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tabRatio="862" activeTab="0"/>
  </bookViews>
  <sheets>
    <sheet name="高障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<sst xmlns="http://schemas.openxmlformats.org/spreadsheetml/2006/main" count="61" uniqueCount="49">
  <si>
    <t>倉吉市</t>
  </si>
  <si>
    <t>琴浦町</t>
  </si>
  <si>
    <t>被保護</t>
  </si>
  <si>
    <t>保護率</t>
  </si>
  <si>
    <t>世帯数</t>
  </si>
  <si>
    <t>（千分比）</t>
  </si>
  <si>
    <t>高齢者人口</t>
  </si>
  <si>
    <t>生活保護</t>
  </si>
  <si>
    <t>身体障害（児）者</t>
  </si>
  <si>
    <t>知的障害（児）者</t>
  </si>
  <si>
    <t>母子及び寡婦</t>
  </si>
  <si>
    <t>総人口</t>
  </si>
  <si>
    <t>６５歳以上</t>
  </si>
  <si>
    <t>比率</t>
  </si>
  <si>
    <t>７５歳以上</t>
  </si>
  <si>
    <t>被保護者数</t>
  </si>
  <si>
    <t>身障手帳</t>
  </si>
  <si>
    <t>療育手帳</t>
  </si>
  <si>
    <t>母子</t>
  </si>
  <si>
    <t>父子</t>
  </si>
  <si>
    <t>寡婦数</t>
  </si>
  <si>
    <t>（人）</t>
  </si>
  <si>
    <t>人口（人）</t>
  </si>
  <si>
    <t>所持者数</t>
  </si>
  <si>
    <t>（世帯）</t>
  </si>
  <si>
    <t>（人）</t>
  </si>
  <si>
    <t>（注）</t>
  </si>
  <si>
    <t>２　母子及び寡婦の数値は、平成１5年度鳥取県母子世帯等実態調査による。</t>
  </si>
  <si>
    <t>（Ｈ１6.10.1推計）</t>
  </si>
  <si>
    <t>（Ｈ17.3.31現在）</t>
  </si>
  <si>
    <t>(Ｈ１7．３．３１現在）</t>
  </si>
  <si>
    <t>１　生活保護率は、平成１５年１０月１日現在の推計人口による千分比である。</t>
  </si>
  <si>
    <t>三朝町</t>
  </si>
  <si>
    <t>湯梨浜町</t>
  </si>
  <si>
    <t>北栄町</t>
  </si>
  <si>
    <t xml:space="preserve"> 管 内 計</t>
  </si>
  <si>
    <t xml:space="preserve"> 圏 域 計</t>
  </si>
  <si>
    <t xml:space="preserve">   県   計</t>
  </si>
  <si>
    <t>【福祉支援課】</t>
  </si>
  <si>
    <t>（％）</t>
  </si>
  <si>
    <t>A</t>
  </si>
  <si>
    <t>B</t>
  </si>
  <si>
    <t>B/A</t>
  </si>
  <si>
    <t>C</t>
  </si>
  <si>
    <t>C/A</t>
  </si>
  <si>
    <t>３　北栄町は、旧北条町と旧大栄町の統計を合算したものである。</t>
  </si>
  <si>
    <t>市　町</t>
  </si>
  <si>
    <r>
      <t>（Ｈ1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.7.1現在）</t>
    </r>
  </si>
  <si>
    <t>１　市町別高齢者人口・生活保護・身体障害者・知的障害者・母子及び寡婦概況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</si>
</sst>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4"/>
      <name val="ＭＳ 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0" xfId="17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textRotation="18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12" fontId="5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 shrinkToFit="1"/>
    </xf>
    <xf numFmtId="210" fontId="0" fillId="0" borderId="6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distributed" shrinkToFit="1"/>
    </xf>
    <xf numFmtId="0" fontId="0" fillId="0" borderId="9" xfId="0" applyFont="1" applyBorder="1" applyAlignment="1">
      <alignment horizontal="center" vertical="distributed" shrinkToFit="1"/>
    </xf>
    <xf numFmtId="0" fontId="0" fillId="0" borderId="10" xfId="0" applyFont="1" applyBorder="1" applyAlignment="1">
      <alignment horizontal="center" vertical="distributed" shrinkToFit="1"/>
    </xf>
    <xf numFmtId="0" fontId="6" fillId="0" borderId="0" xfId="0" applyFont="1" applyAlignment="1">
      <alignment vertical="center" textRotation="180"/>
    </xf>
    <xf numFmtId="210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210" fontId="0" fillId="0" borderId="7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210" fontId="0" fillId="0" borderId="8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210" fontId="0" fillId="0" borderId="10" xfId="0" applyNumberFormat="1" applyFont="1" applyBorder="1" applyAlignment="1" quotePrefix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180"/>
    </xf>
    <xf numFmtId="0" fontId="10" fillId="0" borderId="0" xfId="0" applyFont="1" applyAlignment="1">
      <alignment horizontal="center" vertical="center" textRotation="180"/>
    </xf>
    <xf numFmtId="38" fontId="0" fillId="0" borderId="6" xfId="17" applyFont="1" applyBorder="1" applyAlignment="1">
      <alignment vertical="center"/>
    </xf>
    <xf numFmtId="38" fontId="0" fillId="0" borderId="16" xfId="17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0" fontId="0" fillId="0" borderId="17" xfId="2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212" fontId="0" fillId="0" borderId="18" xfId="21" applyNumberFormat="1" applyFont="1" applyBorder="1" applyAlignment="1">
      <alignment vertical="center"/>
      <protection/>
    </xf>
    <xf numFmtId="38" fontId="0" fillId="0" borderId="5" xfId="17" applyFont="1" applyBorder="1" applyAlignment="1">
      <alignment vertical="center"/>
    </xf>
    <xf numFmtId="210" fontId="0" fillId="0" borderId="16" xfId="0" applyNumberFormat="1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12" fontId="0" fillId="0" borderId="3" xfId="0" applyNumberFormat="1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210" fontId="0" fillId="0" borderId="2" xfId="0" applyNumberFormat="1" applyFont="1" applyBorder="1" applyAlignment="1">
      <alignment vertical="center"/>
    </xf>
    <xf numFmtId="38" fontId="0" fillId="0" borderId="21" xfId="17" applyFont="1" applyBorder="1" applyAlignment="1">
      <alignment vertical="center"/>
    </xf>
    <xf numFmtId="212" fontId="5" fillId="0" borderId="3" xfId="0" applyNumberFormat="1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210" fontId="0" fillId="0" borderId="2" xfId="0" applyNumberFormat="1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22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0" fontId="0" fillId="0" borderId="23" xfId="2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210" fontId="0" fillId="0" borderId="5" xfId="17" applyNumberFormat="1" applyFont="1" applyBorder="1" applyAlignment="1">
      <alignment vertical="center"/>
    </xf>
    <xf numFmtId="38" fontId="0" fillId="0" borderId="21" xfId="17" applyFont="1" applyBorder="1" applyAlignment="1">
      <alignment vertical="center"/>
    </xf>
    <xf numFmtId="210" fontId="0" fillId="0" borderId="2" xfId="17" applyNumberFormat="1" applyFont="1" applyBorder="1" applyAlignment="1">
      <alignment vertical="center"/>
    </xf>
    <xf numFmtId="38" fontId="0" fillId="0" borderId="24" xfId="17" applyFont="1" applyBorder="1" applyAlignment="1">
      <alignment vertical="center"/>
    </xf>
    <xf numFmtId="212" fontId="0" fillId="0" borderId="2" xfId="17" applyNumberFormat="1" applyFont="1" applyBorder="1" applyAlignment="1">
      <alignment vertical="center"/>
    </xf>
    <xf numFmtId="38" fontId="0" fillId="0" borderId="2" xfId="0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212" fontId="0" fillId="0" borderId="28" xfId="21" applyNumberFormat="1" applyFont="1" applyBorder="1" applyAlignment="1">
      <alignment vertical="center"/>
      <protection/>
    </xf>
    <xf numFmtId="213" fontId="0" fillId="0" borderId="26" xfId="0" applyNumberFormat="1" applyFont="1" applyBorder="1" applyAlignment="1">
      <alignment vertical="center"/>
    </xf>
    <xf numFmtId="210" fontId="0" fillId="0" borderId="28" xfId="0" applyNumberFormat="1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4" fillId="0" borderId="24" xfId="0" applyFont="1" applyBorder="1" applyAlignment="1" quotePrefix="1">
      <alignment horizontal="center"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4" fillId="0" borderId="41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 quotePrefix="1">
      <alignment horizontal="center" vertical="center"/>
    </xf>
    <xf numFmtId="0" fontId="0" fillId="0" borderId="39" xfId="0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６年度概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workbookViewId="0" topLeftCell="A1">
      <selection activeCell="C3" sqref="C3"/>
    </sheetView>
  </sheetViews>
  <sheetFormatPr defaultColWidth="9.00390625" defaultRowHeight="13.5"/>
  <cols>
    <col min="1" max="1" width="5.125" style="0" customWidth="1"/>
    <col min="2" max="2" width="2.375" style="0" customWidth="1"/>
    <col min="5" max="5" width="8.875" style="0" customWidth="1"/>
  </cols>
  <sheetData>
    <row r="1" spans="1:14" ht="13.5" customHeight="1">
      <c r="A1" s="33">
        <v>6</v>
      </c>
      <c r="M1" s="2"/>
      <c r="N1" s="2"/>
    </row>
    <row r="2" spans="1:14" ht="24">
      <c r="A2" s="33"/>
      <c r="C2" s="9" t="s">
        <v>38</v>
      </c>
      <c r="D2" s="7"/>
      <c r="L2" s="2"/>
      <c r="M2" s="2"/>
      <c r="N2" s="2"/>
    </row>
    <row r="3" spans="1:14" ht="21" customHeight="1">
      <c r="A3" s="33"/>
      <c r="B3" s="6"/>
      <c r="C3" s="8" t="s">
        <v>48</v>
      </c>
      <c r="D3" s="8"/>
      <c r="M3" s="2"/>
      <c r="N3" s="2"/>
    </row>
    <row r="4" spans="1:14" ht="5.25" customHeight="1" thickBot="1">
      <c r="A4" s="33"/>
      <c r="B4" s="6"/>
      <c r="C4" s="8"/>
      <c r="D4" s="8"/>
      <c r="M4" s="11"/>
      <c r="N4" s="11"/>
    </row>
    <row r="5" spans="1:18" ht="20.25" customHeight="1">
      <c r="A5" s="33"/>
      <c r="C5" s="97" t="s">
        <v>46</v>
      </c>
      <c r="D5" s="86"/>
      <c r="E5" s="77" t="s">
        <v>6</v>
      </c>
      <c r="F5" s="77"/>
      <c r="G5" s="77"/>
      <c r="H5" s="77"/>
      <c r="I5" s="78"/>
      <c r="J5" s="77" t="s">
        <v>7</v>
      </c>
      <c r="K5" s="77"/>
      <c r="L5" s="78"/>
      <c r="M5" s="15" t="s">
        <v>8</v>
      </c>
      <c r="N5" s="20" t="s">
        <v>9</v>
      </c>
      <c r="O5" s="85" t="s">
        <v>10</v>
      </c>
      <c r="P5" s="77"/>
      <c r="Q5" s="86"/>
      <c r="R5" s="5"/>
    </row>
    <row r="6" spans="1:17" ht="21" customHeight="1">
      <c r="A6" s="33"/>
      <c r="C6" s="98"/>
      <c r="D6" s="99"/>
      <c r="E6" s="79" t="s">
        <v>28</v>
      </c>
      <c r="F6" s="79"/>
      <c r="G6" s="79"/>
      <c r="H6" s="79"/>
      <c r="I6" s="80"/>
      <c r="J6" s="79" t="s">
        <v>29</v>
      </c>
      <c r="K6" s="79"/>
      <c r="L6" s="80"/>
      <c r="M6" s="12" t="s">
        <v>30</v>
      </c>
      <c r="N6" s="13" t="s">
        <v>30</v>
      </c>
      <c r="O6" s="87" t="s">
        <v>47</v>
      </c>
      <c r="P6" s="79"/>
      <c r="Q6" s="88"/>
    </row>
    <row r="7" spans="1:17" ht="21" customHeight="1">
      <c r="A7" s="33"/>
      <c r="C7" s="98"/>
      <c r="D7" s="99"/>
      <c r="E7" s="21" t="s">
        <v>11</v>
      </c>
      <c r="F7" s="15" t="s">
        <v>12</v>
      </c>
      <c r="G7" s="15" t="s">
        <v>13</v>
      </c>
      <c r="H7" s="14" t="s">
        <v>14</v>
      </c>
      <c r="I7" s="22" t="s">
        <v>13</v>
      </c>
      <c r="J7" s="23" t="s">
        <v>2</v>
      </c>
      <c r="K7" s="81" t="s">
        <v>15</v>
      </c>
      <c r="L7" s="81" t="s">
        <v>3</v>
      </c>
      <c r="M7" s="25" t="s">
        <v>16</v>
      </c>
      <c r="N7" s="26" t="s">
        <v>17</v>
      </c>
      <c r="O7" s="27" t="s">
        <v>18</v>
      </c>
      <c r="P7" s="14" t="s">
        <v>19</v>
      </c>
      <c r="Q7" s="83" t="s">
        <v>20</v>
      </c>
    </row>
    <row r="8" spans="1:17" ht="21" customHeight="1">
      <c r="A8" s="33"/>
      <c r="C8" s="98"/>
      <c r="D8" s="99"/>
      <c r="E8" s="22" t="s">
        <v>21</v>
      </c>
      <c r="F8" s="24" t="s">
        <v>22</v>
      </c>
      <c r="G8" s="15" t="s">
        <v>39</v>
      </c>
      <c r="H8" s="15" t="s">
        <v>22</v>
      </c>
      <c r="I8" s="22" t="s">
        <v>39</v>
      </c>
      <c r="J8" s="23" t="s">
        <v>4</v>
      </c>
      <c r="K8" s="82"/>
      <c r="L8" s="82"/>
      <c r="M8" s="27" t="s">
        <v>23</v>
      </c>
      <c r="N8" s="28" t="s">
        <v>23</v>
      </c>
      <c r="O8" s="27" t="s">
        <v>4</v>
      </c>
      <c r="P8" s="15" t="s">
        <v>4</v>
      </c>
      <c r="Q8" s="84"/>
    </row>
    <row r="9" spans="1:17" ht="21" customHeight="1" thickBot="1">
      <c r="A9" s="33"/>
      <c r="B9" s="1"/>
      <c r="C9" s="100"/>
      <c r="D9" s="101"/>
      <c r="E9" s="17" t="s">
        <v>40</v>
      </c>
      <c r="F9" s="18" t="s">
        <v>41</v>
      </c>
      <c r="G9" s="16" t="s">
        <v>42</v>
      </c>
      <c r="H9" s="18" t="s">
        <v>43</v>
      </c>
      <c r="I9" s="17" t="s">
        <v>44</v>
      </c>
      <c r="J9" s="23" t="s">
        <v>24</v>
      </c>
      <c r="K9" s="15" t="s">
        <v>21</v>
      </c>
      <c r="L9" s="22" t="s">
        <v>5</v>
      </c>
      <c r="M9" s="29" t="s">
        <v>21</v>
      </c>
      <c r="N9" s="30" t="s">
        <v>25</v>
      </c>
      <c r="O9" s="29" t="s">
        <v>24</v>
      </c>
      <c r="P9" s="31" t="s">
        <v>24</v>
      </c>
      <c r="Q9" s="32" t="s">
        <v>21</v>
      </c>
    </row>
    <row r="10" spans="1:17" ht="24.75" customHeight="1">
      <c r="A10" s="33"/>
      <c r="B10" s="1"/>
      <c r="C10" s="102" t="s">
        <v>0</v>
      </c>
      <c r="D10" s="103"/>
      <c r="E10" s="35">
        <v>52949</v>
      </c>
      <c r="F10" s="36">
        <v>13375</v>
      </c>
      <c r="G10" s="37">
        <f>F10/E10*100</f>
        <v>25.260155999169008</v>
      </c>
      <c r="H10" s="36">
        <v>6932</v>
      </c>
      <c r="I10" s="38">
        <f>H10/E10*100</f>
        <v>13.091843094298286</v>
      </c>
      <c r="J10" s="39">
        <v>352</v>
      </c>
      <c r="K10" s="40">
        <v>446</v>
      </c>
      <c r="L10" s="41">
        <v>8.39</v>
      </c>
      <c r="M10" s="42">
        <v>2135</v>
      </c>
      <c r="N10" s="43">
        <v>348</v>
      </c>
      <c r="O10" s="36">
        <v>618</v>
      </c>
      <c r="P10" s="36">
        <v>50</v>
      </c>
      <c r="Q10" s="44">
        <v>381</v>
      </c>
    </row>
    <row r="11" spans="1:17" ht="24.75" customHeight="1">
      <c r="A11" s="33"/>
      <c r="B11" s="1"/>
      <c r="C11" s="93" t="s">
        <v>32</v>
      </c>
      <c r="D11" s="104"/>
      <c r="E11" s="45">
        <v>7619</v>
      </c>
      <c r="F11" s="3">
        <v>2345</v>
      </c>
      <c r="G11" s="46">
        <f aca="true" t="shared" si="0" ref="G11:G17">F11/E11*100</f>
        <v>30.778317364483527</v>
      </c>
      <c r="H11" s="3">
        <v>1202</v>
      </c>
      <c r="I11" s="47">
        <f aca="true" t="shared" si="1" ref="I11:I17">H11/E11*100</f>
        <v>15.776348602178764</v>
      </c>
      <c r="J11" s="48">
        <v>29</v>
      </c>
      <c r="K11" s="48">
        <v>36</v>
      </c>
      <c r="L11" s="49">
        <v>4.67</v>
      </c>
      <c r="M11" s="50">
        <v>400</v>
      </c>
      <c r="N11" s="51">
        <v>49</v>
      </c>
      <c r="O11" s="3">
        <v>59</v>
      </c>
      <c r="P11" s="3">
        <v>17</v>
      </c>
      <c r="Q11" s="52">
        <v>70</v>
      </c>
    </row>
    <row r="12" spans="1:17" ht="24.75" customHeight="1">
      <c r="A12" s="33"/>
      <c r="B12" s="1"/>
      <c r="C12" s="93" t="s">
        <v>33</v>
      </c>
      <c r="D12" s="94"/>
      <c r="E12" s="45">
        <v>17532</v>
      </c>
      <c r="F12" s="3">
        <v>4514</v>
      </c>
      <c r="G12" s="46">
        <f>F12/E12*100</f>
        <v>25.747205110654804</v>
      </c>
      <c r="H12" s="3">
        <v>2387</v>
      </c>
      <c r="I12" s="47">
        <f>H12/E12*100</f>
        <v>13.61510381017568</v>
      </c>
      <c r="J12" s="48">
        <v>55</v>
      </c>
      <c r="K12" s="48">
        <v>74</v>
      </c>
      <c r="L12" s="53">
        <v>4.23</v>
      </c>
      <c r="M12" s="54">
        <v>846</v>
      </c>
      <c r="N12" s="55">
        <v>117</v>
      </c>
      <c r="O12" s="56">
        <v>124</v>
      </c>
      <c r="P12" s="56">
        <v>41</v>
      </c>
      <c r="Q12" s="57">
        <v>117</v>
      </c>
    </row>
    <row r="13" spans="1:17" ht="24.75" customHeight="1">
      <c r="A13" s="33"/>
      <c r="B13" s="1"/>
      <c r="C13" s="95" t="s">
        <v>1</v>
      </c>
      <c r="D13" s="96"/>
      <c r="E13" s="58">
        <v>19820</v>
      </c>
      <c r="F13" s="54">
        <v>5627</v>
      </c>
      <c r="G13" s="59">
        <f t="shared" si="0"/>
        <v>28.390514631685164</v>
      </c>
      <c r="H13" s="54">
        <v>2928</v>
      </c>
      <c r="I13" s="60">
        <f t="shared" si="1"/>
        <v>14.77295660948537</v>
      </c>
      <c r="J13" s="61">
        <v>77</v>
      </c>
      <c r="K13" s="62">
        <v>102</v>
      </c>
      <c r="L13" s="10">
        <v>5.1</v>
      </c>
      <c r="M13" s="56">
        <v>1241</v>
      </c>
      <c r="N13" s="63">
        <v>119</v>
      </c>
      <c r="O13" s="54">
        <v>140</v>
      </c>
      <c r="P13" s="54">
        <v>33</v>
      </c>
      <c r="Q13" s="64">
        <v>144</v>
      </c>
    </row>
    <row r="14" spans="1:17" ht="24.75" customHeight="1">
      <c r="A14" s="33"/>
      <c r="B14" s="1"/>
      <c r="C14" s="95" t="s">
        <v>34</v>
      </c>
      <c r="D14" s="96"/>
      <c r="E14" s="58">
        <v>16438</v>
      </c>
      <c r="F14" s="54">
        <v>4080</v>
      </c>
      <c r="G14" s="59">
        <f>F14/E14*100</f>
        <v>24.82053777831853</v>
      </c>
      <c r="H14" s="54">
        <v>2118</v>
      </c>
      <c r="I14" s="60">
        <f>H14/E14*100</f>
        <v>12.884779170215355</v>
      </c>
      <c r="J14" s="61">
        <v>31</v>
      </c>
      <c r="K14" s="61">
        <v>38</v>
      </c>
      <c r="L14" s="53">
        <v>2.29</v>
      </c>
      <c r="M14" s="54">
        <v>731</v>
      </c>
      <c r="N14" s="65">
        <v>92</v>
      </c>
      <c r="O14" s="54">
        <v>133</v>
      </c>
      <c r="P14" s="54">
        <v>37</v>
      </c>
      <c r="Q14" s="64">
        <v>115</v>
      </c>
    </row>
    <row r="15" spans="1:17" ht="24.75" customHeight="1">
      <c r="A15" s="34">
        <v>6</v>
      </c>
      <c r="B15" s="1"/>
      <c r="C15" s="89" t="s">
        <v>35</v>
      </c>
      <c r="D15" s="90"/>
      <c r="E15" s="66">
        <f>SUM(E11:E13)</f>
        <v>44971</v>
      </c>
      <c r="F15" s="54">
        <f>SUM(F11:F13)</f>
        <v>12486</v>
      </c>
      <c r="G15" s="59">
        <f t="shared" si="0"/>
        <v>27.764559382713305</v>
      </c>
      <c r="H15" s="54">
        <f>SUM(H11:H13)</f>
        <v>6517</v>
      </c>
      <c r="I15" s="60">
        <f t="shared" si="1"/>
        <v>14.491561228347157</v>
      </c>
      <c r="J15" s="54">
        <f>SUM(J11:J14)</f>
        <v>192</v>
      </c>
      <c r="K15" s="54">
        <f>SUM(K11:K14)</f>
        <v>250</v>
      </c>
      <c r="L15" s="67">
        <v>4.05</v>
      </c>
      <c r="M15" s="68">
        <f>SUM(M11:M13)</f>
        <v>2487</v>
      </c>
      <c r="N15" s="55">
        <f>SUM(N11:N13)</f>
        <v>285</v>
      </c>
      <c r="O15" s="54">
        <f>SUM(O11:O13)</f>
        <v>323</v>
      </c>
      <c r="P15" s="54">
        <f>SUM(P11:P13)</f>
        <v>91</v>
      </c>
      <c r="Q15" s="64">
        <f>SUM(Q11:Q13)</f>
        <v>331</v>
      </c>
    </row>
    <row r="16" spans="1:17" ht="24.75" customHeight="1">
      <c r="A16" s="33"/>
      <c r="B16" s="1"/>
      <c r="C16" s="89" t="s">
        <v>36</v>
      </c>
      <c r="D16" s="90"/>
      <c r="E16" s="66">
        <f>E10+E15</f>
        <v>97920</v>
      </c>
      <c r="F16" s="54">
        <f>F10+F15</f>
        <v>25861</v>
      </c>
      <c r="G16" s="59">
        <f t="shared" si="0"/>
        <v>26.41033496732026</v>
      </c>
      <c r="H16" s="54">
        <f>H10+H15</f>
        <v>13449</v>
      </c>
      <c r="I16" s="60">
        <f t="shared" si="1"/>
        <v>13.734681372549021</v>
      </c>
      <c r="J16" s="54">
        <f>J10+J15</f>
        <v>544</v>
      </c>
      <c r="K16" s="54">
        <f>K10+K15</f>
        <v>696</v>
      </c>
      <c r="L16" s="67">
        <v>6.05</v>
      </c>
      <c r="M16" s="54">
        <f>M10+M15</f>
        <v>4622</v>
      </c>
      <c r="N16" s="65">
        <f>N10+N15</f>
        <v>633</v>
      </c>
      <c r="O16" s="54">
        <f>O10+O15</f>
        <v>941</v>
      </c>
      <c r="P16" s="54">
        <f>P10+P15</f>
        <v>141</v>
      </c>
      <c r="Q16" s="64">
        <f>Q10+Q15</f>
        <v>712</v>
      </c>
    </row>
    <row r="17" spans="1:17" ht="24.75" customHeight="1" thickBot="1">
      <c r="A17" s="33"/>
      <c r="B17" s="1"/>
      <c r="C17" s="91" t="s">
        <v>37</v>
      </c>
      <c r="D17" s="92"/>
      <c r="E17" s="69">
        <v>609858</v>
      </c>
      <c r="F17" s="70">
        <v>144207</v>
      </c>
      <c r="G17" s="71">
        <f t="shared" si="0"/>
        <v>23.645996281101503</v>
      </c>
      <c r="H17" s="70">
        <v>72148</v>
      </c>
      <c r="I17" s="71">
        <f t="shared" si="1"/>
        <v>11.830294921112785</v>
      </c>
      <c r="J17" s="72">
        <v>3336</v>
      </c>
      <c r="K17" s="70">
        <v>4622</v>
      </c>
      <c r="L17" s="73">
        <v>7.56</v>
      </c>
      <c r="M17" s="74">
        <v>28450</v>
      </c>
      <c r="N17" s="75">
        <v>3860</v>
      </c>
      <c r="O17" s="70">
        <v>5654</v>
      </c>
      <c r="P17" s="70">
        <v>764</v>
      </c>
      <c r="Q17" s="76">
        <v>2633</v>
      </c>
    </row>
    <row r="18" spans="1:17" ht="19.5" customHeight="1">
      <c r="A18" s="33"/>
      <c r="C18" t="s">
        <v>26</v>
      </c>
      <c r="D18" t="s">
        <v>31</v>
      </c>
      <c r="O18" s="4"/>
      <c r="P18" s="4"/>
      <c r="Q18" s="4"/>
    </row>
    <row r="19" spans="1:17" ht="19.5" customHeight="1">
      <c r="A19" s="33"/>
      <c r="D19" t="s">
        <v>27</v>
      </c>
      <c r="O19" s="4"/>
      <c r="P19" s="4"/>
      <c r="Q19" s="4"/>
    </row>
    <row r="20" spans="1:4" ht="19.5" customHeight="1">
      <c r="A20" s="33"/>
      <c r="D20" t="s">
        <v>45</v>
      </c>
    </row>
    <row r="21" spans="1:16" ht="13.5">
      <c r="A21" s="33"/>
      <c r="O21" s="2"/>
      <c r="P21" s="2"/>
    </row>
    <row r="22" ht="13.5">
      <c r="A22" s="33"/>
    </row>
    <row r="23" ht="13.5">
      <c r="A23" s="33"/>
    </row>
    <row r="24" ht="13.5">
      <c r="A24" s="33"/>
    </row>
    <row r="25" ht="13.5">
      <c r="A25" s="33"/>
    </row>
    <row r="26" ht="13.5">
      <c r="A26" s="33"/>
    </row>
    <row r="27" ht="13.5">
      <c r="A27" s="33"/>
    </row>
    <row r="28" ht="13.5">
      <c r="A28" s="33"/>
    </row>
    <row r="29" ht="13.5">
      <c r="A29" s="33"/>
    </row>
    <row r="30" ht="13.5">
      <c r="A30" s="33"/>
    </row>
    <row r="31" ht="13.5">
      <c r="A31" s="33"/>
    </row>
    <row r="32" ht="13.5">
      <c r="A32" s="33"/>
    </row>
    <row r="33" ht="13.5">
      <c r="A33" s="33"/>
    </row>
    <row r="34" ht="13.5">
      <c r="A34" s="33"/>
    </row>
    <row r="35" ht="13.5">
      <c r="A35" s="33"/>
    </row>
    <row r="36" ht="13.5">
      <c r="A36" s="33"/>
    </row>
    <row r="37" ht="13.5">
      <c r="A37" s="33"/>
    </row>
    <row r="38" ht="13.5">
      <c r="A38" s="33"/>
    </row>
    <row r="39" ht="13.5">
      <c r="A39" s="33"/>
    </row>
    <row r="40" ht="13.5">
      <c r="A40" s="33"/>
    </row>
    <row r="41" ht="13.5">
      <c r="A41" s="33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  <row r="49" ht="13.5">
      <c r="A49" s="19"/>
    </row>
    <row r="50" ht="13.5">
      <c r="A50" s="19"/>
    </row>
    <row r="51" ht="13.5">
      <c r="A51" s="19"/>
    </row>
  </sheetData>
  <mergeCells count="18">
    <mergeCell ref="C5:D9"/>
    <mergeCell ref="C10:D10"/>
    <mergeCell ref="C11:D11"/>
    <mergeCell ref="C13:D13"/>
    <mergeCell ref="C15:D15"/>
    <mergeCell ref="C16:D16"/>
    <mergeCell ref="C17:D17"/>
    <mergeCell ref="C12:D12"/>
    <mergeCell ref="C14:D14"/>
    <mergeCell ref="E5:I5"/>
    <mergeCell ref="E6:I6"/>
    <mergeCell ref="L7:L8"/>
    <mergeCell ref="Q7:Q8"/>
    <mergeCell ref="O5:Q5"/>
    <mergeCell ref="O6:Q6"/>
    <mergeCell ref="J5:L5"/>
    <mergeCell ref="J6:L6"/>
    <mergeCell ref="K7:K8"/>
  </mergeCells>
  <printOptions/>
  <pageMargins left="0.3937007874015748" right="0.3937007874015748" top="0.5905511811023623" bottom="0.3937007874015748" header="0" footer="0"/>
  <pageSetup horizontalDpi="600" verticalDpi="600" orientation="landscape" paperSize="127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2006-03-28T23:53:38Z</dcterms:modified>
  <cp:category/>
  <cp:version/>
  <cp:contentType/>
  <cp:contentStatus/>
</cp:coreProperties>
</file>