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8955" windowHeight="7920" activeTab="0"/>
  </bookViews>
  <sheets>
    <sheet name="仕様書別紙1" sheetId="1" r:id="rId1"/>
  </sheets>
  <definedNames>
    <definedName name="_xlnm.Print_Area" localSheetId="0">'仕様書別紙1'!$A$1:$S$162</definedName>
    <definedName name="_xlnm.Print_Titles" localSheetId="0">'仕様書別紙1'!$3:$3</definedName>
  </definedNames>
  <calcPr fullCalcOnLoad="1"/>
</workbook>
</file>

<file path=xl/sharedStrings.xml><?xml version="1.0" encoding="utf-8"?>
<sst xmlns="http://schemas.openxmlformats.org/spreadsheetml/2006/main" count="392" uniqueCount="107">
  <si>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</si>
  <si>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</si>
  <si>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</si>
  <si>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</si>
  <si>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</si>
  <si>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</si>
  <si>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</si>
  <si>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</si>
  <si>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</si>
  <si>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</si>
  <si>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</si>
  <si>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施設名称</t>
  </si>
  <si>
    <t>知事公邸</t>
  </si>
  <si>
    <t>住所</t>
  </si>
  <si>
    <t>鳥取市東町一丁目131</t>
  </si>
  <si>
    <t>予定契約電力[kW]</t>
  </si>
  <si>
    <t>最大使用電力[kW]</t>
  </si>
  <si>
    <t>予定力率[％]</t>
  </si>
  <si>
    <t>５月</t>
  </si>
  <si>
    <t>年間合計</t>
  </si>
  <si>
    <t>産業人材育成センター米子校</t>
  </si>
  <si>
    <t>農業試験場本館</t>
  </si>
  <si>
    <t>八頭庁舎</t>
  </si>
  <si>
    <t>生山・北ノ原トンネル</t>
  </si>
  <si>
    <t>日野振興センター</t>
  </si>
  <si>
    <t>倉吉市南昭和町15</t>
  </si>
  <si>
    <t>福祉相談センター・精神保健福祉センター</t>
  </si>
  <si>
    <t>鳥取市江津318-1</t>
  </si>
  <si>
    <t>米子市夜見町3001-8</t>
  </si>
  <si>
    <t>鳥取市橋本260</t>
  </si>
  <si>
    <t>林業試験場</t>
  </si>
  <si>
    <t>鳥取市河原町稲常113</t>
  </si>
  <si>
    <t>八頭郡八頭町郡家100</t>
  </si>
  <si>
    <t>鳥取空港国際会館</t>
  </si>
  <si>
    <t>鳥取市湖山町西４丁目110-5</t>
  </si>
  <si>
    <t>日野郡日南町生山</t>
  </si>
  <si>
    <t>西部総合事務所福祉保健局</t>
  </si>
  <si>
    <t>米子市東福原一丁目1-45</t>
  </si>
  <si>
    <t>日野郡日野町根雨140-1</t>
  </si>
  <si>
    <t>西町分庁舎</t>
  </si>
  <si>
    <t>職員人材開発センター</t>
  </si>
  <si>
    <t>日野振興センター
第二庁舎</t>
  </si>
  <si>
    <t>米子市流通町1350</t>
  </si>
  <si>
    <t>鳥取市西町1丁目401</t>
  </si>
  <si>
    <t>鳥取市玄好町209</t>
  </si>
  <si>
    <t>喜多原学園</t>
  </si>
  <si>
    <t>米子市泉708</t>
  </si>
  <si>
    <t>米子市泉707</t>
  </si>
  <si>
    <t>西伯郡大山町小竹1291-7</t>
  </si>
  <si>
    <t>西部家畜保健衛生所</t>
  </si>
  <si>
    <t>西伯郡伯耆町金屋谷1540-17</t>
  </si>
  <si>
    <t>鳥取港海友館</t>
  </si>
  <si>
    <t>鳥取市港町8</t>
  </si>
  <si>
    <t>日野郡日野町根雨71-1</t>
  </si>
  <si>
    <t>郡家警察署</t>
  </si>
  <si>
    <t>浜村警察署</t>
  </si>
  <si>
    <t>八頭郡八頭町郡家120-2</t>
  </si>
  <si>
    <t>鳥取市気高町北浜二丁目158</t>
  </si>
  <si>
    <t>運転免許試験場</t>
  </si>
  <si>
    <t>東伯郡湯梨浜町上浅津216</t>
  </si>
  <si>
    <t>米子市上福原1272番地2</t>
  </si>
  <si>
    <t>西部地区運転免許センター</t>
  </si>
  <si>
    <t>２　月表示は使用月を示す。</t>
  </si>
  <si>
    <t>青谷　消雪ポンプ場</t>
  </si>
  <si>
    <t>御熊　消雪　中継第二</t>
  </si>
  <si>
    <t>消雪　２１L1600B</t>
  </si>
  <si>
    <t>御熊　消雪　取水</t>
  </si>
  <si>
    <t>河原歩道橋　融雪装置</t>
  </si>
  <si>
    <t>若桜　消雪</t>
  </si>
  <si>
    <t>地赤　消雪</t>
  </si>
  <si>
    <t>鳥取市青谷町善田</t>
  </si>
  <si>
    <t>　うち昼間時間</t>
  </si>
  <si>
    <t>　うち夜間時間</t>
  </si>
  <si>
    <t>　うちピーク時間</t>
  </si>
  <si>
    <t>鳥取市気高町下光元</t>
  </si>
  <si>
    <t>鳥取市気高町上光</t>
  </si>
  <si>
    <t>鳥取市河原町渡一木</t>
  </si>
  <si>
    <t>若桜町若桜</t>
  </si>
  <si>
    <t>倉吉市山根</t>
  </si>
  <si>
    <t>鳥取港湾事務所</t>
  </si>
  <si>
    <t>鳥取市港町8</t>
  </si>
  <si>
    <t>鳥取県国道178号東浜居組道路消雪パイプ</t>
  </si>
  <si>
    <t>岩美郡岩美町陸上</t>
  </si>
  <si>
    <t>合　計</t>
  </si>
  <si>
    <t>予定使用電力量[kWh]</t>
  </si>
  <si>
    <t>備考</t>
  </si>
  <si>
    <t>自動検針</t>
  </si>
  <si>
    <t>有</t>
  </si>
  <si>
    <t>通信設備</t>
  </si>
  <si>
    <t>無</t>
  </si>
  <si>
    <t>検針装置</t>
  </si>
  <si>
    <t>自動検針</t>
  </si>
  <si>
    <t>有</t>
  </si>
  <si>
    <t>倉吉総合看護専門学校</t>
  </si>
  <si>
    <t>別紙　供給期間における各月の使用予定電力量等</t>
  </si>
  <si>
    <t>農業試験場
管理棟</t>
  </si>
  <si>
    <t>園芸試験場
弓浜砂丘地分場</t>
  </si>
  <si>
    <t>鳥取県消防防災航空センター</t>
  </si>
  <si>
    <t>消防学校</t>
  </si>
  <si>
    <t>食肉衛生検査所</t>
  </si>
  <si>
    <t>１　最大使用電力及び予定使用電力量は平成２６年１２月から平成２７年１１月の使用実績による。</t>
  </si>
  <si>
    <t>　ただし、鳥取港湾事務所の10，11月以外と、鳥取県消防防災航空センターの12月、１月、２月の各項目の数値は予測値とする。</t>
  </si>
  <si>
    <t>鳥取市湖山町北四丁目344-2</t>
  </si>
  <si>
    <t>境港市中海干拓地27</t>
  </si>
  <si>
    <t>鳥取市橋本261</t>
  </si>
  <si>
    <t>自動検針</t>
  </si>
  <si>
    <t>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</si>
</sst>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h:mm;@"/>
    <numFmt numFmtId="180" formatCode="[h]:mm;@"/>
    <numFmt numFmtId="181" formatCode="#,##0_);[Red]\(#,##0\)"/>
    <numFmt numFmtId="182" formatCode="#,##0.00_);[Red]\(#,##0.00\)"/>
    <numFmt numFmtId="183" formatCode="0.0%"/>
    <numFmt numFmtId="184" formatCode="0.00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2" fillId="0" borderId="10" xfId="48" applyFont="1" applyFill="1" applyBorder="1" applyAlignment="1">
      <alignment horizontal="right" vertical="center" wrapText="1"/>
    </xf>
    <xf numFmtId="38" fontId="2" fillId="0" borderId="11" xfId="48" applyFont="1" applyFill="1" applyBorder="1" applyAlignment="1">
      <alignment horizontal="right" vertical="center" wrapText="1"/>
    </xf>
    <xf numFmtId="38" fontId="2" fillId="0" borderId="12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8" fontId="2" fillId="0" borderId="15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38" fontId="2" fillId="0" borderId="16" xfId="48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38" fontId="2" fillId="0" borderId="21" xfId="48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showGridLines="0" tabSelected="1" view="pageBreakPreview" zoomScale="85" zoomScaleNormal="7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75390625" style="4" customWidth="1"/>
    <col min="2" max="2" width="12.00390625" style="4" customWidth="1"/>
    <col min="3" max="3" width="8.125" style="4" customWidth="1"/>
    <col min="4" max="4" width="21.625" style="4" customWidth="1"/>
    <col min="5" max="16" width="8.625" style="4" customWidth="1"/>
    <col min="17" max="17" width="11.00390625" style="4" bestFit="1" customWidth="1"/>
    <col min="18" max="19" width="9.00390625" style="4" customWidth="1"/>
    <col min="20" max="20" width="10.50390625" style="4" bestFit="1" customWidth="1"/>
    <col min="21" max="16384" width="9.00390625" style="4" customWidth="1"/>
  </cols>
  <sheetData>
    <row r="1" ht="19.5" customHeight="1">
      <c r="A1" s="18" t="s">
        <v>94</v>
      </c>
    </row>
    <row r="2" ht="11.25" customHeight="1"/>
    <row r="3" spans="1:19" ht="21" customHeight="1">
      <c r="A3" s="19"/>
      <c r="B3" s="5" t="s">
        <v>11</v>
      </c>
      <c r="C3" s="5" t="s">
        <v>13</v>
      </c>
      <c r="D3" s="5"/>
      <c r="E3" s="5" t="s">
        <v>0</v>
      </c>
      <c r="F3" s="5" t="s">
        <v>18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9</v>
      </c>
      <c r="P3" s="5" t="s">
        <v>10</v>
      </c>
      <c r="Q3" s="5" t="s">
        <v>19</v>
      </c>
      <c r="R3" s="5" t="s">
        <v>90</v>
      </c>
      <c r="S3" s="5" t="s">
        <v>85</v>
      </c>
    </row>
    <row r="4" spans="1:19" ht="13.5">
      <c r="A4" s="32">
        <v>1</v>
      </c>
      <c r="B4" s="29" t="s">
        <v>98</v>
      </c>
      <c r="C4" s="29" t="s">
        <v>42</v>
      </c>
      <c r="D4" s="8" t="s">
        <v>15</v>
      </c>
      <c r="E4" s="1">
        <f aca="true" t="shared" si="0" ref="E4:J4">$L4</f>
        <v>39</v>
      </c>
      <c r="F4" s="1">
        <f t="shared" si="0"/>
        <v>39</v>
      </c>
      <c r="G4" s="1">
        <f t="shared" si="0"/>
        <v>39</v>
      </c>
      <c r="H4" s="1">
        <f t="shared" si="0"/>
        <v>39</v>
      </c>
      <c r="I4" s="1">
        <f t="shared" si="0"/>
        <v>39</v>
      </c>
      <c r="J4" s="1">
        <f t="shared" si="0"/>
        <v>39</v>
      </c>
      <c r="K4" s="1">
        <f>$L4</f>
        <v>39</v>
      </c>
      <c r="L4" s="1">
        <v>39</v>
      </c>
      <c r="M4" s="1">
        <f>$L4</f>
        <v>39</v>
      </c>
      <c r="N4" s="1">
        <f>$L4</f>
        <v>39</v>
      </c>
      <c r="O4" s="1">
        <f>$L4</f>
        <v>39</v>
      </c>
      <c r="P4" s="1">
        <f>$L4</f>
        <v>39</v>
      </c>
      <c r="Q4" s="11"/>
      <c r="R4" s="12" t="s">
        <v>91</v>
      </c>
      <c r="S4" s="26"/>
    </row>
    <row r="5" spans="1:19" ht="13.5">
      <c r="A5" s="32"/>
      <c r="B5" s="30"/>
      <c r="C5" s="30"/>
      <c r="D5" s="9" t="s">
        <v>16</v>
      </c>
      <c r="E5" s="2">
        <v>29</v>
      </c>
      <c r="F5" s="2">
        <v>33</v>
      </c>
      <c r="G5" s="2">
        <v>31</v>
      </c>
      <c r="H5" s="2">
        <v>32</v>
      </c>
      <c r="I5" s="2">
        <v>36</v>
      </c>
      <c r="J5" s="2">
        <v>36</v>
      </c>
      <c r="K5" s="2">
        <v>26</v>
      </c>
      <c r="L5" s="2">
        <v>34</v>
      </c>
      <c r="M5" s="2">
        <v>27</v>
      </c>
      <c r="N5" s="2">
        <v>37</v>
      </c>
      <c r="O5" s="2">
        <v>39</v>
      </c>
      <c r="P5" s="2">
        <v>33</v>
      </c>
      <c r="Q5" s="13"/>
      <c r="R5" s="14" t="s">
        <v>92</v>
      </c>
      <c r="S5" s="27"/>
    </row>
    <row r="6" spans="1:19" ht="13.5">
      <c r="A6" s="32"/>
      <c r="B6" s="30"/>
      <c r="C6" s="30"/>
      <c r="D6" s="9" t="s">
        <v>84</v>
      </c>
      <c r="E6" s="2">
        <v>5196</v>
      </c>
      <c r="F6" s="2">
        <v>5016</v>
      </c>
      <c r="G6" s="2">
        <v>5779</v>
      </c>
      <c r="H6" s="2">
        <v>6480</v>
      </c>
      <c r="I6" s="2">
        <v>8207</v>
      </c>
      <c r="J6" s="2">
        <v>5606</v>
      </c>
      <c r="K6" s="2">
        <v>5286</v>
      </c>
      <c r="L6" s="2">
        <v>5621</v>
      </c>
      <c r="M6" s="2">
        <v>5978</v>
      </c>
      <c r="N6" s="2">
        <v>5892</v>
      </c>
      <c r="O6" s="2">
        <v>6391</v>
      </c>
      <c r="P6" s="2">
        <v>6108</v>
      </c>
      <c r="Q6" s="2">
        <f>SUM(E6:P6)</f>
        <v>71560</v>
      </c>
      <c r="R6" s="12" t="s">
        <v>88</v>
      </c>
      <c r="S6" s="27"/>
    </row>
    <row r="7" spans="1:19" ht="13.5">
      <c r="A7" s="32"/>
      <c r="B7" s="31"/>
      <c r="C7" s="31"/>
      <c r="D7" s="10" t="s">
        <v>17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15"/>
      <c r="R7" s="14" t="s">
        <v>92</v>
      </c>
      <c r="S7" s="28"/>
    </row>
    <row r="8" spans="1:19" ht="13.5">
      <c r="A8" s="32">
        <v>2</v>
      </c>
      <c r="B8" s="29" t="s">
        <v>39</v>
      </c>
      <c r="C8" s="29" t="s">
        <v>43</v>
      </c>
      <c r="D8" s="8" t="s">
        <v>15</v>
      </c>
      <c r="E8" s="1">
        <f aca="true" t="shared" si="1" ref="E8:J8">$L8</f>
        <v>16</v>
      </c>
      <c r="F8" s="1">
        <f t="shared" si="1"/>
        <v>16</v>
      </c>
      <c r="G8" s="1">
        <f t="shared" si="1"/>
        <v>16</v>
      </c>
      <c r="H8" s="1">
        <f t="shared" si="1"/>
        <v>16</v>
      </c>
      <c r="I8" s="1">
        <f t="shared" si="1"/>
        <v>16</v>
      </c>
      <c r="J8" s="1">
        <f t="shared" si="1"/>
        <v>16</v>
      </c>
      <c r="K8" s="1">
        <f>$L8</f>
        <v>16</v>
      </c>
      <c r="L8" s="1">
        <v>16</v>
      </c>
      <c r="M8" s="1">
        <f>$L8</f>
        <v>16</v>
      </c>
      <c r="N8" s="1">
        <f>$L8</f>
        <v>16</v>
      </c>
      <c r="O8" s="1">
        <f>$L8</f>
        <v>16</v>
      </c>
      <c r="P8" s="1">
        <f>$L8</f>
        <v>16</v>
      </c>
      <c r="Q8" s="11"/>
      <c r="R8" s="12" t="s">
        <v>91</v>
      </c>
      <c r="S8" s="26"/>
    </row>
    <row r="9" spans="1:19" ht="13.5">
      <c r="A9" s="32"/>
      <c r="B9" s="30"/>
      <c r="C9" s="30"/>
      <c r="D9" s="9" t="s">
        <v>16</v>
      </c>
      <c r="E9" s="2">
        <v>8</v>
      </c>
      <c r="F9" s="2">
        <v>5</v>
      </c>
      <c r="G9" s="2">
        <v>6</v>
      </c>
      <c r="H9" s="2">
        <v>14</v>
      </c>
      <c r="I9" s="2">
        <v>14</v>
      </c>
      <c r="J9" s="2">
        <v>7</v>
      </c>
      <c r="K9" s="2">
        <v>6</v>
      </c>
      <c r="L9" s="2">
        <v>8</v>
      </c>
      <c r="M9" s="2">
        <v>16</v>
      </c>
      <c r="N9" s="2">
        <v>15</v>
      </c>
      <c r="O9" s="2">
        <v>15</v>
      </c>
      <c r="P9" s="2">
        <v>12</v>
      </c>
      <c r="Q9" s="13"/>
      <c r="R9" s="14" t="s">
        <v>92</v>
      </c>
      <c r="S9" s="27"/>
    </row>
    <row r="10" spans="1:19" ht="13.5">
      <c r="A10" s="32"/>
      <c r="B10" s="30"/>
      <c r="C10" s="30"/>
      <c r="D10" s="9" t="s">
        <v>84</v>
      </c>
      <c r="E10" s="2">
        <v>1610</v>
      </c>
      <c r="F10" s="2">
        <v>2047</v>
      </c>
      <c r="G10" s="2">
        <v>2092</v>
      </c>
      <c r="H10" s="2">
        <v>2637</v>
      </c>
      <c r="I10" s="2">
        <v>2692</v>
      </c>
      <c r="J10" s="2">
        <v>1928</v>
      </c>
      <c r="K10" s="2">
        <v>2128</v>
      </c>
      <c r="L10" s="2">
        <v>2248</v>
      </c>
      <c r="M10" s="2">
        <v>2218</v>
      </c>
      <c r="N10" s="2">
        <v>2285</v>
      </c>
      <c r="O10" s="2">
        <v>2023</v>
      </c>
      <c r="P10" s="2">
        <v>2030</v>
      </c>
      <c r="Q10" s="2">
        <f>SUM(E10:P10)</f>
        <v>25938</v>
      </c>
      <c r="R10" s="12" t="s">
        <v>88</v>
      </c>
      <c r="S10" s="27"/>
    </row>
    <row r="11" spans="1:19" ht="13.5">
      <c r="A11" s="32"/>
      <c r="B11" s="31"/>
      <c r="C11" s="31"/>
      <c r="D11" s="10" t="s">
        <v>17</v>
      </c>
      <c r="E11" s="3">
        <v>100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3">
        <v>100</v>
      </c>
      <c r="L11" s="3">
        <v>100</v>
      </c>
      <c r="M11" s="3">
        <v>100</v>
      </c>
      <c r="N11" s="3">
        <v>100</v>
      </c>
      <c r="O11" s="3">
        <v>100</v>
      </c>
      <c r="P11" s="3">
        <v>100</v>
      </c>
      <c r="Q11" s="15"/>
      <c r="R11" s="14" t="s">
        <v>92</v>
      </c>
      <c r="S11" s="28"/>
    </row>
    <row r="12" spans="1:19" ht="13.5" customHeight="1">
      <c r="A12" s="32">
        <v>3</v>
      </c>
      <c r="B12" s="29" t="s">
        <v>12</v>
      </c>
      <c r="C12" s="29" t="s">
        <v>14</v>
      </c>
      <c r="D12" s="8" t="s">
        <v>15</v>
      </c>
      <c r="E12" s="1">
        <f aca="true" t="shared" si="2" ref="E12:J12">$L12</f>
        <v>56</v>
      </c>
      <c r="F12" s="1">
        <f t="shared" si="2"/>
        <v>56</v>
      </c>
      <c r="G12" s="1">
        <f t="shared" si="2"/>
        <v>56</v>
      </c>
      <c r="H12" s="1">
        <f t="shared" si="2"/>
        <v>56</v>
      </c>
      <c r="I12" s="1">
        <f t="shared" si="2"/>
        <v>56</v>
      </c>
      <c r="J12" s="1">
        <f t="shared" si="2"/>
        <v>56</v>
      </c>
      <c r="K12" s="1">
        <f>$L12</f>
        <v>56</v>
      </c>
      <c r="L12" s="1">
        <v>56</v>
      </c>
      <c r="M12" s="1">
        <f>$L12</f>
        <v>56</v>
      </c>
      <c r="N12" s="1">
        <f>$L12</f>
        <v>56</v>
      </c>
      <c r="O12" s="1">
        <f>$L12</f>
        <v>56</v>
      </c>
      <c r="P12" s="1">
        <f>$L12</f>
        <v>56</v>
      </c>
      <c r="Q12" s="11"/>
      <c r="R12" s="12" t="s">
        <v>91</v>
      </c>
      <c r="S12" s="26"/>
    </row>
    <row r="13" spans="1:19" ht="13.5">
      <c r="A13" s="32"/>
      <c r="B13" s="30"/>
      <c r="C13" s="30"/>
      <c r="D13" s="9" t="s">
        <v>16</v>
      </c>
      <c r="E13" s="2">
        <v>33</v>
      </c>
      <c r="F13" s="2">
        <v>26</v>
      </c>
      <c r="G13" s="2">
        <v>28</v>
      </c>
      <c r="H13" s="2">
        <v>44</v>
      </c>
      <c r="I13" s="2">
        <v>48</v>
      </c>
      <c r="J13" s="2">
        <v>18</v>
      </c>
      <c r="K13" s="2">
        <v>23</v>
      </c>
      <c r="L13" s="2">
        <v>37</v>
      </c>
      <c r="M13" s="2">
        <v>52</v>
      </c>
      <c r="N13" s="2">
        <v>49</v>
      </c>
      <c r="O13" s="2">
        <v>54</v>
      </c>
      <c r="P13" s="2">
        <v>43</v>
      </c>
      <c r="Q13" s="13"/>
      <c r="R13" s="14" t="s">
        <v>92</v>
      </c>
      <c r="S13" s="27"/>
    </row>
    <row r="14" spans="1:19" ht="13.5">
      <c r="A14" s="32"/>
      <c r="B14" s="30"/>
      <c r="C14" s="30"/>
      <c r="D14" s="9" t="s">
        <v>84</v>
      </c>
      <c r="E14" s="2">
        <v>2659</v>
      </c>
      <c r="F14" s="2">
        <v>2455</v>
      </c>
      <c r="G14" s="2">
        <v>2152</v>
      </c>
      <c r="H14" s="2">
        <v>2637</v>
      </c>
      <c r="I14" s="2">
        <v>3627</v>
      </c>
      <c r="J14" s="2">
        <v>2011</v>
      </c>
      <c r="K14" s="2">
        <v>2410</v>
      </c>
      <c r="L14" s="2">
        <v>2918</v>
      </c>
      <c r="M14" s="2">
        <v>6125</v>
      </c>
      <c r="N14" s="2">
        <v>4668</v>
      </c>
      <c r="O14" s="2">
        <v>3689</v>
      </c>
      <c r="P14" s="2">
        <v>4930</v>
      </c>
      <c r="Q14" s="2">
        <f>SUM(E14:P14)</f>
        <v>40281</v>
      </c>
      <c r="R14" s="12" t="s">
        <v>88</v>
      </c>
      <c r="S14" s="27"/>
    </row>
    <row r="15" spans="1:19" ht="13.5">
      <c r="A15" s="32"/>
      <c r="B15" s="31"/>
      <c r="C15" s="31"/>
      <c r="D15" s="10" t="s">
        <v>17</v>
      </c>
      <c r="E15" s="3">
        <v>100</v>
      </c>
      <c r="F15" s="3">
        <v>100</v>
      </c>
      <c r="G15" s="3">
        <v>100</v>
      </c>
      <c r="H15" s="3">
        <v>100</v>
      </c>
      <c r="I15" s="3">
        <v>100</v>
      </c>
      <c r="J15" s="3">
        <v>100</v>
      </c>
      <c r="K15" s="3">
        <v>100</v>
      </c>
      <c r="L15" s="3">
        <v>100</v>
      </c>
      <c r="M15" s="3">
        <v>100</v>
      </c>
      <c r="N15" s="3">
        <v>100</v>
      </c>
      <c r="O15" s="3">
        <v>100</v>
      </c>
      <c r="P15" s="3">
        <v>100</v>
      </c>
      <c r="Q15" s="15"/>
      <c r="R15" s="14" t="s">
        <v>92</v>
      </c>
      <c r="S15" s="28"/>
    </row>
    <row r="16" spans="1:19" ht="13.5">
      <c r="A16" s="32">
        <v>4</v>
      </c>
      <c r="B16" s="29" t="s">
        <v>40</v>
      </c>
      <c r="C16" s="29" t="s">
        <v>44</v>
      </c>
      <c r="D16" s="8" t="s">
        <v>15</v>
      </c>
      <c r="E16" s="1">
        <f aca="true" t="shared" si="3" ref="E16:J16">$L16</f>
        <v>36</v>
      </c>
      <c r="F16" s="1">
        <f t="shared" si="3"/>
        <v>36</v>
      </c>
      <c r="G16" s="1">
        <f t="shared" si="3"/>
        <v>36</v>
      </c>
      <c r="H16" s="1">
        <f t="shared" si="3"/>
        <v>36</v>
      </c>
      <c r="I16" s="1">
        <f t="shared" si="3"/>
        <v>36</v>
      </c>
      <c r="J16" s="1">
        <f t="shared" si="3"/>
        <v>36</v>
      </c>
      <c r="K16" s="1">
        <f>$L16</f>
        <v>36</v>
      </c>
      <c r="L16" s="1">
        <v>36</v>
      </c>
      <c r="M16" s="1">
        <f>$L16</f>
        <v>36</v>
      </c>
      <c r="N16" s="1">
        <f>$L16</f>
        <v>36</v>
      </c>
      <c r="O16" s="1">
        <f>$L16</f>
        <v>36</v>
      </c>
      <c r="P16" s="1">
        <f>$L16</f>
        <v>36</v>
      </c>
      <c r="Q16" s="11"/>
      <c r="R16" s="12" t="s">
        <v>91</v>
      </c>
      <c r="S16" s="26"/>
    </row>
    <row r="17" spans="1:19" ht="13.5">
      <c r="A17" s="32"/>
      <c r="B17" s="30"/>
      <c r="C17" s="30"/>
      <c r="D17" s="9" t="s">
        <v>16</v>
      </c>
      <c r="E17" s="2">
        <v>22</v>
      </c>
      <c r="F17" s="2">
        <v>26</v>
      </c>
      <c r="G17" s="2">
        <v>24</v>
      </c>
      <c r="H17" s="2">
        <v>31</v>
      </c>
      <c r="I17" s="2">
        <v>36</v>
      </c>
      <c r="J17" s="2">
        <v>28</v>
      </c>
      <c r="K17" s="2">
        <v>18</v>
      </c>
      <c r="L17" s="2">
        <v>18</v>
      </c>
      <c r="M17" s="2">
        <v>18</v>
      </c>
      <c r="N17" s="2">
        <v>18</v>
      </c>
      <c r="O17" s="2">
        <v>15</v>
      </c>
      <c r="P17" s="2">
        <v>16</v>
      </c>
      <c r="Q17" s="13"/>
      <c r="R17" s="14" t="s">
        <v>92</v>
      </c>
      <c r="S17" s="27"/>
    </row>
    <row r="18" spans="1:19" ht="13.5">
      <c r="A18" s="32"/>
      <c r="B18" s="30"/>
      <c r="C18" s="30"/>
      <c r="D18" s="9" t="s">
        <v>84</v>
      </c>
      <c r="E18" s="2">
        <v>2950</v>
      </c>
      <c r="F18" s="2">
        <v>2090</v>
      </c>
      <c r="G18" s="2">
        <v>2338</v>
      </c>
      <c r="H18" s="2">
        <v>3812</v>
      </c>
      <c r="I18" s="2">
        <v>4301</v>
      </c>
      <c r="J18" s="2">
        <v>2843</v>
      </c>
      <c r="K18" s="2">
        <v>2264</v>
      </c>
      <c r="L18" s="2">
        <v>2295</v>
      </c>
      <c r="M18" s="2">
        <v>2429</v>
      </c>
      <c r="N18" s="2">
        <v>2410</v>
      </c>
      <c r="O18" s="2">
        <v>1781</v>
      </c>
      <c r="P18" s="2">
        <v>2040</v>
      </c>
      <c r="Q18" s="2">
        <f>SUM(E18:P18)</f>
        <v>31553</v>
      </c>
      <c r="R18" s="12" t="s">
        <v>88</v>
      </c>
      <c r="S18" s="27"/>
    </row>
    <row r="19" spans="1:19" ht="13.5">
      <c r="A19" s="32"/>
      <c r="B19" s="31"/>
      <c r="C19" s="31"/>
      <c r="D19" s="10" t="s">
        <v>17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15"/>
      <c r="R19" s="14" t="s">
        <v>92</v>
      </c>
      <c r="S19" s="28"/>
    </row>
    <row r="20" spans="1:19" ht="13.5">
      <c r="A20" s="32">
        <v>5</v>
      </c>
      <c r="B20" s="29" t="s">
        <v>93</v>
      </c>
      <c r="C20" s="33" t="s">
        <v>25</v>
      </c>
      <c r="D20" s="8" t="s">
        <v>15</v>
      </c>
      <c r="E20" s="1">
        <f aca="true" t="shared" si="4" ref="E20:J20">$L20</f>
        <v>98</v>
      </c>
      <c r="F20" s="1">
        <f t="shared" si="4"/>
        <v>98</v>
      </c>
      <c r="G20" s="1">
        <f t="shared" si="4"/>
        <v>98</v>
      </c>
      <c r="H20" s="1">
        <f t="shared" si="4"/>
        <v>98</v>
      </c>
      <c r="I20" s="1">
        <f t="shared" si="4"/>
        <v>98</v>
      </c>
      <c r="J20" s="1">
        <f t="shared" si="4"/>
        <v>98</v>
      </c>
      <c r="K20" s="1">
        <f>$L20</f>
        <v>98</v>
      </c>
      <c r="L20" s="1">
        <v>98</v>
      </c>
      <c r="M20" s="1">
        <f>$L20</f>
        <v>98</v>
      </c>
      <c r="N20" s="1">
        <f>$L20</f>
        <v>98</v>
      </c>
      <c r="O20" s="1">
        <f>$L20</f>
        <v>98</v>
      </c>
      <c r="P20" s="1">
        <f>$L20</f>
        <v>98</v>
      </c>
      <c r="Q20" s="11"/>
      <c r="R20" s="12" t="s">
        <v>91</v>
      </c>
      <c r="S20" s="26"/>
    </row>
    <row r="21" spans="1:19" ht="13.5">
      <c r="A21" s="32"/>
      <c r="B21" s="30"/>
      <c r="C21" s="33"/>
      <c r="D21" s="9" t="s">
        <v>16</v>
      </c>
      <c r="E21" s="2">
        <v>38</v>
      </c>
      <c r="F21" s="2">
        <v>19</v>
      </c>
      <c r="G21" s="2">
        <v>27</v>
      </c>
      <c r="H21" s="2">
        <v>44</v>
      </c>
      <c r="I21" s="2">
        <v>50</v>
      </c>
      <c r="J21" s="2">
        <v>24</v>
      </c>
      <c r="K21" s="2">
        <v>25</v>
      </c>
      <c r="L21" s="2">
        <v>25</v>
      </c>
      <c r="M21" s="2">
        <v>91</v>
      </c>
      <c r="N21" s="2">
        <v>86</v>
      </c>
      <c r="O21" s="2">
        <v>98</v>
      </c>
      <c r="P21" s="2">
        <v>72</v>
      </c>
      <c r="Q21" s="13"/>
      <c r="R21" s="14" t="s">
        <v>92</v>
      </c>
      <c r="S21" s="27"/>
    </row>
    <row r="22" spans="1:19" ht="13.5">
      <c r="A22" s="32"/>
      <c r="B22" s="30"/>
      <c r="C22" s="33"/>
      <c r="D22" s="9" t="s">
        <v>84</v>
      </c>
      <c r="E22" s="2">
        <v>7740</v>
      </c>
      <c r="F22" s="2">
        <v>6864</v>
      </c>
      <c r="G22" s="2">
        <v>7618</v>
      </c>
      <c r="H22" s="2">
        <v>8287</v>
      </c>
      <c r="I22" s="2">
        <v>7057</v>
      </c>
      <c r="J22" s="2">
        <v>7340</v>
      </c>
      <c r="K22" s="2">
        <v>7632</v>
      </c>
      <c r="L22" s="2">
        <v>8036</v>
      </c>
      <c r="M22" s="2">
        <v>16158</v>
      </c>
      <c r="N22" s="2">
        <v>17574</v>
      </c>
      <c r="O22" s="2">
        <v>17748</v>
      </c>
      <c r="P22" s="2">
        <v>10620</v>
      </c>
      <c r="Q22" s="2">
        <f>SUM(E22:P22)</f>
        <v>122674</v>
      </c>
      <c r="R22" s="12" t="s">
        <v>88</v>
      </c>
      <c r="S22" s="27"/>
    </row>
    <row r="23" spans="1:19" ht="13.5">
      <c r="A23" s="32"/>
      <c r="B23" s="31"/>
      <c r="C23" s="33"/>
      <c r="D23" s="10" t="s">
        <v>17</v>
      </c>
      <c r="E23" s="3">
        <v>100</v>
      </c>
      <c r="F23" s="3">
        <v>100</v>
      </c>
      <c r="G23" s="3">
        <v>100</v>
      </c>
      <c r="H23" s="3">
        <v>100</v>
      </c>
      <c r="I23" s="3">
        <v>100</v>
      </c>
      <c r="J23" s="3">
        <v>100</v>
      </c>
      <c r="K23" s="3">
        <v>100</v>
      </c>
      <c r="L23" s="3">
        <v>100</v>
      </c>
      <c r="M23" s="3">
        <v>100</v>
      </c>
      <c r="N23" s="3">
        <v>100</v>
      </c>
      <c r="O23" s="3">
        <v>100</v>
      </c>
      <c r="P23" s="3">
        <v>100</v>
      </c>
      <c r="Q23" s="15"/>
      <c r="R23" s="14" t="s">
        <v>92</v>
      </c>
      <c r="S23" s="28"/>
    </row>
    <row r="24" spans="1:19" ht="13.5" customHeight="1">
      <c r="A24" s="32">
        <v>6</v>
      </c>
      <c r="B24" s="29" t="s">
        <v>26</v>
      </c>
      <c r="C24" s="33" t="s">
        <v>27</v>
      </c>
      <c r="D24" s="8" t="s">
        <v>15</v>
      </c>
      <c r="E24" s="1">
        <f aca="true" t="shared" si="5" ref="E24:J24">$L24</f>
        <v>54</v>
      </c>
      <c r="F24" s="1">
        <f t="shared" si="5"/>
        <v>54</v>
      </c>
      <c r="G24" s="1">
        <f t="shared" si="5"/>
        <v>54</v>
      </c>
      <c r="H24" s="1">
        <f t="shared" si="5"/>
        <v>54</v>
      </c>
      <c r="I24" s="1">
        <f t="shared" si="5"/>
        <v>54</v>
      </c>
      <c r="J24" s="1">
        <f t="shared" si="5"/>
        <v>54</v>
      </c>
      <c r="K24" s="1">
        <f>$L24</f>
        <v>54</v>
      </c>
      <c r="L24" s="1">
        <v>54</v>
      </c>
      <c r="M24" s="1">
        <f>$L24</f>
        <v>54</v>
      </c>
      <c r="N24" s="1">
        <f>$L24</f>
        <v>54</v>
      </c>
      <c r="O24" s="1">
        <f>$L24</f>
        <v>54</v>
      </c>
      <c r="P24" s="1">
        <f>$L24</f>
        <v>54</v>
      </c>
      <c r="Q24" s="11"/>
      <c r="R24" s="12" t="s">
        <v>91</v>
      </c>
      <c r="S24" s="26"/>
    </row>
    <row r="25" spans="1:19" ht="13.5">
      <c r="A25" s="32"/>
      <c r="B25" s="30"/>
      <c r="C25" s="33"/>
      <c r="D25" s="9" t="s">
        <v>16</v>
      </c>
      <c r="E25" s="2">
        <v>34</v>
      </c>
      <c r="F25" s="2">
        <v>25</v>
      </c>
      <c r="G25" s="2">
        <v>37</v>
      </c>
      <c r="H25" s="2">
        <v>53</v>
      </c>
      <c r="I25" s="2">
        <v>54</v>
      </c>
      <c r="J25" s="2">
        <v>41</v>
      </c>
      <c r="K25" s="2">
        <v>22</v>
      </c>
      <c r="L25" s="2">
        <v>41</v>
      </c>
      <c r="M25" s="2">
        <v>49</v>
      </c>
      <c r="N25" s="2">
        <v>45</v>
      </c>
      <c r="O25" s="2">
        <v>44</v>
      </c>
      <c r="P25" s="2">
        <v>39</v>
      </c>
      <c r="Q25" s="13"/>
      <c r="R25" s="14" t="s">
        <v>92</v>
      </c>
      <c r="S25" s="27"/>
    </row>
    <row r="26" spans="1:19" ht="13.5">
      <c r="A26" s="32"/>
      <c r="B26" s="30"/>
      <c r="C26" s="33"/>
      <c r="D26" s="9" t="s">
        <v>84</v>
      </c>
      <c r="E26" s="2">
        <v>6270</v>
      </c>
      <c r="F26" s="2">
        <v>4722</v>
      </c>
      <c r="G26" s="2">
        <v>6112</v>
      </c>
      <c r="H26" s="2">
        <v>9235</v>
      </c>
      <c r="I26" s="2">
        <v>11142</v>
      </c>
      <c r="J26" s="2">
        <v>6397</v>
      </c>
      <c r="K26" s="2">
        <v>5859</v>
      </c>
      <c r="L26" s="2">
        <v>6610</v>
      </c>
      <c r="M26" s="2">
        <v>11922</v>
      </c>
      <c r="N26" s="2">
        <v>11796</v>
      </c>
      <c r="O26" s="2">
        <v>10422</v>
      </c>
      <c r="P26" s="2">
        <v>9576</v>
      </c>
      <c r="Q26" s="2">
        <f>SUM(E26:P26)</f>
        <v>100063</v>
      </c>
      <c r="R26" s="12" t="s">
        <v>88</v>
      </c>
      <c r="S26" s="27"/>
    </row>
    <row r="27" spans="1:19" ht="13.5">
      <c r="A27" s="32"/>
      <c r="B27" s="31"/>
      <c r="C27" s="33"/>
      <c r="D27" s="10" t="s">
        <v>17</v>
      </c>
      <c r="E27" s="3">
        <v>100</v>
      </c>
      <c r="F27" s="3">
        <v>100</v>
      </c>
      <c r="G27" s="3">
        <v>100</v>
      </c>
      <c r="H27" s="3">
        <v>100</v>
      </c>
      <c r="I27" s="3">
        <v>100</v>
      </c>
      <c r="J27" s="3">
        <v>100</v>
      </c>
      <c r="K27" s="3">
        <v>100</v>
      </c>
      <c r="L27" s="3">
        <v>100</v>
      </c>
      <c r="M27" s="3">
        <v>100</v>
      </c>
      <c r="N27" s="3">
        <v>100</v>
      </c>
      <c r="O27" s="3">
        <v>100</v>
      </c>
      <c r="P27" s="3">
        <v>100</v>
      </c>
      <c r="Q27" s="15"/>
      <c r="R27" s="14" t="s">
        <v>92</v>
      </c>
      <c r="S27" s="28"/>
    </row>
    <row r="28" spans="1:19" ht="13.5">
      <c r="A28" s="32">
        <v>7</v>
      </c>
      <c r="B28" s="29" t="s">
        <v>45</v>
      </c>
      <c r="C28" s="33" t="s">
        <v>46</v>
      </c>
      <c r="D28" s="8" t="s">
        <v>15</v>
      </c>
      <c r="E28" s="1">
        <f aca="true" t="shared" si="6" ref="E28:J28">$L28</f>
        <v>39</v>
      </c>
      <c r="F28" s="1">
        <f t="shared" si="6"/>
        <v>39</v>
      </c>
      <c r="G28" s="1">
        <f t="shared" si="6"/>
        <v>39</v>
      </c>
      <c r="H28" s="1">
        <f t="shared" si="6"/>
        <v>39</v>
      </c>
      <c r="I28" s="1">
        <f t="shared" si="6"/>
        <v>39</v>
      </c>
      <c r="J28" s="1">
        <f t="shared" si="6"/>
        <v>39</v>
      </c>
      <c r="K28" s="1">
        <f>$L28</f>
        <v>39</v>
      </c>
      <c r="L28" s="1">
        <v>39</v>
      </c>
      <c r="M28" s="1">
        <f>$L28</f>
        <v>39</v>
      </c>
      <c r="N28" s="1">
        <f>$L28</f>
        <v>39</v>
      </c>
      <c r="O28" s="1">
        <f>$L28</f>
        <v>39</v>
      </c>
      <c r="P28" s="1">
        <f>$L28</f>
        <v>39</v>
      </c>
      <c r="Q28" s="11"/>
      <c r="R28" s="12" t="s">
        <v>91</v>
      </c>
      <c r="S28" s="26"/>
    </row>
    <row r="29" spans="1:19" ht="13.5">
      <c r="A29" s="32"/>
      <c r="B29" s="30"/>
      <c r="C29" s="33"/>
      <c r="D29" s="9" t="s">
        <v>16</v>
      </c>
      <c r="E29" s="2">
        <v>26</v>
      </c>
      <c r="F29" s="2">
        <v>15</v>
      </c>
      <c r="G29" s="2">
        <v>39</v>
      </c>
      <c r="H29" s="2">
        <v>36</v>
      </c>
      <c r="I29" s="2">
        <v>37</v>
      </c>
      <c r="J29" s="2">
        <v>25</v>
      </c>
      <c r="K29" s="2">
        <v>16</v>
      </c>
      <c r="L29" s="2">
        <v>28</v>
      </c>
      <c r="M29" s="2">
        <v>31</v>
      </c>
      <c r="N29" s="2">
        <v>35</v>
      </c>
      <c r="O29" s="2">
        <v>31</v>
      </c>
      <c r="P29" s="2">
        <v>33</v>
      </c>
      <c r="Q29" s="13"/>
      <c r="R29" s="14" t="s">
        <v>92</v>
      </c>
      <c r="S29" s="27"/>
    </row>
    <row r="30" spans="1:19" ht="13.5">
      <c r="A30" s="32"/>
      <c r="B30" s="30"/>
      <c r="C30" s="33"/>
      <c r="D30" s="9" t="s">
        <v>84</v>
      </c>
      <c r="E30" s="2">
        <v>5366</v>
      </c>
      <c r="F30" s="2">
        <v>4346</v>
      </c>
      <c r="G30" s="2">
        <v>5759</v>
      </c>
      <c r="H30" s="2">
        <v>10299</v>
      </c>
      <c r="I30" s="2">
        <v>13595</v>
      </c>
      <c r="J30" s="2">
        <v>6282</v>
      </c>
      <c r="K30" s="2">
        <v>4901</v>
      </c>
      <c r="L30" s="2">
        <v>5760</v>
      </c>
      <c r="M30" s="2">
        <v>11182</v>
      </c>
      <c r="N30" s="2">
        <v>11266</v>
      </c>
      <c r="O30" s="2">
        <v>9494</v>
      </c>
      <c r="P30" s="2">
        <v>8134</v>
      </c>
      <c r="Q30" s="2">
        <f>SUM(E30:P30)</f>
        <v>96384</v>
      </c>
      <c r="R30" s="12" t="s">
        <v>88</v>
      </c>
      <c r="S30" s="27"/>
    </row>
    <row r="31" spans="1:19" ht="13.5">
      <c r="A31" s="32"/>
      <c r="B31" s="31"/>
      <c r="C31" s="33"/>
      <c r="D31" s="10" t="s">
        <v>17</v>
      </c>
      <c r="E31" s="3">
        <v>100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15"/>
      <c r="R31" s="14" t="s">
        <v>92</v>
      </c>
      <c r="S31" s="28"/>
    </row>
    <row r="32" spans="1:19" ht="13.5">
      <c r="A32" s="32">
        <v>8</v>
      </c>
      <c r="B32" s="29" t="s">
        <v>45</v>
      </c>
      <c r="C32" s="33" t="s">
        <v>47</v>
      </c>
      <c r="D32" s="8" t="s">
        <v>15</v>
      </c>
      <c r="E32" s="1">
        <f aca="true" t="shared" si="7" ref="E32:J32">$L32</f>
        <v>17</v>
      </c>
      <c r="F32" s="1">
        <f t="shared" si="7"/>
        <v>17</v>
      </c>
      <c r="G32" s="1">
        <f t="shared" si="7"/>
        <v>17</v>
      </c>
      <c r="H32" s="1">
        <f t="shared" si="7"/>
        <v>17</v>
      </c>
      <c r="I32" s="1">
        <f t="shared" si="7"/>
        <v>17</v>
      </c>
      <c r="J32" s="1">
        <f t="shared" si="7"/>
        <v>17</v>
      </c>
      <c r="K32" s="1">
        <f>$L32</f>
        <v>17</v>
      </c>
      <c r="L32" s="1">
        <v>17</v>
      </c>
      <c r="M32" s="1">
        <f>$L32</f>
        <v>17</v>
      </c>
      <c r="N32" s="1">
        <f>$L32</f>
        <v>17</v>
      </c>
      <c r="O32" s="1">
        <f>$L32</f>
        <v>17</v>
      </c>
      <c r="P32" s="1">
        <f>$L32</f>
        <v>17</v>
      </c>
      <c r="Q32" s="11"/>
      <c r="R32" s="12" t="s">
        <v>91</v>
      </c>
      <c r="S32" s="26"/>
    </row>
    <row r="33" spans="1:19" ht="13.5">
      <c r="A33" s="32"/>
      <c r="B33" s="30"/>
      <c r="C33" s="33"/>
      <c r="D33" s="9" t="s">
        <v>16</v>
      </c>
      <c r="E33" s="2">
        <v>9</v>
      </c>
      <c r="F33" s="2">
        <v>8</v>
      </c>
      <c r="G33" s="2">
        <v>11</v>
      </c>
      <c r="H33" s="2">
        <v>16</v>
      </c>
      <c r="I33" s="2">
        <v>17</v>
      </c>
      <c r="J33" s="2">
        <v>13</v>
      </c>
      <c r="K33" s="2">
        <v>14</v>
      </c>
      <c r="L33" s="2">
        <v>13</v>
      </c>
      <c r="M33" s="2">
        <v>13</v>
      </c>
      <c r="N33" s="2">
        <v>12</v>
      </c>
      <c r="O33" s="2">
        <v>13</v>
      </c>
      <c r="P33" s="2">
        <v>12</v>
      </c>
      <c r="Q33" s="13"/>
      <c r="R33" s="14" t="s">
        <v>92</v>
      </c>
      <c r="S33" s="27"/>
    </row>
    <row r="34" spans="1:19" ht="13.5">
      <c r="A34" s="32"/>
      <c r="B34" s="30"/>
      <c r="C34" s="33"/>
      <c r="D34" s="9" t="s">
        <v>84</v>
      </c>
      <c r="E34" s="2">
        <v>1769</v>
      </c>
      <c r="F34" s="2">
        <v>1618</v>
      </c>
      <c r="G34" s="2">
        <v>1719</v>
      </c>
      <c r="H34" s="2">
        <v>2897</v>
      </c>
      <c r="I34" s="2">
        <v>3474</v>
      </c>
      <c r="J34" s="2">
        <v>1901</v>
      </c>
      <c r="K34" s="2">
        <v>1980</v>
      </c>
      <c r="L34" s="2">
        <v>1958</v>
      </c>
      <c r="M34" s="2">
        <v>2376</v>
      </c>
      <c r="N34" s="2">
        <v>2318</v>
      </c>
      <c r="O34" s="2">
        <v>2285</v>
      </c>
      <c r="P34" s="2">
        <v>2210</v>
      </c>
      <c r="Q34" s="2">
        <f>SUM(E34:P34)</f>
        <v>26505</v>
      </c>
      <c r="R34" s="12" t="s">
        <v>88</v>
      </c>
      <c r="S34" s="27"/>
    </row>
    <row r="35" spans="1:19" ht="13.5">
      <c r="A35" s="32"/>
      <c r="B35" s="31"/>
      <c r="C35" s="33"/>
      <c r="D35" s="10" t="s">
        <v>17</v>
      </c>
      <c r="E35" s="3">
        <v>100</v>
      </c>
      <c r="F35" s="3">
        <v>100</v>
      </c>
      <c r="G35" s="3">
        <v>100</v>
      </c>
      <c r="H35" s="3">
        <v>100</v>
      </c>
      <c r="I35" s="3">
        <v>100</v>
      </c>
      <c r="J35" s="3">
        <v>100</v>
      </c>
      <c r="K35" s="3">
        <v>100</v>
      </c>
      <c r="L35" s="3">
        <v>100</v>
      </c>
      <c r="M35" s="3">
        <v>100</v>
      </c>
      <c r="N35" s="3">
        <v>100</v>
      </c>
      <c r="O35" s="3">
        <v>100</v>
      </c>
      <c r="P35" s="3">
        <v>100</v>
      </c>
      <c r="Q35" s="15"/>
      <c r="R35" s="14" t="s">
        <v>92</v>
      </c>
      <c r="S35" s="28"/>
    </row>
    <row r="36" spans="1:19" ht="13.5">
      <c r="A36" s="32">
        <v>9</v>
      </c>
      <c r="B36" s="29" t="s">
        <v>99</v>
      </c>
      <c r="C36" s="33" t="s">
        <v>48</v>
      </c>
      <c r="D36" s="8" t="s">
        <v>15</v>
      </c>
      <c r="E36" s="1">
        <f aca="true" t="shared" si="8" ref="E36:J36">$L36</f>
        <v>22</v>
      </c>
      <c r="F36" s="1">
        <f t="shared" si="8"/>
        <v>22</v>
      </c>
      <c r="G36" s="1">
        <f t="shared" si="8"/>
        <v>22</v>
      </c>
      <c r="H36" s="1">
        <f t="shared" si="8"/>
        <v>22</v>
      </c>
      <c r="I36" s="1">
        <f t="shared" si="8"/>
        <v>22</v>
      </c>
      <c r="J36" s="1">
        <f t="shared" si="8"/>
        <v>22</v>
      </c>
      <c r="K36" s="1">
        <f>$L36</f>
        <v>22</v>
      </c>
      <c r="L36" s="1">
        <v>22</v>
      </c>
      <c r="M36" s="1">
        <f>$L36</f>
        <v>22</v>
      </c>
      <c r="N36" s="1">
        <f>$L36</f>
        <v>22</v>
      </c>
      <c r="O36" s="1">
        <f>$L36</f>
        <v>22</v>
      </c>
      <c r="P36" s="1">
        <f>$L36</f>
        <v>22</v>
      </c>
      <c r="Q36" s="11"/>
      <c r="R36" s="12" t="s">
        <v>91</v>
      </c>
      <c r="S36" s="26"/>
    </row>
    <row r="37" spans="1:19" ht="13.5">
      <c r="A37" s="32"/>
      <c r="B37" s="30"/>
      <c r="C37" s="33"/>
      <c r="D37" s="9" t="s">
        <v>16</v>
      </c>
      <c r="E37" s="2">
        <v>15</v>
      </c>
      <c r="F37" s="2">
        <v>9</v>
      </c>
      <c r="G37" s="2">
        <v>11</v>
      </c>
      <c r="H37" s="2">
        <v>16</v>
      </c>
      <c r="I37" s="2">
        <v>20</v>
      </c>
      <c r="J37" s="2">
        <v>10</v>
      </c>
      <c r="K37" s="2">
        <v>9</v>
      </c>
      <c r="L37" s="2">
        <v>12</v>
      </c>
      <c r="M37" s="2">
        <v>18</v>
      </c>
      <c r="N37" s="2">
        <v>18</v>
      </c>
      <c r="O37" s="2">
        <v>22</v>
      </c>
      <c r="P37" s="2">
        <v>19</v>
      </c>
      <c r="Q37" s="13"/>
      <c r="R37" s="14" t="s">
        <v>92</v>
      </c>
      <c r="S37" s="27"/>
    </row>
    <row r="38" spans="1:19" ht="13.5">
      <c r="A38" s="32"/>
      <c r="B38" s="30"/>
      <c r="C38" s="33"/>
      <c r="D38" s="9" t="s">
        <v>84</v>
      </c>
      <c r="E38" s="2">
        <v>2527</v>
      </c>
      <c r="F38" s="2">
        <v>2261</v>
      </c>
      <c r="G38" s="2">
        <v>2513</v>
      </c>
      <c r="H38" s="2">
        <v>2801</v>
      </c>
      <c r="I38" s="2">
        <v>3087</v>
      </c>
      <c r="J38" s="2">
        <v>2374</v>
      </c>
      <c r="K38" s="2">
        <v>2405</v>
      </c>
      <c r="L38" s="2">
        <v>2549</v>
      </c>
      <c r="M38" s="2">
        <v>3058</v>
      </c>
      <c r="N38" s="2">
        <v>3223</v>
      </c>
      <c r="O38" s="2">
        <v>3026</v>
      </c>
      <c r="P38" s="2">
        <v>3144</v>
      </c>
      <c r="Q38" s="2">
        <f>SUM(E38:P38)</f>
        <v>32968</v>
      </c>
      <c r="R38" s="12" t="s">
        <v>88</v>
      </c>
      <c r="S38" s="27"/>
    </row>
    <row r="39" spans="1:19" ht="13.5">
      <c r="A39" s="32"/>
      <c r="B39" s="31"/>
      <c r="C39" s="33"/>
      <c r="D39" s="10" t="s">
        <v>17</v>
      </c>
      <c r="E39" s="3">
        <v>100</v>
      </c>
      <c r="F39" s="3">
        <v>100</v>
      </c>
      <c r="G39" s="3">
        <v>100</v>
      </c>
      <c r="H39" s="3">
        <v>100</v>
      </c>
      <c r="I39" s="3">
        <v>100</v>
      </c>
      <c r="J39" s="3">
        <v>100</v>
      </c>
      <c r="K39" s="3">
        <v>100</v>
      </c>
      <c r="L39" s="3">
        <v>100</v>
      </c>
      <c r="M39" s="3">
        <v>100</v>
      </c>
      <c r="N39" s="3">
        <v>100</v>
      </c>
      <c r="O39" s="3">
        <v>100</v>
      </c>
      <c r="P39" s="3">
        <v>100</v>
      </c>
      <c r="Q39" s="15"/>
      <c r="R39" s="14" t="s">
        <v>92</v>
      </c>
      <c r="S39" s="28"/>
    </row>
    <row r="40" spans="1:19" ht="13.5">
      <c r="A40" s="32">
        <v>10</v>
      </c>
      <c r="B40" s="29" t="s">
        <v>20</v>
      </c>
      <c r="C40" s="33" t="s">
        <v>28</v>
      </c>
      <c r="D40" s="8" t="s">
        <v>15</v>
      </c>
      <c r="E40" s="1">
        <f aca="true" t="shared" si="9" ref="E40:J40">$L40</f>
        <v>46</v>
      </c>
      <c r="F40" s="1">
        <f t="shared" si="9"/>
        <v>46</v>
      </c>
      <c r="G40" s="1">
        <f t="shared" si="9"/>
        <v>46</v>
      </c>
      <c r="H40" s="1">
        <f t="shared" si="9"/>
        <v>46</v>
      </c>
      <c r="I40" s="1">
        <f t="shared" si="9"/>
        <v>46</v>
      </c>
      <c r="J40" s="1">
        <f t="shared" si="9"/>
        <v>46</v>
      </c>
      <c r="K40" s="1">
        <f>$L40</f>
        <v>46</v>
      </c>
      <c r="L40" s="1">
        <v>46</v>
      </c>
      <c r="M40" s="1">
        <f>$L40</f>
        <v>46</v>
      </c>
      <c r="N40" s="1">
        <f>$L40</f>
        <v>46</v>
      </c>
      <c r="O40" s="1">
        <f>$L40</f>
        <v>46</v>
      </c>
      <c r="P40" s="1">
        <f>$L40</f>
        <v>46</v>
      </c>
      <c r="Q40" s="11"/>
      <c r="R40" s="12" t="s">
        <v>91</v>
      </c>
      <c r="S40" s="26"/>
    </row>
    <row r="41" spans="1:19" ht="13.5">
      <c r="A41" s="32"/>
      <c r="B41" s="30"/>
      <c r="C41" s="33"/>
      <c r="D41" s="9" t="s">
        <v>16</v>
      </c>
      <c r="E41" s="2">
        <v>24</v>
      </c>
      <c r="F41" s="2">
        <v>24</v>
      </c>
      <c r="G41" s="2">
        <v>27</v>
      </c>
      <c r="H41" s="2">
        <v>42</v>
      </c>
      <c r="I41" s="2">
        <v>32</v>
      </c>
      <c r="J41" s="2">
        <v>27</v>
      </c>
      <c r="K41" s="2">
        <v>32</v>
      </c>
      <c r="L41" s="2">
        <v>44</v>
      </c>
      <c r="M41" s="2">
        <v>46</v>
      </c>
      <c r="N41" s="2">
        <v>40</v>
      </c>
      <c r="O41" s="2">
        <v>36</v>
      </c>
      <c r="P41" s="2">
        <v>36</v>
      </c>
      <c r="Q41" s="13"/>
      <c r="R41" s="14" t="s">
        <v>92</v>
      </c>
      <c r="S41" s="27"/>
    </row>
    <row r="42" spans="1:19" ht="13.5">
      <c r="A42" s="32"/>
      <c r="B42" s="30"/>
      <c r="C42" s="33"/>
      <c r="D42" s="9" t="s">
        <v>84</v>
      </c>
      <c r="E42" s="2">
        <v>6022</v>
      </c>
      <c r="F42" s="2">
        <v>5767</v>
      </c>
      <c r="G42" s="2">
        <v>6463</v>
      </c>
      <c r="H42" s="2">
        <v>8249</v>
      </c>
      <c r="I42" s="2">
        <v>6695</v>
      </c>
      <c r="J42" s="2">
        <v>6380</v>
      </c>
      <c r="K42" s="2">
        <v>7086</v>
      </c>
      <c r="L42" s="2">
        <v>6706</v>
      </c>
      <c r="M42" s="2">
        <v>9449</v>
      </c>
      <c r="N42" s="2">
        <v>8858</v>
      </c>
      <c r="O42" s="2">
        <v>8477</v>
      </c>
      <c r="P42" s="2">
        <v>7157</v>
      </c>
      <c r="Q42" s="2">
        <f>SUM(E42:P42)</f>
        <v>87309</v>
      </c>
      <c r="R42" s="12" t="s">
        <v>88</v>
      </c>
      <c r="S42" s="27"/>
    </row>
    <row r="43" spans="1:19" ht="13.5">
      <c r="A43" s="32"/>
      <c r="B43" s="31"/>
      <c r="C43" s="33"/>
      <c r="D43" s="10" t="s">
        <v>17</v>
      </c>
      <c r="E43" s="3">
        <v>100</v>
      </c>
      <c r="F43" s="3">
        <v>100</v>
      </c>
      <c r="G43" s="3">
        <v>100</v>
      </c>
      <c r="H43" s="3">
        <v>100</v>
      </c>
      <c r="I43" s="3">
        <v>100</v>
      </c>
      <c r="J43" s="3">
        <v>100</v>
      </c>
      <c r="K43" s="3">
        <v>100</v>
      </c>
      <c r="L43" s="3">
        <v>100</v>
      </c>
      <c r="M43" s="3">
        <v>100</v>
      </c>
      <c r="N43" s="3">
        <v>100</v>
      </c>
      <c r="O43" s="3">
        <v>100</v>
      </c>
      <c r="P43" s="3">
        <v>100</v>
      </c>
      <c r="Q43" s="15"/>
      <c r="R43" s="14" t="s">
        <v>92</v>
      </c>
      <c r="S43" s="28"/>
    </row>
    <row r="44" spans="1:19" ht="13.5">
      <c r="A44" s="32">
        <v>11</v>
      </c>
      <c r="B44" s="29" t="s">
        <v>21</v>
      </c>
      <c r="C44" s="33" t="s">
        <v>29</v>
      </c>
      <c r="D44" s="8" t="s">
        <v>15</v>
      </c>
      <c r="E44" s="1">
        <f aca="true" t="shared" si="10" ref="E44:J44">$L44</f>
        <v>93</v>
      </c>
      <c r="F44" s="1">
        <f t="shared" si="10"/>
        <v>93</v>
      </c>
      <c r="G44" s="1">
        <f t="shared" si="10"/>
        <v>93</v>
      </c>
      <c r="H44" s="1">
        <f t="shared" si="10"/>
        <v>93</v>
      </c>
      <c r="I44" s="1">
        <f t="shared" si="10"/>
        <v>93</v>
      </c>
      <c r="J44" s="1">
        <f t="shared" si="10"/>
        <v>93</v>
      </c>
      <c r="K44" s="1">
        <f>$L44</f>
        <v>93</v>
      </c>
      <c r="L44" s="1">
        <v>93</v>
      </c>
      <c r="M44" s="1">
        <f>$L44</f>
        <v>93</v>
      </c>
      <c r="N44" s="1">
        <f>$L44</f>
        <v>93</v>
      </c>
      <c r="O44" s="1">
        <f>$L44</f>
        <v>93</v>
      </c>
      <c r="P44" s="1">
        <f>$L44</f>
        <v>93</v>
      </c>
      <c r="Q44" s="11"/>
      <c r="R44" s="12" t="s">
        <v>91</v>
      </c>
      <c r="S44" s="26"/>
    </row>
    <row r="45" spans="1:19" ht="13.5">
      <c r="A45" s="32"/>
      <c r="B45" s="30"/>
      <c r="C45" s="33"/>
      <c r="D45" s="9" t="s">
        <v>16</v>
      </c>
      <c r="E45" s="2">
        <v>34</v>
      </c>
      <c r="F45" s="2">
        <v>31</v>
      </c>
      <c r="G45" s="2">
        <v>34</v>
      </c>
      <c r="H45" s="2">
        <v>59</v>
      </c>
      <c r="I45" s="2">
        <v>62</v>
      </c>
      <c r="J45" s="2">
        <v>38</v>
      </c>
      <c r="K45" s="2">
        <v>31</v>
      </c>
      <c r="L45" s="2">
        <v>38</v>
      </c>
      <c r="M45" s="2">
        <v>82</v>
      </c>
      <c r="N45" s="2">
        <v>93</v>
      </c>
      <c r="O45" s="2">
        <v>70</v>
      </c>
      <c r="P45" s="2">
        <v>62</v>
      </c>
      <c r="Q45" s="13"/>
      <c r="R45" s="14" t="s">
        <v>92</v>
      </c>
      <c r="S45" s="27"/>
    </row>
    <row r="46" spans="1:19" ht="13.5">
      <c r="A46" s="32"/>
      <c r="B46" s="30"/>
      <c r="C46" s="33"/>
      <c r="D46" s="9" t="s">
        <v>84</v>
      </c>
      <c r="E46" s="2">
        <v>9168</v>
      </c>
      <c r="F46" s="2">
        <v>12096</v>
      </c>
      <c r="G46" s="2">
        <v>13114</v>
      </c>
      <c r="H46" s="2">
        <v>17552</v>
      </c>
      <c r="I46" s="2">
        <v>14249</v>
      </c>
      <c r="J46" s="2">
        <v>10030</v>
      </c>
      <c r="K46" s="2">
        <v>9345</v>
      </c>
      <c r="L46" s="2">
        <v>9800</v>
      </c>
      <c r="M46" s="2">
        <v>18102</v>
      </c>
      <c r="N46" s="2">
        <v>17472</v>
      </c>
      <c r="O46" s="2">
        <v>14670</v>
      </c>
      <c r="P46" s="2">
        <v>14118</v>
      </c>
      <c r="Q46" s="2">
        <f>SUM(E46:P46)</f>
        <v>159716</v>
      </c>
      <c r="R46" s="12" t="s">
        <v>88</v>
      </c>
      <c r="S46" s="27"/>
    </row>
    <row r="47" spans="1:19" ht="13.5">
      <c r="A47" s="32"/>
      <c r="B47" s="31"/>
      <c r="C47" s="33"/>
      <c r="D47" s="10" t="s">
        <v>17</v>
      </c>
      <c r="E47" s="3">
        <v>100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100</v>
      </c>
      <c r="L47" s="3">
        <v>100</v>
      </c>
      <c r="M47" s="3">
        <v>100</v>
      </c>
      <c r="N47" s="3">
        <v>100</v>
      </c>
      <c r="O47" s="3">
        <v>100</v>
      </c>
      <c r="P47" s="3">
        <v>100</v>
      </c>
      <c r="Q47" s="15"/>
      <c r="R47" s="14" t="s">
        <v>92</v>
      </c>
      <c r="S47" s="28"/>
    </row>
    <row r="48" spans="1:19" ht="13.5">
      <c r="A48" s="32">
        <v>12</v>
      </c>
      <c r="B48" s="29" t="s">
        <v>49</v>
      </c>
      <c r="C48" s="33" t="s">
        <v>50</v>
      </c>
      <c r="D48" s="8" t="s">
        <v>15</v>
      </c>
      <c r="E48" s="1">
        <f aca="true" t="shared" si="11" ref="E48:J48">$L48</f>
        <v>29</v>
      </c>
      <c r="F48" s="1">
        <f t="shared" si="11"/>
        <v>29</v>
      </c>
      <c r="G48" s="1">
        <f t="shared" si="11"/>
        <v>29</v>
      </c>
      <c r="H48" s="1">
        <f t="shared" si="11"/>
        <v>29</v>
      </c>
      <c r="I48" s="1">
        <f t="shared" si="11"/>
        <v>29</v>
      </c>
      <c r="J48" s="1">
        <f t="shared" si="11"/>
        <v>29</v>
      </c>
      <c r="K48" s="1">
        <f>$L48</f>
        <v>29</v>
      </c>
      <c r="L48" s="1">
        <v>29</v>
      </c>
      <c r="M48" s="1">
        <f>$L48</f>
        <v>29</v>
      </c>
      <c r="N48" s="1">
        <f>$L48</f>
        <v>29</v>
      </c>
      <c r="O48" s="1">
        <f>$L48</f>
        <v>29</v>
      </c>
      <c r="P48" s="1">
        <f>$L48</f>
        <v>29</v>
      </c>
      <c r="Q48" s="11"/>
      <c r="R48" s="12" t="s">
        <v>91</v>
      </c>
      <c r="S48" s="26"/>
    </row>
    <row r="49" spans="1:19" ht="13.5">
      <c r="A49" s="32"/>
      <c r="B49" s="30"/>
      <c r="C49" s="33"/>
      <c r="D49" s="9" t="s">
        <v>16</v>
      </c>
      <c r="E49" s="2">
        <v>16</v>
      </c>
      <c r="F49" s="2">
        <v>15</v>
      </c>
      <c r="G49" s="2">
        <v>24</v>
      </c>
      <c r="H49" s="2">
        <v>19</v>
      </c>
      <c r="I49" s="2">
        <v>23</v>
      </c>
      <c r="J49" s="2">
        <v>15</v>
      </c>
      <c r="K49" s="2">
        <v>22</v>
      </c>
      <c r="L49" s="2">
        <v>16</v>
      </c>
      <c r="M49" s="2">
        <v>24</v>
      </c>
      <c r="N49" s="2">
        <v>19</v>
      </c>
      <c r="O49" s="2">
        <v>19</v>
      </c>
      <c r="P49" s="2">
        <v>21</v>
      </c>
      <c r="Q49" s="13"/>
      <c r="R49" s="14" t="s">
        <v>92</v>
      </c>
      <c r="S49" s="27"/>
    </row>
    <row r="50" spans="1:19" ht="13.5">
      <c r="A50" s="32"/>
      <c r="B50" s="30"/>
      <c r="C50" s="33"/>
      <c r="D50" s="9" t="s">
        <v>84</v>
      </c>
      <c r="E50" s="2">
        <v>3250</v>
      </c>
      <c r="F50" s="2">
        <v>3154</v>
      </c>
      <c r="G50" s="2">
        <v>3206</v>
      </c>
      <c r="H50" s="2">
        <v>3969</v>
      </c>
      <c r="I50" s="2">
        <v>4075</v>
      </c>
      <c r="J50" s="2">
        <v>3339</v>
      </c>
      <c r="K50" s="2">
        <v>3569</v>
      </c>
      <c r="L50" s="2">
        <v>3547</v>
      </c>
      <c r="M50" s="2">
        <v>3614</v>
      </c>
      <c r="N50" s="2">
        <v>3794</v>
      </c>
      <c r="O50" s="2">
        <v>3245</v>
      </c>
      <c r="P50" s="2">
        <v>3816</v>
      </c>
      <c r="Q50" s="2">
        <f>SUM(E50:P50)</f>
        <v>42578</v>
      </c>
      <c r="R50" s="12" t="s">
        <v>88</v>
      </c>
      <c r="S50" s="27"/>
    </row>
    <row r="51" spans="1:19" ht="13.5">
      <c r="A51" s="32"/>
      <c r="B51" s="31"/>
      <c r="C51" s="33"/>
      <c r="D51" s="10" t="s">
        <v>17</v>
      </c>
      <c r="E51" s="3">
        <v>100</v>
      </c>
      <c r="F51" s="3">
        <v>100</v>
      </c>
      <c r="G51" s="3">
        <v>100</v>
      </c>
      <c r="H51" s="3">
        <v>100</v>
      </c>
      <c r="I51" s="3">
        <v>100</v>
      </c>
      <c r="J51" s="3">
        <v>100</v>
      </c>
      <c r="K51" s="3">
        <v>100</v>
      </c>
      <c r="L51" s="3">
        <v>100</v>
      </c>
      <c r="M51" s="3">
        <v>100</v>
      </c>
      <c r="N51" s="3">
        <v>100</v>
      </c>
      <c r="O51" s="3">
        <v>100</v>
      </c>
      <c r="P51" s="3">
        <v>100</v>
      </c>
      <c r="Q51" s="15"/>
      <c r="R51" s="14" t="s">
        <v>92</v>
      </c>
      <c r="S51" s="28"/>
    </row>
    <row r="52" spans="1:19" ht="13.5">
      <c r="A52" s="32">
        <v>13</v>
      </c>
      <c r="B52" s="29" t="s">
        <v>30</v>
      </c>
      <c r="C52" s="33" t="s">
        <v>31</v>
      </c>
      <c r="D52" s="8" t="s">
        <v>15</v>
      </c>
      <c r="E52" s="1">
        <f aca="true" t="shared" si="12" ref="E52:J52">$L52</f>
        <v>91</v>
      </c>
      <c r="F52" s="1">
        <f t="shared" si="12"/>
        <v>91</v>
      </c>
      <c r="G52" s="1">
        <f t="shared" si="12"/>
        <v>91</v>
      </c>
      <c r="H52" s="1">
        <f t="shared" si="12"/>
        <v>91</v>
      </c>
      <c r="I52" s="1">
        <f t="shared" si="12"/>
        <v>91</v>
      </c>
      <c r="J52" s="1">
        <f t="shared" si="12"/>
        <v>91</v>
      </c>
      <c r="K52" s="1">
        <f>$L52</f>
        <v>91</v>
      </c>
      <c r="L52" s="1">
        <v>91</v>
      </c>
      <c r="M52" s="1">
        <f>$L52</f>
        <v>91</v>
      </c>
      <c r="N52" s="1">
        <f>$L52</f>
        <v>91</v>
      </c>
      <c r="O52" s="1">
        <f>$L52</f>
        <v>91</v>
      </c>
      <c r="P52" s="1">
        <f>$L52</f>
        <v>91</v>
      </c>
      <c r="Q52" s="11"/>
      <c r="R52" s="12" t="s">
        <v>91</v>
      </c>
      <c r="S52" s="26"/>
    </row>
    <row r="53" spans="1:19" ht="13.5">
      <c r="A53" s="32"/>
      <c r="B53" s="30"/>
      <c r="C53" s="33"/>
      <c r="D53" s="9" t="s">
        <v>16</v>
      </c>
      <c r="E53" s="2">
        <v>47</v>
      </c>
      <c r="F53" s="2">
        <v>50</v>
      </c>
      <c r="G53" s="2">
        <v>57</v>
      </c>
      <c r="H53" s="2">
        <v>76</v>
      </c>
      <c r="I53" s="2">
        <v>91</v>
      </c>
      <c r="J53" s="2">
        <v>57</v>
      </c>
      <c r="K53" s="2">
        <v>53</v>
      </c>
      <c r="L53" s="2">
        <v>52</v>
      </c>
      <c r="M53" s="2">
        <v>65</v>
      </c>
      <c r="N53" s="2">
        <v>62</v>
      </c>
      <c r="O53" s="2">
        <v>76</v>
      </c>
      <c r="P53" s="2">
        <v>86</v>
      </c>
      <c r="Q53" s="13"/>
      <c r="R53" s="14" t="s">
        <v>92</v>
      </c>
      <c r="S53" s="27"/>
    </row>
    <row r="54" spans="1:19" ht="13.5">
      <c r="A54" s="32"/>
      <c r="B54" s="30"/>
      <c r="C54" s="33"/>
      <c r="D54" s="9" t="s">
        <v>84</v>
      </c>
      <c r="E54" s="2">
        <v>10044</v>
      </c>
      <c r="F54" s="2">
        <v>11616</v>
      </c>
      <c r="G54" s="2">
        <v>13967</v>
      </c>
      <c r="H54" s="2">
        <v>17378</v>
      </c>
      <c r="I54" s="2">
        <v>17980</v>
      </c>
      <c r="J54" s="2">
        <v>14695</v>
      </c>
      <c r="K54" s="2">
        <v>12452</v>
      </c>
      <c r="L54" s="2">
        <v>11641</v>
      </c>
      <c r="M54" s="2">
        <v>14364</v>
      </c>
      <c r="N54" s="2">
        <v>13110</v>
      </c>
      <c r="O54" s="2">
        <v>12396</v>
      </c>
      <c r="P54" s="2">
        <v>12084</v>
      </c>
      <c r="Q54" s="2">
        <f>SUM(E54:P54)</f>
        <v>161727</v>
      </c>
      <c r="R54" s="12" t="s">
        <v>88</v>
      </c>
      <c r="S54" s="27"/>
    </row>
    <row r="55" spans="1:19" ht="13.5">
      <c r="A55" s="32"/>
      <c r="B55" s="31"/>
      <c r="C55" s="33"/>
      <c r="D55" s="10" t="s">
        <v>17</v>
      </c>
      <c r="E55" s="3">
        <v>100</v>
      </c>
      <c r="F55" s="3">
        <v>100</v>
      </c>
      <c r="G55" s="3">
        <v>100</v>
      </c>
      <c r="H55" s="3">
        <v>100</v>
      </c>
      <c r="I55" s="3">
        <v>100</v>
      </c>
      <c r="J55" s="3">
        <v>100</v>
      </c>
      <c r="K55" s="3">
        <v>100</v>
      </c>
      <c r="L55" s="3">
        <v>100</v>
      </c>
      <c r="M55" s="3">
        <v>100</v>
      </c>
      <c r="N55" s="3">
        <v>100</v>
      </c>
      <c r="O55" s="3">
        <v>100</v>
      </c>
      <c r="P55" s="3">
        <v>100</v>
      </c>
      <c r="Q55" s="15"/>
      <c r="R55" s="14" t="s">
        <v>92</v>
      </c>
      <c r="S55" s="28"/>
    </row>
    <row r="56" spans="1:19" ht="13.5">
      <c r="A56" s="32">
        <v>14</v>
      </c>
      <c r="B56" s="29" t="s">
        <v>81</v>
      </c>
      <c r="C56" s="33" t="s">
        <v>82</v>
      </c>
      <c r="D56" s="8" t="s">
        <v>15</v>
      </c>
      <c r="E56" s="1">
        <f aca="true" t="shared" si="13" ref="E56:K56">$L56</f>
        <v>42</v>
      </c>
      <c r="F56" s="1">
        <f t="shared" si="13"/>
        <v>42</v>
      </c>
      <c r="G56" s="1">
        <f t="shared" si="13"/>
        <v>42</v>
      </c>
      <c r="H56" s="1">
        <f t="shared" si="13"/>
        <v>42</v>
      </c>
      <c r="I56" s="1">
        <f t="shared" si="13"/>
        <v>42</v>
      </c>
      <c r="J56" s="1">
        <f t="shared" si="13"/>
        <v>42</v>
      </c>
      <c r="K56" s="1">
        <f t="shared" si="13"/>
        <v>42</v>
      </c>
      <c r="L56" s="1">
        <v>42</v>
      </c>
      <c r="M56" s="1">
        <f>$L56</f>
        <v>42</v>
      </c>
      <c r="N56" s="1">
        <f>$L56</f>
        <v>42</v>
      </c>
      <c r="O56" s="1">
        <f>$L56</f>
        <v>42</v>
      </c>
      <c r="P56" s="1">
        <f>$L56</f>
        <v>42</v>
      </c>
      <c r="Q56" s="11"/>
      <c r="R56" s="12" t="s">
        <v>91</v>
      </c>
      <c r="S56" s="26"/>
    </row>
    <row r="57" spans="1:19" ht="13.5">
      <c r="A57" s="32"/>
      <c r="B57" s="30"/>
      <c r="C57" s="33"/>
      <c r="D57" s="9" t="s">
        <v>16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40</v>
      </c>
      <c r="M57" s="2">
        <v>42</v>
      </c>
      <c r="N57" s="2">
        <v>40</v>
      </c>
      <c r="O57" s="2">
        <v>40</v>
      </c>
      <c r="P57" s="2">
        <v>39</v>
      </c>
      <c r="Q57" s="13"/>
      <c r="R57" s="14" t="s">
        <v>92</v>
      </c>
      <c r="S57" s="27"/>
    </row>
    <row r="58" spans="1:19" ht="13.5">
      <c r="A58" s="32"/>
      <c r="B58" s="30"/>
      <c r="C58" s="33"/>
      <c r="D58" s="9" t="s">
        <v>84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173</v>
      </c>
      <c r="M58" s="2">
        <v>3857</v>
      </c>
      <c r="N58" s="2">
        <v>2138</v>
      </c>
      <c r="O58" s="2">
        <v>1937</v>
      </c>
      <c r="P58" s="2">
        <v>806</v>
      </c>
      <c r="Q58" s="2">
        <f>SUM(E58:P58)</f>
        <v>8911</v>
      </c>
      <c r="R58" s="12" t="s">
        <v>88</v>
      </c>
      <c r="S58" s="27"/>
    </row>
    <row r="59" spans="1:19" ht="13.5">
      <c r="A59" s="32"/>
      <c r="B59" s="31"/>
      <c r="C59" s="33"/>
      <c r="D59" s="10" t="s">
        <v>17</v>
      </c>
      <c r="E59" s="3">
        <v>85</v>
      </c>
      <c r="F59" s="3">
        <v>85</v>
      </c>
      <c r="G59" s="3">
        <v>85</v>
      </c>
      <c r="H59" s="3">
        <v>85</v>
      </c>
      <c r="I59" s="3">
        <v>85</v>
      </c>
      <c r="J59" s="3">
        <v>85</v>
      </c>
      <c r="K59" s="3">
        <v>85</v>
      </c>
      <c r="L59" s="3">
        <v>98</v>
      </c>
      <c r="M59" s="3">
        <v>93</v>
      </c>
      <c r="N59" s="3">
        <v>94</v>
      </c>
      <c r="O59" s="3">
        <v>94</v>
      </c>
      <c r="P59" s="3">
        <v>95</v>
      </c>
      <c r="Q59" s="15"/>
      <c r="R59" s="14" t="s">
        <v>92</v>
      </c>
      <c r="S59" s="28"/>
    </row>
    <row r="60" spans="1:19" ht="13.5" customHeight="1">
      <c r="A60" s="32">
        <v>15</v>
      </c>
      <c r="B60" s="29" t="s">
        <v>63</v>
      </c>
      <c r="C60" s="29" t="s">
        <v>70</v>
      </c>
      <c r="D60" s="8" t="s">
        <v>15</v>
      </c>
      <c r="E60" s="1">
        <f aca="true" t="shared" si="14" ref="E60:K60">$L60</f>
        <v>392</v>
      </c>
      <c r="F60" s="1">
        <f t="shared" si="14"/>
        <v>392</v>
      </c>
      <c r="G60" s="1">
        <f t="shared" si="14"/>
        <v>392</v>
      </c>
      <c r="H60" s="1">
        <f t="shared" si="14"/>
        <v>392</v>
      </c>
      <c r="I60" s="1">
        <f t="shared" si="14"/>
        <v>392</v>
      </c>
      <c r="J60" s="1">
        <f t="shared" si="14"/>
        <v>392</v>
      </c>
      <c r="K60" s="1">
        <f t="shared" si="14"/>
        <v>392</v>
      </c>
      <c r="L60" s="1">
        <v>392</v>
      </c>
      <c r="M60" s="1">
        <f>$L60</f>
        <v>392</v>
      </c>
      <c r="N60" s="1">
        <f>$L60</f>
        <v>392</v>
      </c>
      <c r="O60" s="1">
        <f>$L60</f>
        <v>392</v>
      </c>
      <c r="P60" s="1">
        <f>$L60</f>
        <v>392</v>
      </c>
      <c r="Q60" s="20"/>
      <c r="R60" s="16" t="s">
        <v>86</v>
      </c>
      <c r="S60" s="26"/>
    </row>
    <row r="61" spans="1:19" ht="13.5">
      <c r="A61" s="32"/>
      <c r="B61" s="30"/>
      <c r="C61" s="30"/>
      <c r="D61" s="9" t="s">
        <v>16</v>
      </c>
      <c r="E61" s="2">
        <v>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382</v>
      </c>
      <c r="M61" s="2">
        <v>384</v>
      </c>
      <c r="N61" s="2">
        <v>392</v>
      </c>
      <c r="O61" s="2">
        <v>377</v>
      </c>
      <c r="P61" s="2">
        <v>371</v>
      </c>
      <c r="Q61" s="20"/>
      <c r="R61" s="17" t="s">
        <v>87</v>
      </c>
      <c r="S61" s="27"/>
    </row>
    <row r="62" spans="1:19" ht="13.5">
      <c r="A62" s="32"/>
      <c r="B62" s="30"/>
      <c r="C62" s="30"/>
      <c r="D62" s="9" t="s">
        <v>71</v>
      </c>
      <c r="E62" s="2">
        <v>24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3360</v>
      </c>
      <c r="M62" s="2">
        <v>20184</v>
      </c>
      <c r="N62" s="2">
        <v>1872</v>
      </c>
      <c r="O62" s="2">
        <v>14436</v>
      </c>
      <c r="P62" s="2">
        <v>6780</v>
      </c>
      <c r="Q62" s="2">
        <f>SUM(E62:P62)</f>
        <v>46656</v>
      </c>
      <c r="R62" s="14"/>
      <c r="S62" s="27"/>
    </row>
    <row r="63" spans="1:19" ht="13.5">
      <c r="A63" s="32"/>
      <c r="B63" s="30"/>
      <c r="C63" s="30"/>
      <c r="D63" s="9" t="s">
        <v>72</v>
      </c>
      <c r="E63" s="2">
        <v>24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965</v>
      </c>
      <c r="M63" s="2">
        <v>29142</v>
      </c>
      <c r="N63" s="2">
        <v>22554</v>
      </c>
      <c r="O63" s="2">
        <v>15438</v>
      </c>
      <c r="P63" s="2">
        <v>4854</v>
      </c>
      <c r="Q63" s="2">
        <f>SUM(E63:P63)</f>
        <v>72977</v>
      </c>
      <c r="R63" s="17" t="s">
        <v>88</v>
      </c>
      <c r="S63" s="27"/>
    </row>
    <row r="64" spans="1:19" ht="13.5">
      <c r="A64" s="32"/>
      <c r="B64" s="30"/>
      <c r="C64" s="30"/>
      <c r="D64" s="9" t="s">
        <v>73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f>SUM(E64:P64)</f>
        <v>0</v>
      </c>
      <c r="R64" s="17" t="s">
        <v>87</v>
      </c>
      <c r="S64" s="27"/>
    </row>
    <row r="65" spans="1:19" ht="13.5">
      <c r="A65" s="32"/>
      <c r="B65" s="30"/>
      <c r="C65" s="30"/>
      <c r="D65" s="9" t="s">
        <v>84</v>
      </c>
      <c r="E65" s="2">
        <v>48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f>L62+L63</f>
        <v>4325</v>
      </c>
      <c r="M65" s="2">
        <v>49326</v>
      </c>
      <c r="N65" s="2">
        <v>24426</v>
      </c>
      <c r="O65" s="2">
        <v>29874</v>
      </c>
      <c r="P65" s="2">
        <v>11634</v>
      </c>
      <c r="Q65" s="2">
        <f>SUM(E65:P65)</f>
        <v>119633</v>
      </c>
      <c r="R65" s="17"/>
      <c r="S65" s="27"/>
    </row>
    <row r="66" spans="1:19" ht="13.5">
      <c r="A66" s="32"/>
      <c r="B66" s="31"/>
      <c r="C66" s="31"/>
      <c r="D66" s="10" t="s">
        <v>17</v>
      </c>
      <c r="E66" s="3">
        <v>80</v>
      </c>
      <c r="F66" s="3">
        <v>85</v>
      </c>
      <c r="G66" s="3">
        <v>85</v>
      </c>
      <c r="H66" s="3">
        <v>85</v>
      </c>
      <c r="I66" s="3">
        <v>85</v>
      </c>
      <c r="J66" s="3">
        <v>85</v>
      </c>
      <c r="K66" s="3">
        <v>85</v>
      </c>
      <c r="L66" s="3">
        <v>97</v>
      </c>
      <c r="M66" s="3">
        <v>95</v>
      </c>
      <c r="N66" s="3">
        <v>96</v>
      </c>
      <c r="O66" s="3">
        <v>95</v>
      </c>
      <c r="P66" s="3">
        <v>92</v>
      </c>
      <c r="Q66" s="6"/>
      <c r="R66" s="14"/>
      <c r="S66" s="28"/>
    </row>
    <row r="67" spans="1:19" ht="13.5">
      <c r="A67" s="32">
        <v>16</v>
      </c>
      <c r="B67" s="29" t="s">
        <v>64</v>
      </c>
      <c r="C67" s="33" t="s">
        <v>74</v>
      </c>
      <c r="D67" s="8" t="s">
        <v>15</v>
      </c>
      <c r="E67" s="1">
        <f aca="true" t="shared" si="15" ref="E67:K67">$L67</f>
        <v>132</v>
      </c>
      <c r="F67" s="1">
        <f t="shared" si="15"/>
        <v>132</v>
      </c>
      <c r="G67" s="1">
        <f t="shared" si="15"/>
        <v>132</v>
      </c>
      <c r="H67" s="1">
        <f t="shared" si="15"/>
        <v>132</v>
      </c>
      <c r="I67" s="1">
        <f t="shared" si="15"/>
        <v>132</v>
      </c>
      <c r="J67" s="1">
        <f t="shared" si="15"/>
        <v>132</v>
      </c>
      <c r="K67" s="1">
        <f t="shared" si="15"/>
        <v>132</v>
      </c>
      <c r="L67" s="1">
        <v>132</v>
      </c>
      <c r="M67" s="1">
        <f>$L67</f>
        <v>132</v>
      </c>
      <c r="N67" s="1">
        <f>$L67</f>
        <v>132</v>
      </c>
      <c r="O67" s="1">
        <f>$L67</f>
        <v>132</v>
      </c>
      <c r="P67" s="1">
        <f>$L67</f>
        <v>132</v>
      </c>
      <c r="Q67" s="11"/>
      <c r="R67" s="12" t="s">
        <v>86</v>
      </c>
      <c r="S67" s="26"/>
    </row>
    <row r="68" spans="1:19" ht="13.5">
      <c r="A68" s="32"/>
      <c r="B68" s="30"/>
      <c r="C68" s="33"/>
      <c r="D68" s="9" t="s">
        <v>16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13</v>
      </c>
      <c r="M68" s="2">
        <v>132</v>
      </c>
      <c r="N68" s="2">
        <v>132</v>
      </c>
      <c r="O68" s="2">
        <v>132</v>
      </c>
      <c r="P68" s="2">
        <v>131</v>
      </c>
      <c r="Q68" s="13"/>
      <c r="R68" s="14" t="s">
        <v>92</v>
      </c>
      <c r="S68" s="27"/>
    </row>
    <row r="69" spans="1:19" ht="13.5">
      <c r="A69" s="32"/>
      <c r="B69" s="30"/>
      <c r="C69" s="33"/>
      <c r="D69" s="9" t="s">
        <v>84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218</v>
      </c>
      <c r="M69" s="2">
        <v>7934</v>
      </c>
      <c r="N69" s="2">
        <v>6398</v>
      </c>
      <c r="O69" s="2">
        <v>6322</v>
      </c>
      <c r="P69" s="2">
        <v>2640</v>
      </c>
      <c r="Q69" s="2">
        <f>SUM(E69:P69)</f>
        <v>23512</v>
      </c>
      <c r="R69" s="12" t="s">
        <v>88</v>
      </c>
      <c r="S69" s="27"/>
    </row>
    <row r="70" spans="1:19" ht="13.5">
      <c r="A70" s="32"/>
      <c r="B70" s="31"/>
      <c r="C70" s="33"/>
      <c r="D70" s="10" t="s">
        <v>17</v>
      </c>
      <c r="E70" s="3">
        <v>85</v>
      </c>
      <c r="F70" s="3">
        <v>85</v>
      </c>
      <c r="G70" s="3">
        <v>85</v>
      </c>
      <c r="H70" s="3">
        <v>85</v>
      </c>
      <c r="I70" s="3">
        <v>85</v>
      </c>
      <c r="J70" s="3">
        <v>85</v>
      </c>
      <c r="K70" s="3">
        <v>85</v>
      </c>
      <c r="L70" s="3">
        <v>100</v>
      </c>
      <c r="M70" s="3">
        <v>100</v>
      </c>
      <c r="N70" s="3">
        <v>100</v>
      </c>
      <c r="O70" s="3">
        <v>100</v>
      </c>
      <c r="P70" s="3">
        <v>100</v>
      </c>
      <c r="Q70" s="15"/>
      <c r="R70" s="14" t="s">
        <v>92</v>
      </c>
      <c r="S70" s="28"/>
    </row>
    <row r="71" spans="1:19" ht="13.5">
      <c r="A71" s="32">
        <v>17</v>
      </c>
      <c r="B71" s="29" t="s">
        <v>65</v>
      </c>
      <c r="C71" s="33" t="s">
        <v>74</v>
      </c>
      <c r="D71" s="8" t="s">
        <v>15</v>
      </c>
      <c r="E71" s="1">
        <f aca="true" t="shared" si="16" ref="E71:K71">$L71</f>
        <v>56</v>
      </c>
      <c r="F71" s="1">
        <f t="shared" si="16"/>
        <v>56</v>
      </c>
      <c r="G71" s="1">
        <f t="shared" si="16"/>
        <v>56</v>
      </c>
      <c r="H71" s="1">
        <f t="shared" si="16"/>
        <v>56</v>
      </c>
      <c r="I71" s="1">
        <f t="shared" si="16"/>
        <v>56</v>
      </c>
      <c r="J71" s="1">
        <f t="shared" si="16"/>
        <v>56</v>
      </c>
      <c r="K71" s="1">
        <f t="shared" si="16"/>
        <v>56</v>
      </c>
      <c r="L71" s="1">
        <v>56</v>
      </c>
      <c r="M71" s="1">
        <f>$L71</f>
        <v>56</v>
      </c>
      <c r="N71" s="1">
        <f>$L71</f>
        <v>56</v>
      </c>
      <c r="O71" s="1">
        <f>$L71</f>
        <v>56</v>
      </c>
      <c r="P71" s="1">
        <f>$L71</f>
        <v>56</v>
      </c>
      <c r="Q71" s="11"/>
      <c r="R71" s="12" t="s">
        <v>86</v>
      </c>
      <c r="S71" s="26"/>
    </row>
    <row r="72" spans="1:19" ht="13.5">
      <c r="A72" s="32"/>
      <c r="B72" s="30"/>
      <c r="C72" s="33"/>
      <c r="D72" s="9" t="s">
        <v>16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55</v>
      </c>
      <c r="N72" s="2">
        <v>55</v>
      </c>
      <c r="O72" s="2">
        <v>56</v>
      </c>
      <c r="P72" s="2">
        <v>55</v>
      </c>
      <c r="Q72" s="13"/>
      <c r="R72" s="14" t="s">
        <v>92</v>
      </c>
      <c r="S72" s="27"/>
    </row>
    <row r="73" spans="1:19" ht="13.5">
      <c r="A73" s="32"/>
      <c r="B73" s="30"/>
      <c r="C73" s="33"/>
      <c r="D73" s="9" t="s">
        <v>84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135</v>
      </c>
      <c r="M73" s="2">
        <v>3523</v>
      </c>
      <c r="N73" s="2">
        <v>2988</v>
      </c>
      <c r="O73" s="2">
        <v>2878</v>
      </c>
      <c r="P73" s="2">
        <v>1210</v>
      </c>
      <c r="Q73" s="2">
        <f>SUM(E73:P73)</f>
        <v>10734</v>
      </c>
      <c r="R73" s="12" t="s">
        <v>88</v>
      </c>
      <c r="S73" s="27"/>
    </row>
    <row r="74" spans="1:19" ht="13.5">
      <c r="A74" s="32"/>
      <c r="B74" s="31"/>
      <c r="C74" s="33"/>
      <c r="D74" s="10" t="s">
        <v>17</v>
      </c>
      <c r="E74" s="3">
        <v>85</v>
      </c>
      <c r="F74" s="3">
        <v>85</v>
      </c>
      <c r="G74" s="3">
        <v>85</v>
      </c>
      <c r="H74" s="3">
        <v>85</v>
      </c>
      <c r="I74" s="3">
        <v>85</v>
      </c>
      <c r="J74" s="3">
        <v>85</v>
      </c>
      <c r="K74" s="3">
        <v>85</v>
      </c>
      <c r="L74" s="3">
        <v>10</v>
      </c>
      <c r="M74" s="3">
        <v>56</v>
      </c>
      <c r="N74" s="3">
        <v>52</v>
      </c>
      <c r="O74" s="3">
        <v>56</v>
      </c>
      <c r="P74" s="3">
        <v>43</v>
      </c>
      <c r="Q74" s="15"/>
      <c r="R74" s="14" t="s">
        <v>92</v>
      </c>
      <c r="S74" s="28"/>
    </row>
    <row r="75" spans="1:19" ht="13.5">
      <c r="A75" s="32">
        <v>18</v>
      </c>
      <c r="B75" s="29" t="s">
        <v>66</v>
      </c>
      <c r="C75" s="33" t="s">
        <v>75</v>
      </c>
      <c r="D75" s="8" t="s">
        <v>15</v>
      </c>
      <c r="E75" s="1">
        <f aca="true" t="shared" si="17" ref="E75:K75">$L75</f>
        <v>60</v>
      </c>
      <c r="F75" s="1">
        <f t="shared" si="17"/>
        <v>60</v>
      </c>
      <c r="G75" s="1">
        <f t="shared" si="17"/>
        <v>60</v>
      </c>
      <c r="H75" s="1">
        <f t="shared" si="17"/>
        <v>60</v>
      </c>
      <c r="I75" s="1">
        <f t="shared" si="17"/>
        <v>60</v>
      </c>
      <c r="J75" s="1">
        <f t="shared" si="17"/>
        <v>60</v>
      </c>
      <c r="K75" s="1">
        <f t="shared" si="17"/>
        <v>60</v>
      </c>
      <c r="L75" s="1">
        <v>60</v>
      </c>
      <c r="M75" s="1">
        <f>$L75</f>
        <v>60</v>
      </c>
      <c r="N75" s="1">
        <f>$L75</f>
        <v>60</v>
      </c>
      <c r="O75" s="1">
        <f>$L75</f>
        <v>60</v>
      </c>
      <c r="P75" s="1">
        <f>$L75</f>
        <v>60</v>
      </c>
      <c r="Q75" s="11"/>
      <c r="R75" s="12" t="s">
        <v>86</v>
      </c>
      <c r="S75" s="26"/>
    </row>
    <row r="76" spans="1:19" ht="13.5">
      <c r="A76" s="32"/>
      <c r="B76" s="30"/>
      <c r="C76" s="33"/>
      <c r="D76" s="9" t="s">
        <v>16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60</v>
      </c>
      <c r="N76" s="2">
        <v>57</v>
      </c>
      <c r="O76" s="2">
        <v>57</v>
      </c>
      <c r="P76" s="2">
        <v>57</v>
      </c>
      <c r="Q76" s="13"/>
      <c r="R76" s="14" t="s">
        <v>92</v>
      </c>
      <c r="S76" s="27"/>
    </row>
    <row r="77" spans="1:19" ht="13.5">
      <c r="A77" s="32"/>
      <c r="B77" s="30"/>
      <c r="C77" s="33"/>
      <c r="D77" s="9" t="s">
        <v>84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123</v>
      </c>
      <c r="M77" s="2">
        <v>4152</v>
      </c>
      <c r="N77" s="2">
        <v>3528</v>
      </c>
      <c r="O77" s="2">
        <v>3389</v>
      </c>
      <c r="P77" s="2">
        <v>1462</v>
      </c>
      <c r="Q77" s="2">
        <f>SUM(E77:P77)</f>
        <v>12654</v>
      </c>
      <c r="R77" s="12" t="s">
        <v>88</v>
      </c>
      <c r="S77" s="27"/>
    </row>
    <row r="78" spans="1:19" ht="13.5">
      <c r="A78" s="32"/>
      <c r="B78" s="31"/>
      <c r="C78" s="33"/>
      <c r="D78" s="10" t="s">
        <v>17</v>
      </c>
      <c r="E78" s="3">
        <v>85</v>
      </c>
      <c r="F78" s="3">
        <v>85</v>
      </c>
      <c r="G78" s="3">
        <v>85</v>
      </c>
      <c r="H78" s="3">
        <v>85</v>
      </c>
      <c r="I78" s="3">
        <v>85</v>
      </c>
      <c r="J78" s="3">
        <v>85</v>
      </c>
      <c r="K78" s="3">
        <v>85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15"/>
      <c r="R78" s="14" t="s">
        <v>92</v>
      </c>
      <c r="S78" s="28"/>
    </row>
    <row r="79" spans="1:19" ht="13.5">
      <c r="A79" s="32">
        <v>19</v>
      </c>
      <c r="B79" s="29" t="s">
        <v>67</v>
      </c>
      <c r="C79" s="33" t="s">
        <v>76</v>
      </c>
      <c r="D79" s="8" t="s">
        <v>15</v>
      </c>
      <c r="E79" s="1">
        <f aca="true" t="shared" si="18" ref="E79:K79">$L79</f>
        <v>53</v>
      </c>
      <c r="F79" s="1">
        <f t="shared" si="18"/>
        <v>53</v>
      </c>
      <c r="G79" s="1">
        <f t="shared" si="18"/>
        <v>53</v>
      </c>
      <c r="H79" s="1">
        <f t="shared" si="18"/>
        <v>53</v>
      </c>
      <c r="I79" s="1">
        <f t="shared" si="18"/>
        <v>53</v>
      </c>
      <c r="J79" s="1">
        <f t="shared" si="18"/>
        <v>53</v>
      </c>
      <c r="K79" s="1">
        <f t="shared" si="18"/>
        <v>53</v>
      </c>
      <c r="L79" s="1">
        <v>53</v>
      </c>
      <c r="M79" s="1">
        <f>$L79</f>
        <v>53</v>
      </c>
      <c r="N79" s="1">
        <f>$L79</f>
        <v>53</v>
      </c>
      <c r="O79" s="1">
        <f>$L79</f>
        <v>53</v>
      </c>
      <c r="P79" s="1">
        <f>$L79</f>
        <v>53</v>
      </c>
      <c r="Q79" s="11"/>
      <c r="R79" s="12" t="s">
        <v>86</v>
      </c>
      <c r="S79" s="26"/>
    </row>
    <row r="80" spans="1:19" ht="13.5">
      <c r="A80" s="32"/>
      <c r="B80" s="30"/>
      <c r="C80" s="33"/>
      <c r="D80" s="9" t="s">
        <v>16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45</v>
      </c>
      <c r="M80" s="2">
        <v>53</v>
      </c>
      <c r="N80" s="2">
        <v>52</v>
      </c>
      <c r="O80" s="2">
        <v>52</v>
      </c>
      <c r="P80" s="2">
        <v>51</v>
      </c>
      <c r="Q80" s="13"/>
      <c r="R80" s="14" t="s">
        <v>92</v>
      </c>
      <c r="S80" s="27"/>
    </row>
    <row r="81" spans="1:19" ht="13.5">
      <c r="A81" s="32"/>
      <c r="B81" s="30"/>
      <c r="C81" s="33"/>
      <c r="D81" s="9" t="s">
        <v>84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25</v>
      </c>
      <c r="M81" s="2">
        <v>8525</v>
      </c>
      <c r="N81" s="2">
        <v>9677</v>
      </c>
      <c r="O81" s="2">
        <v>3334</v>
      </c>
      <c r="P81" s="2">
        <v>25711</v>
      </c>
      <c r="Q81" s="2">
        <f>SUM(E81:P81)</f>
        <v>47272</v>
      </c>
      <c r="R81" s="12" t="s">
        <v>88</v>
      </c>
      <c r="S81" s="27"/>
    </row>
    <row r="82" spans="1:19" ht="13.5">
      <c r="A82" s="32"/>
      <c r="B82" s="31"/>
      <c r="C82" s="33"/>
      <c r="D82" s="10" t="s">
        <v>17</v>
      </c>
      <c r="E82" s="3">
        <v>85</v>
      </c>
      <c r="F82" s="3">
        <v>85</v>
      </c>
      <c r="G82" s="3">
        <v>85</v>
      </c>
      <c r="H82" s="3">
        <v>85</v>
      </c>
      <c r="I82" s="3">
        <v>85</v>
      </c>
      <c r="J82" s="3">
        <v>85</v>
      </c>
      <c r="K82" s="3">
        <v>85</v>
      </c>
      <c r="L82" s="3">
        <v>80</v>
      </c>
      <c r="M82" s="3">
        <v>81</v>
      </c>
      <c r="N82" s="3">
        <v>84</v>
      </c>
      <c r="O82" s="3">
        <v>70</v>
      </c>
      <c r="P82" s="3">
        <v>91</v>
      </c>
      <c r="Q82" s="15"/>
      <c r="R82" s="14" t="s">
        <v>92</v>
      </c>
      <c r="S82" s="28"/>
    </row>
    <row r="83" spans="1:19" ht="13.5">
      <c r="A83" s="32">
        <v>20</v>
      </c>
      <c r="B83" s="29" t="s">
        <v>22</v>
      </c>
      <c r="C83" s="33" t="s">
        <v>32</v>
      </c>
      <c r="D83" s="8" t="s">
        <v>15</v>
      </c>
      <c r="E83" s="1">
        <f aca="true" t="shared" si="19" ref="E83:J83">$L83</f>
        <v>71</v>
      </c>
      <c r="F83" s="1">
        <f t="shared" si="19"/>
        <v>71</v>
      </c>
      <c r="G83" s="1">
        <f t="shared" si="19"/>
        <v>71</v>
      </c>
      <c r="H83" s="1">
        <f t="shared" si="19"/>
        <v>71</v>
      </c>
      <c r="I83" s="1">
        <f t="shared" si="19"/>
        <v>71</v>
      </c>
      <c r="J83" s="1">
        <f t="shared" si="19"/>
        <v>71</v>
      </c>
      <c r="K83" s="1">
        <f>$L83</f>
        <v>71</v>
      </c>
      <c r="L83" s="1">
        <v>71</v>
      </c>
      <c r="M83" s="1">
        <f>$L83</f>
        <v>71</v>
      </c>
      <c r="N83" s="1">
        <f>$L83</f>
        <v>71</v>
      </c>
      <c r="O83" s="1">
        <f>$L83</f>
        <v>71</v>
      </c>
      <c r="P83" s="1">
        <f>$L83</f>
        <v>71</v>
      </c>
      <c r="Q83" s="11"/>
      <c r="R83" s="12" t="s">
        <v>86</v>
      </c>
      <c r="S83" s="26"/>
    </row>
    <row r="84" spans="1:19" ht="13.5">
      <c r="A84" s="32"/>
      <c r="B84" s="30"/>
      <c r="C84" s="33"/>
      <c r="D84" s="9" t="s">
        <v>16</v>
      </c>
      <c r="E84" s="2">
        <v>44</v>
      </c>
      <c r="F84" s="2">
        <v>24</v>
      </c>
      <c r="G84" s="2">
        <v>59</v>
      </c>
      <c r="H84" s="2">
        <v>71</v>
      </c>
      <c r="I84" s="2">
        <v>70</v>
      </c>
      <c r="J84" s="2">
        <v>45</v>
      </c>
      <c r="K84" s="2">
        <v>26</v>
      </c>
      <c r="L84" s="2">
        <v>49</v>
      </c>
      <c r="M84" s="2">
        <v>68</v>
      </c>
      <c r="N84" s="2">
        <v>59</v>
      </c>
      <c r="O84" s="2">
        <v>64</v>
      </c>
      <c r="P84" s="2">
        <v>63</v>
      </c>
      <c r="Q84" s="13"/>
      <c r="R84" s="14" t="s">
        <v>92</v>
      </c>
      <c r="S84" s="27"/>
    </row>
    <row r="85" spans="1:19" ht="13.5">
      <c r="A85" s="32"/>
      <c r="B85" s="30"/>
      <c r="C85" s="33"/>
      <c r="D85" s="9" t="s">
        <v>84</v>
      </c>
      <c r="E85" s="2">
        <v>8854</v>
      </c>
      <c r="F85" s="2">
        <v>8260</v>
      </c>
      <c r="G85" s="2">
        <v>8648</v>
      </c>
      <c r="H85" s="2">
        <v>12177</v>
      </c>
      <c r="I85" s="2">
        <v>12544</v>
      </c>
      <c r="J85" s="2">
        <v>8192</v>
      </c>
      <c r="K85" s="2">
        <v>9405</v>
      </c>
      <c r="L85" s="2">
        <v>9929</v>
      </c>
      <c r="M85" s="2">
        <v>12761</v>
      </c>
      <c r="N85" s="2">
        <v>12818</v>
      </c>
      <c r="O85" s="2">
        <v>12782</v>
      </c>
      <c r="P85" s="2">
        <v>13558</v>
      </c>
      <c r="Q85" s="2">
        <f>SUM(E85:P85)</f>
        <v>129928</v>
      </c>
      <c r="R85" s="12" t="s">
        <v>88</v>
      </c>
      <c r="S85" s="27"/>
    </row>
    <row r="86" spans="1:19" ht="13.5">
      <c r="A86" s="32"/>
      <c r="B86" s="31"/>
      <c r="C86" s="33"/>
      <c r="D86" s="10" t="s">
        <v>17</v>
      </c>
      <c r="E86" s="3">
        <v>100</v>
      </c>
      <c r="F86" s="3">
        <v>100</v>
      </c>
      <c r="G86" s="3">
        <v>100</v>
      </c>
      <c r="H86" s="3">
        <v>100</v>
      </c>
      <c r="I86" s="3">
        <v>100</v>
      </c>
      <c r="J86" s="3">
        <v>100</v>
      </c>
      <c r="K86" s="3">
        <v>100</v>
      </c>
      <c r="L86" s="3">
        <v>100</v>
      </c>
      <c r="M86" s="3">
        <v>100</v>
      </c>
      <c r="N86" s="3">
        <v>100</v>
      </c>
      <c r="O86" s="3">
        <v>100</v>
      </c>
      <c r="P86" s="3">
        <v>100</v>
      </c>
      <c r="Q86" s="15"/>
      <c r="R86" s="14" t="s">
        <v>92</v>
      </c>
      <c r="S86" s="28"/>
    </row>
    <row r="87" spans="1:19" ht="13.5">
      <c r="A87" s="32">
        <v>21</v>
      </c>
      <c r="B87" s="29" t="s">
        <v>68</v>
      </c>
      <c r="C87" s="33" t="s">
        <v>77</v>
      </c>
      <c r="D87" s="8" t="s">
        <v>15</v>
      </c>
      <c r="E87" s="1">
        <f aca="true" t="shared" si="20" ref="E87:J87">$L87</f>
        <v>235</v>
      </c>
      <c r="F87" s="1">
        <f t="shared" si="20"/>
        <v>235</v>
      </c>
      <c r="G87" s="1">
        <f t="shared" si="20"/>
        <v>235</v>
      </c>
      <c r="H87" s="1">
        <f t="shared" si="20"/>
        <v>235</v>
      </c>
      <c r="I87" s="1">
        <f t="shared" si="20"/>
        <v>235</v>
      </c>
      <c r="J87" s="1">
        <f t="shared" si="20"/>
        <v>235</v>
      </c>
      <c r="K87" s="1">
        <f>$L87</f>
        <v>235</v>
      </c>
      <c r="L87" s="1">
        <v>235</v>
      </c>
      <c r="M87" s="1">
        <f>$L87</f>
        <v>235</v>
      </c>
      <c r="N87" s="1">
        <f>$L87</f>
        <v>235</v>
      </c>
      <c r="O87" s="1">
        <f>$L87</f>
        <v>235</v>
      </c>
      <c r="P87" s="1">
        <f>$L87</f>
        <v>235</v>
      </c>
      <c r="Q87" s="11"/>
      <c r="R87" s="12" t="s">
        <v>86</v>
      </c>
      <c r="S87" s="26"/>
    </row>
    <row r="88" spans="1:19" ht="13.5">
      <c r="A88" s="32"/>
      <c r="B88" s="30"/>
      <c r="C88" s="33"/>
      <c r="D88" s="9" t="s">
        <v>16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2</v>
      </c>
      <c r="L88" s="2">
        <v>235</v>
      </c>
      <c r="M88" s="2">
        <v>146</v>
      </c>
      <c r="N88" s="2">
        <v>161</v>
      </c>
      <c r="O88" s="2">
        <v>150</v>
      </c>
      <c r="P88" s="2">
        <v>150</v>
      </c>
      <c r="Q88" s="13"/>
      <c r="R88" s="14" t="s">
        <v>92</v>
      </c>
      <c r="S88" s="27"/>
    </row>
    <row r="89" spans="1:19" ht="13.5">
      <c r="A89" s="32"/>
      <c r="B89" s="30"/>
      <c r="C89" s="33"/>
      <c r="D89" s="9" t="s">
        <v>84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759</v>
      </c>
      <c r="L89" s="2">
        <v>1931</v>
      </c>
      <c r="M89" s="2">
        <v>14719</v>
      </c>
      <c r="N89" s="2">
        <v>22930</v>
      </c>
      <c r="O89" s="2">
        <v>15367</v>
      </c>
      <c r="P89" s="2">
        <v>6439</v>
      </c>
      <c r="Q89" s="2">
        <f>SUM(E89:P89)</f>
        <v>62145</v>
      </c>
      <c r="R89" s="12" t="s">
        <v>88</v>
      </c>
      <c r="S89" s="27"/>
    </row>
    <row r="90" spans="1:19" ht="13.5">
      <c r="A90" s="32"/>
      <c r="B90" s="31"/>
      <c r="C90" s="33"/>
      <c r="D90" s="10" t="s">
        <v>17</v>
      </c>
      <c r="E90" s="3">
        <v>85</v>
      </c>
      <c r="F90" s="3">
        <v>85</v>
      </c>
      <c r="G90" s="3">
        <v>85</v>
      </c>
      <c r="H90" s="3">
        <v>85</v>
      </c>
      <c r="I90" s="3">
        <v>85</v>
      </c>
      <c r="J90" s="3">
        <v>85</v>
      </c>
      <c r="K90" s="3">
        <v>100</v>
      </c>
      <c r="L90" s="3">
        <v>100</v>
      </c>
      <c r="M90" s="3">
        <v>100</v>
      </c>
      <c r="N90" s="3">
        <v>100</v>
      </c>
      <c r="O90" s="3">
        <v>100</v>
      </c>
      <c r="P90" s="3">
        <v>100</v>
      </c>
      <c r="Q90" s="15"/>
      <c r="R90" s="14" t="s">
        <v>92</v>
      </c>
      <c r="S90" s="28"/>
    </row>
    <row r="91" spans="1:19" ht="13.5">
      <c r="A91" s="32">
        <v>22</v>
      </c>
      <c r="B91" s="29" t="s">
        <v>33</v>
      </c>
      <c r="C91" s="33" t="s">
        <v>34</v>
      </c>
      <c r="D91" s="8" t="s">
        <v>15</v>
      </c>
      <c r="E91" s="1">
        <f aca="true" t="shared" si="21" ref="E91:J91">$L91</f>
        <v>188</v>
      </c>
      <c r="F91" s="1">
        <f t="shared" si="21"/>
        <v>188</v>
      </c>
      <c r="G91" s="1">
        <f t="shared" si="21"/>
        <v>188</v>
      </c>
      <c r="H91" s="1">
        <f t="shared" si="21"/>
        <v>188</v>
      </c>
      <c r="I91" s="1">
        <f t="shared" si="21"/>
        <v>188</v>
      </c>
      <c r="J91" s="1">
        <f t="shared" si="21"/>
        <v>188</v>
      </c>
      <c r="K91" s="1">
        <f>$L91</f>
        <v>188</v>
      </c>
      <c r="L91" s="1">
        <v>188</v>
      </c>
      <c r="M91" s="1">
        <f>$L91</f>
        <v>188</v>
      </c>
      <c r="N91" s="1">
        <f>$L91</f>
        <v>188</v>
      </c>
      <c r="O91" s="1">
        <f>$L91</f>
        <v>188</v>
      </c>
      <c r="P91" s="1">
        <f>$L91</f>
        <v>188</v>
      </c>
      <c r="Q91" s="11"/>
      <c r="R91" s="12" t="s">
        <v>86</v>
      </c>
      <c r="S91" s="26"/>
    </row>
    <row r="92" spans="1:19" ht="13.5">
      <c r="A92" s="32"/>
      <c r="B92" s="30"/>
      <c r="C92" s="33"/>
      <c r="D92" s="9" t="s">
        <v>16</v>
      </c>
      <c r="E92" s="2">
        <v>94</v>
      </c>
      <c r="F92" s="2">
        <v>85</v>
      </c>
      <c r="G92" s="2">
        <v>138</v>
      </c>
      <c r="H92" s="2">
        <v>133</v>
      </c>
      <c r="I92" s="2">
        <v>144</v>
      </c>
      <c r="J92" s="2">
        <v>147</v>
      </c>
      <c r="K92" s="2">
        <v>121</v>
      </c>
      <c r="L92" s="2">
        <v>89</v>
      </c>
      <c r="M92" s="2">
        <v>84</v>
      </c>
      <c r="N92" s="2">
        <v>74</v>
      </c>
      <c r="O92" s="2">
        <v>187</v>
      </c>
      <c r="P92" s="2">
        <v>188</v>
      </c>
      <c r="Q92" s="13"/>
      <c r="R92" s="14" t="s">
        <v>92</v>
      </c>
      <c r="S92" s="27"/>
    </row>
    <row r="93" spans="1:19" ht="13.5">
      <c r="A93" s="32"/>
      <c r="B93" s="30"/>
      <c r="C93" s="33"/>
      <c r="D93" s="9" t="s">
        <v>84</v>
      </c>
      <c r="E93" s="2">
        <v>15600</v>
      </c>
      <c r="F93" s="2">
        <v>17232</v>
      </c>
      <c r="G93" s="2">
        <v>20826</v>
      </c>
      <c r="H93" s="2">
        <v>31856</v>
      </c>
      <c r="I93" s="2">
        <v>38273</v>
      </c>
      <c r="J93" s="2">
        <v>26884</v>
      </c>
      <c r="K93" s="2">
        <v>18508</v>
      </c>
      <c r="L93" s="2">
        <v>17935</v>
      </c>
      <c r="M93" s="2">
        <v>23094</v>
      </c>
      <c r="N93" s="2">
        <v>23862</v>
      </c>
      <c r="O93" s="2">
        <v>21468</v>
      </c>
      <c r="P93" s="2">
        <v>21462</v>
      </c>
      <c r="Q93" s="2">
        <f>SUM(E93:P93)</f>
        <v>277000</v>
      </c>
      <c r="R93" s="12" t="s">
        <v>88</v>
      </c>
      <c r="S93" s="27"/>
    </row>
    <row r="94" spans="1:19" ht="13.5">
      <c r="A94" s="32"/>
      <c r="B94" s="31"/>
      <c r="C94" s="33"/>
      <c r="D94" s="10" t="s">
        <v>17</v>
      </c>
      <c r="E94" s="3">
        <v>100</v>
      </c>
      <c r="F94" s="3">
        <v>100</v>
      </c>
      <c r="G94" s="3">
        <v>100</v>
      </c>
      <c r="H94" s="3">
        <v>100</v>
      </c>
      <c r="I94" s="3">
        <v>100</v>
      </c>
      <c r="J94" s="3">
        <v>100</v>
      </c>
      <c r="K94" s="3">
        <v>100</v>
      </c>
      <c r="L94" s="3">
        <v>100</v>
      </c>
      <c r="M94" s="3">
        <v>100</v>
      </c>
      <c r="N94" s="3">
        <v>100</v>
      </c>
      <c r="O94" s="3">
        <v>100</v>
      </c>
      <c r="P94" s="3">
        <v>100</v>
      </c>
      <c r="Q94" s="15"/>
      <c r="R94" s="14" t="s">
        <v>92</v>
      </c>
      <c r="S94" s="28"/>
    </row>
    <row r="95" spans="1:19" ht="13.5">
      <c r="A95" s="32">
        <v>23</v>
      </c>
      <c r="B95" s="29" t="s">
        <v>51</v>
      </c>
      <c r="C95" s="33" t="s">
        <v>52</v>
      </c>
      <c r="D95" s="8" t="s">
        <v>15</v>
      </c>
      <c r="E95" s="1">
        <f aca="true" t="shared" si="22" ref="E95:J95">$L95</f>
        <v>32</v>
      </c>
      <c r="F95" s="1">
        <f t="shared" si="22"/>
        <v>32</v>
      </c>
      <c r="G95" s="1">
        <f t="shared" si="22"/>
        <v>32</v>
      </c>
      <c r="H95" s="1">
        <f t="shared" si="22"/>
        <v>32</v>
      </c>
      <c r="I95" s="1">
        <f t="shared" si="22"/>
        <v>32</v>
      </c>
      <c r="J95" s="1">
        <f t="shared" si="22"/>
        <v>32</v>
      </c>
      <c r="K95" s="1">
        <f>$L95</f>
        <v>32</v>
      </c>
      <c r="L95" s="1">
        <v>32</v>
      </c>
      <c r="M95" s="1">
        <f>$L95</f>
        <v>32</v>
      </c>
      <c r="N95" s="1">
        <f>$L95</f>
        <v>32</v>
      </c>
      <c r="O95" s="1">
        <f>$L95</f>
        <v>32</v>
      </c>
      <c r="P95" s="1">
        <f>$L95</f>
        <v>32</v>
      </c>
      <c r="Q95" s="11"/>
      <c r="R95" s="12" t="s">
        <v>86</v>
      </c>
      <c r="S95" s="26"/>
    </row>
    <row r="96" spans="1:19" ht="13.5">
      <c r="A96" s="32"/>
      <c r="B96" s="30"/>
      <c r="C96" s="33"/>
      <c r="D96" s="9" t="s">
        <v>16</v>
      </c>
      <c r="E96" s="2">
        <v>20</v>
      </c>
      <c r="F96" s="2">
        <v>20</v>
      </c>
      <c r="G96" s="2">
        <v>22</v>
      </c>
      <c r="H96" s="2">
        <v>24</v>
      </c>
      <c r="I96" s="2">
        <v>31</v>
      </c>
      <c r="J96" s="2">
        <v>32</v>
      </c>
      <c r="K96" s="2">
        <v>17</v>
      </c>
      <c r="L96" s="2">
        <v>21</v>
      </c>
      <c r="M96" s="2">
        <v>20</v>
      </c>
      <c r="N96" s="2">
        <v>20</v>
      </c>
      <c r="O96" s="2">
        <v>20</v>
      </c>
      <c r="P96" s="2">
        <v>20</v>
      </c>
      <c r="Q96" s="13"/>
      <c r="R96" s="14" t="s">
        <v>92</v>
      </c>
      <c r="S96" s="27"/>
    </row>
    <row r="97" spans="1:19" ht="13.5">
      <c r="A97" s="32"/>
      <c r="B97" s="30"/>
      <c r="C97" s="33"/>
      <c r="D97" s="9" t="s">
        <v>84</v>
      </c>
      <c r="E97" s="2">
        <v>4490</v>
      </c>
      <c r="F97" s="2">
        <v>5050</v>
      </c>
      <c r="G97" s="2">
        <v>4890</v>
      </c>
      <c r="H97" s="2">
        <v>6300</v>
      </c>
      <c r="I97" s="2">
        <v>7550</v>
      </c>
      <c r="J97" s="2">
        <v>6100</v>
      </c>
      <c r="K97" s="2">
        <v>4358</v>
      </c>
      <c r="L97" s="2">
        <v>5309</v>
      </c>
      <c r="M97" s="2">
        <v>4640</v>
      </c>
      <c r="N97" s="2">
        <v>4640</v>
      </c>
      <c r="O97" s="2">
        <v>3820</v>
      </c>
      <c r="P97" s="2">
        <v>4640</v>
      </c>
      <c r="Q97" s="2">
        <f>SUM(E97:P97)</f>
        <v>61787</v>
      </c>
      <c r="R97" s="12" t="s">
        <v>88</v>
      </c>
      <c r="S97" s="27"/>
    </row>
    <row r="98" spans="1:19" ht="13.5">
      <c r="A98" s="32"/>
      <c r="B98" s="31"/>
      <c r="C98" s="33"/>
      <c r="D98" s="10" t="s">
        <v>17</v>
      </c>
      <c r="E98" s="3">
        <v>100</v>
      </c>
      <c r="F98" s="3">
        <v>100</v>
      </c>
      <c r="G98" s="3">
        <v>100</v>
      </c>
      <c r="H98" s="3">
        <v>100</v>
      </c>
      <c r="I98" s="3">
        <v>100</v>
      </c>
      <c r="J98" s="3">
        <v>100</v>
      </c>
      <c r="K98" s="3">
        <v>100</v>
      </c>
      <c r="L98" s="3">
        <v>100</v>
      </c>
      <c r="M98" s="3">
        <v>100</v>
      </c>
      <c r="N98" s="3">
        <v>100</v>
      </c>
      <c r="O98" s="3">
        <v>100</v>
      </c>
      <c r="P98" s="3">
        <v>100</v>
      </c>
      <c r="Q98" s="15"/>
      <c r="R98" s="14" t="s">
        <v>92</v>
      </c>
      <c r="S98" s="28"/>
    </row>
    <row r="99" spans="1:19" ht="13.5">
      <c r="A99" s="32">
        <v>24</v>
      </c>
      <c r="B99" s="29" t="s">
        <v>79</v>
      </c>
      <c r="C99" s="33" t="s">
        <v>80</v>
      </c>
      <c r="D99" s="8" t="s">
        <v>15</v>
      </c>
      <c r="E99" s="1">
        <f aca="true" t="shared" si="23" ref="E99:J99">$L99</f>
        <v>29</v>
      </c>
      <c r="F99" s="1">
        <v>29</v>
      </c>
      <c r="G99" s="1">
        <f t="shared" si="23"/>
        <v>29</v>
      </c>
      <c r="H99" s="1">
        <f t="shared" si="23"/>
        <v>29</v>
      </c>
      <c r="I99" s="1">
        <f t="shared" si="23"/>
        <v>29</v>
      </c>
      <c r="J99" s="1">
        <f t="shared" si="23"/>
        <v>29</v>
      </c>
      <c r="K99" s="1">
        <f>$L99</f>
        <v>29</v>
      </c>
      <c r="L99" s="1">
        <v>29</v>
      </c>
      <c r="M99" s="1">
        <f>$L99</f>
        <v>29</v>
      </c>
      <c r="N99" s="1">
        <f>$L99</f>
        <v>29</v>
      </c>
      <c r="O99" s="1">
        <f>$L99</f>
        <v>29</v>
      </c>
      <c r="P99" s="1">
        <f>$L99</f>
        <v>29</v>
      </c>
      <c r="Q99" s="11"/>
      <c r="R99" s="12" t="s">
        <v>86</v>
      </c>
      <c r="S99" s="26"/>
    </row>
    <row r="100" spans="1:19" ht="13.5">
      <c r="A100" s="32"/>
      <c r="B100" s="30"/>
      <c r="C100" s="33"/>
      <c r="D100" s="9" t="s">
        <v>16</v>
      </c>
      <c r="E100" s="2">
        <v>7</v>
      </c>
      <c r="F100" s="2">
        <v>1</v>
      </c>
      <c r="G100" s="2">
        <v>22</v>
      </c>
      <c r="H100" s="2">
        <v>29</v>
      </c>
      <c r="I100" s="2">
        <v>8</v>
      </c>
      <c r="J100" s="2">
        <v>29</v>
      </c>
      <c r="K100" s="2">
        <v>10</v>
      </c>
      <c r="L100" s="2">
        <v>28</v>
      </c>
      <c r="M100" s="2">
        <v>1</v>
      </c>
      <c r="N100" s="2">
        <v>11</v>
      </c>
      <c r="O100" s="2">
        <v>8</v>
      </c>
      <c r="P100" s="2">
        <v>14</v>
      </c>
      <c r="Q100" s="13"/>
      <c r="R100" s="14" t="s">
        <v>92</v>
      </c>
      <c r="S100" s="27"/>
    </row>
    <row r="101" spans="1:19" ht="13.5">
      <c r="A101" s="32"/>
      <c r="B101" s="30"/>
      <c r="C101" s="33"/>
      <c r="D101" s="9" t="s">
        <v>84</v>
      </c>
      <c r="E101" s="2">
        <v>604</v>
      </c>
      <c r="F101" s="2">
        <v>550</v>
      </c>
      <c r="G101" s="2">
        <v>934</v>
      </c>
      <c r="H101" s="2">
        <v>1134</v>
      </c>
      <c r="I101" s="2">
        <v>66</v>
      </c>
      <c r="J101" s="2">
        <v>810</v>
      </c>
      <c r="K101" s="2">
        <v>78</v>
      </c>
      <c r="L101" s="2">
        <v>324</v>
      </c>
      <c r="M101" s="2">
        <v>6</v>
      </c>
      <c r="N101" s="2">
        <v>1876</v>
      </c>
      <c r="O101" s="2">
        <v>554</v>
      </c>
      <c r="P101" s="2">
        <v>617</v>
      </c>
      <c r="Q101" s="2">
        <f>SUM(E101:P101)</f>
        <v>7553</v>
      </c>
      <c r="R101" s="12" t="s">
        <v>88</v>
      </c>
      <c r="S101" s="27"/>
    </row>
    <row r="102" spans="1:19" ht="13.5">
      <c r="A102" s="32"/>
      <c r="B102" s="31"/>
      <c r="C102" s="33"/>
      <c r="D102" s="10" t="s">
        <v>17</v>
      </c>
      <c r="E102" s="3">
        <v>100</v>
      </c>
      <c r="F102" s="3">
        <v>100</v>
      </c>
      <c r="G102" s="3">
        <v>100</v>
      </c>
      <c r="H102" s="3">
        <v>100</v>
      </c>
      <c r="I102" s="3">
        <v>100</v>
      </c>
      <c r="J102" s="3">
        <v>100</v>
      </c>
      <c r="K102" s="3">
        <v>100</v>
      </c>
      <c r="L102" s="3">
        <v>100</v>
      </c>
      <c r="M102" s="3">
        <v>100</v>
      </c>
      <c r="N102" s="3">
        <v>100</v>
      </c>
      <c r="O102" s="3">
        <v>100</v>
      </c>
      <c r="P102" s="3">
        <v>100</v>
      </c>
      <c r="Q102" s="15"/>
      <c r="R102" s="14" t="s">
        <v>92</v>
      </c>
      <c r="S102" s="28"/>
    </row>
    <row r="103" spans="1:19" ht="13.5">
      <c r="A103" s="32">
        <v>25</v>
      </c>
      <c r="B103" s="29" t="s">
        <v>69</v>
      </c>
      <c r="C103" s="33" t="s">
        <v>78</v>
      </c>
      <c r="D103" s="8" t="s">
        <v>15</v>
      </c>
      <c r="E103" s="1">
        <f aca="true" t="shared" si="24" ref="E103:K103">$L103</f>
        <v>83</v>
      </c>
      <c r="F103" s="1">
        <f t="shared" si="24"/>
        <v>83</v>
      </c>
      <c r="G103" s="1">
        <f t="shared" si="24"/>
        <v>83</v>
      </c>
      <c r="H103" s="1">
        <f t="shared" si="24"/>
        <v>83</v>
      </c>
      <c r="I103" s="1">
        <f t="shared" si="24"/>
        <v>83</v>
      </c>
      <c r="J103" s="1">
        <f t="shared" si="24"/>
        <v>83</v>
      </c>
      <c r="K103" s="1">
        <f t="shared" si="24"/>
        <v>83</v>
      </c>
      <c r="L103" s="1">
        <v>83</v>
      </c>
      <c r="M103" s="1">
        <f>$L103</f>
        <v>83</v>
      </c>
      <c r="N103" s="1">
        <f>$L103</f>
        <v>83</v>
      </c>
      <c r="O103" s="1">
        <f>$L103</f>
        <v>83</v>
      </c>
      <c r="P103" s="1">
        <f>$L103</f>
        <v>83</v>
      </c>
      <c r="Q103" s="11"/>
      <c r="R103" s="12" t="s">
        <v>86</v>
      </c>
      <c r="S103" s="26"/>
    </row>
    <row r="104" spans="1:19" ht="13.5">
      <c r="A104" s="32"/>
      <c r="B104" s="30"/>
      <c r="C104" s="33"/>
      <c r="D104" s="9" t="s">
        <v>16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2</v>
      </c>
      <c r="M104" s="2">
        <v>83</v>
      </c>
      <c r="N104" s="2">
        <v>82</v>
      </c>
      <c r="O104" s="2">
        <v>82</v>
      </c>
      <c r="P104" s="2">
        <v>82</v>
      </c>
      <c r="Q104" s="13"/>
      <c r="R104" s="14" t="s">
        <v>92</v>
      </c>
      <c r="S104" s="27"/>
    </row>
    <row r="105" spans="1:19" ht="13.5">
      <c r="A105" s="32"/>
      <c r="B105" s="30"/>
      <c r="C105" s="33"/>
      <c r="D105" s="9" t="s">
        <v>84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197</v>
      </c>
      <c r="M105" s="2">
        <v>8009</v>
      </c>
      <c r="N105" s="2">
        <v>6386</v>
      </c>
      <c r="O105" s="2">
        <v>5383</v>
      </c>
      <c r="P105" s="2">
        <v>2791</v>
      </c>
      <c r="Q105" s="2">
        <f>SUM(E105:P105)</f>
        <v>22766</v>
      </c>
      <c r="R105" s="12" t="s">
        <v>88</v>
      </c>
      <c r="S105" s="27"/>
    </row>
    <row r="106" spans="1:19" ht="13.5">
      <c r="A106" s="32"/>
      <c r="B106" s="31"/>
      <c r="C106" s="33"/>
      <c r="D106" s="10" t="s">
        <v>17</v>
      </c>
      <c r="E106" s="3">
        <v>85</v>
      </c>
      <c r="F106" s="3">
        <v>85</v>
      </c>
      <c r="G106" s="3">
        <v>85</v>
      </c>
      <c r="H106" s="3">
        <v>85</v>
      </c>
      <c r="I106" s="3">
        <v>85</v>
      </c>
      <c r="J106" s="3">
        <v>85</v>
      </c>
      <c r="K106" s="3">
        <v>85</v>
      </c>
      <c r="L106" s="3">
        <v>36</v>
      </c>
      <c r="M106" s="3">
        <v>83</v>
      </c>
      <c r="N106" s="3">
        <v>82</v>
      </c>
      <c r="O106" s="3">
        <v>82</v>
      </c>
      <c r="P106" s="3">
        <v>78</v>
      </c>
      <c r="Q106" s="15"/>
      <c r="R106" s="14" t="s">
        <v>92</v>
      </c>
      <c r="S106" s="28"/>
    </row>
    <row r="107" spans="1:19" ht="13.5">
      <c r="A107" s="32">
        <v>26</v>
      </c>
      <c r="B107" s="29" t="s">
        <v>36</v>
      </c>
      <c r="C107" s="33" t="s">
        <v>37</v>
      </c>
      <c r="D107" s="8" t="s">
        <v>15</v>
      </c>
      <c r="E107" s="1">
        <f aca="true" t="shared" si="25" ref="E107:J107">$L107</f>
        <v>78</v>
      </c>
      <c r="F107" s="1">
        <f t="shared" si="25"/>
        <v>78</v>
      </c>
      <c r="G107" s="1">
        <f t="shared" si="25"/>
        <v>78</v>
      </c>
      <c r="H107" s="1">
        <f t="shared" si="25"/>
        <v>78</v>
      </c>
      <c r="I107" s="1">
        <f t="shared" si="25"/>
        <v>78</v>
      </c>
      <c r="J107" s="1">
        <f t="shared" si="25"/>
        <v>78</v>
      </c>
      <c r="K107" s="1">
        <f>$L107</f>
        <v>78</v>
      </c>
      <c r="L107" s="1">
        <v>78</v>
      </c>
      <c r="M107" s="1">
        <f>$L107</f>
        <v>78</v>
      </c>
      <c r="N107" s="1">
        <f>$L107</f>
        <v>78</v>
      </c>
      <c r="O107" s="1">
        <f>$L107</f>
        <v>78</v>
      </c>
      <c r="P107" s="1">
        <f>$L107</f>
        <v>78</v>
      </c>
      <c r="Q107" s="11"/>
      <c r="R107" s="12" t="s">
        <v>86</v>
      </c>
      <c r="S107" s="26"/>
    </row>
    <row r="108" spans="1:19" ht="13.5">
      <c r="A108" s="32"/>
      <c r="B108" s="30"/>
      <c r="C108" s="33"/>
      <c r="D108" s="9" t="s">
        <v>16</v>
      </c>
      <c r="E108" s="2">
        <v>40</v>
      </c>
      <c r="F108" s="2">
        <v>24</v>
      </c>
      <c r="G108" s="2">
        <v>49</v>
      </c>
      <c r="H108" s="2">
        <v>77</v>
      </c>
      <c r="I108" s="2">
        <v>78</v>
      </c>
      <c r="J108" s="2">
        <v>36</v>
      </c>
      <c r="K108" s="2">
        <v>21</v>
      </c>
      <c r="L108" s="2">
        <v>40</v>
      </c>
      <c r="M108" s="2">
        <v>58</v>
      </c>
      <c r="N108" s="2">
        <v>54</v>
      </c>
      <c r="O108" s="2">
        <v>55</v>
      </c>
      <c r="P108" s="2">
        <v>56</v>
      </c>
      <c r="Q108" s="13"/>
      <c r="R108" s="14" t="s">
        <v>92</v>
      </c>
      <c r="S108" s="27"/>
    </row>
    <row r="109" spans="1:19" ht="13.5">
      <c r="A109" s="32"/>
      <c r="B109" s="30"/>
      <c r="C109" s="33"/>
      <c r="D109" s="9" t="s">
        <v>84</v>
      </c>
      <c r="E109" s="2">
        <v>10046</v>
      </c>
      <c r="F109" s="2">
        <v>6674</v>
      </c>
      <c r="G109" s="2">
        <v>7716</v>
      </c>
      <c r="H109" s="2">
        <v>12937</v>
      </c>
      <c r="I109" s="2">
        <v>13838</v>
      </c>
      <c r="J109" s="2">
        <v>6783</v>
      </c>
      <c r="K109" s="2">
        <v>7241</v>
      </c>
      <c r="L109" s="2">
        <v>10263</v>
      </c>
      <c r="M109" s="2">
        <v>17081</v>
      </c>
      <c r="N109" s="2">
        <v>16615</v>
      </c>
      <c r="O109" s="2">
        <v>15336</v>
      </c>
      <c r="P109" s="2">
        <v>15559</v>
      </c>
      <c r="Q109" s="2">
        <f>SUM(E109:P109)</f>
        <v>140089</v>
      </c>
      <c r="R109" s="12" t="s">
        <v>88</v>
      </c>
      <c r="S109" s="27"/>
    </row>
    <row r="110" spans="1:19" ht="13.5">
      <c r="A110" s="32"/>
      <c r="B110" s="31"/>
      <c r="C110" s="33"/>
      <c r="D110" s="10" t="s">
        <v>17</v>
      </c>
      <c r="E110" s="3">
        <v>100</v>
      </c>
      <c r="F110" s="3">
        <v>100</v>
      </c>
      <c r="G110" s="3">
        <v>100</v>
      </c>
      <c r="H110" s="3">
        <v>100</v>
      </c>
      <c r="I110" s="3">
        <v>100</v>
      </c>
      <c r="J110" s="3">
        <v>100</v>
      </c>
      <c r="K110" s="3">
        <v>100</v>
      </c>
      <c r="L110" s="3">
        <v>100</v>
      </c>
      <c r="M110" s="3">
        <v>100</v>
      </c>
      <c r="N110" s="3">
        <v>100</v>
      </c>
      <c r="O110" s="3">
        <v>100</v>
      </c>
      <c r="P110" s="3">
        <v>100</v>
      </c>
      <c r="Q110" s="15"/>
      <c r="R110" s="14" t="s">
        <v>92</v>
      </c>
      <c r="S110" s="28"/>
    </row>
    <row r="111" spans="1:19" ht="13.5">
      <c r="A111" s="32">
        <v>27</v>
      </c>
      <c r="B111" s="29" t="s">
        <v>24</v>
      </c>
      <c r="C111" s="33" t="s">
        <v>38</v>
      </c>
      <c r="D111" s="8" t="s">
        <v>15</v>
      </c>
      <c r="E111" s="1">
        <f aca="true" t="shared" si="26" ref="E111:J111">$L111</f>
        <v>100</v>
      </c>
      <c r="F111" s="1">
        <f t="shared" si="26"/>
        <v>100</v>
      </c>
      <c r="G111" s="1">
        <f t="shared" si="26"/>
        <v>100</v>
      </c>
      <c r="H111" s="1">
        <f t="shared" si="26"/>
        <v>100</v>
      </c>
      <c r="I111" s="1">
        <f t="shared" si="26"/>
        <v>100</v>
      </c>
      <c r="J111" s="1">
        <f t="shared" si="26"/>
        <v>100</v>
      </c>
      <c r="K111" s="1">
        <f>$L111</f>
        <v>100</v>
      </c>
      <c r="L111" s="1">
        <v>100</v>
      </c>
      <c r="M111" s="1">
        <f>$L111</f>
        <v>100</v>
      </c>
      <c r="N111" s="1">
        <f>$L111</f>
        <v>100</v>
      </c>
      <c r="O111" s="1">
        <f>$L111</f>
        <v>100</v>
      </c>
      <c r="P111" s="1">
        <f>$L111</f>
        <v>100</v>
      </c>
      <c r="Q111" s="11"/>
      <c r="R111" s="12" t="s">
        <v>86</v>
      </c>
      <c r="S111" s="26"/>
    </row>
    <row r="112" spans="1:19" ht="13.5">
      <c r="A112" s="32"/>
      <c r="B112" s="30"/>
      <c r="C112" s="33"/>
      <c r="D112" s="9" t="s">
        <v>16</v>
      </c>
      <c r="E112" s="2">
        <v>68</v>
      </c>
      <c r="F112" s="2">
        <v>41</v>
      </c>
      <c r="G112" s="2">
        <v>80</v>
      </c>
      <c r="H112" s="2">
        <v>88</v>
      </c>
      <c r="I112" s="2">
        <v>100</v>
      </c>
      <c r="J112" s="2">
        <v>58</v>
      </c>
      <c r="K112" s="2">
        <v>50</v>
      </c>
      <c r="L112" s="2">
        <v>78</v>
      </c>
      <c r="M112" s="2">
        <v>95</v>
      </c>
      <c r="N112" s="2">
        <v>87</v>
      </c>
      <c r="O112" s="2">
        <v>87</v>
      </c>
      <c r="P112" s="2">
        <v>86</v>
      </c>
      <c r="Q112" s="13"/>
      <c r="R112" s="14" t="s">
        <v>92</v>
      </c>
      <c r="S112" s="27"/>
    </row>
    <row r="113" spans="1:19" ht="13.5">
      <c r="A113" s="32"/>
      <c r="B113" s="30"/>
      <c r="C113" s="33"/>
      <c r="D113" s="9" t="s">
        <v>84</v>
      </c>
      <c r="E113" s="2">
        <v>14022</v>
      </c>
      <c r="F113" s="2">
        <v>12228</v>
      </c>
      <c r="G113" s="2">
        <v>13477</v>
      </c>
      <c r="H113" s="2">
        <v>18352</v>
      </c>
      <c r="I113" s="2">
        <v>18265</v>
      </c>
      <c r="J113" s="2">
        <v>12655</v>
      </c>
      <c r="K113" s="2">
        <v>13721</v>
      </c>
      <c r="L113" s="2">
        <v>13898</v>
      </c>
      <c r="M113" s="2">
        <v>19044</v>
      </c>
      <c r="N113" s="2">
        <v>19440</v>
      </c>
      <c r="O113" s="2">
        <v>18294</v>
      </c>
      <c r="P113" s="2">
        <v>18948</v>
      </c>
      <c r="Q113" s="2">
        <f>SUM(E113:P113)</f>
        <v>192344</v>
      </c>
      <c r="R113" s="12" t="s">
        <v>88</v>
      </c>
      <c r="S113" s="27"/>
    </row>
    <row r="114" spans="1:19" ht="13.5">
      <c r="A114" s="32"/>
      <c r="B114" s="31"/>
      <c r="C114" s="33"/>
      <c r="D114" s="10" t="s">
        <v>17</v>
      </c>
      <c r="E114" s="3">
        <v>100</v>
      </c>
      <c r="F114" s="3">
        <v>100</v>
      </c>
      <c r="G114" s="3">
        <v>100</v>
      </c>
      <c r="H114" s="3">
        <v>100</v>
      </c>
      <c r="I114" s="3">
        <v>100</v>
      </c>
      <c r="J114" s="3">
        <v>100</v>
      </c>
      <c r="K114" s="3">
        <v>100</v>
      </c>
      <c r="L114" s="3">
        <v>100</v>
      </c>
      <c r="M114" s="3">
        <v>100</v>
      </c>
      <c r="N114" s="3">
        <v>100</v>
      </c>
      <c r="O114" s="3">
        <v>100</v>
      </c>
      <c r="P114" s="3">
        <v>100</v>
      </c>
      <c r="Q114" s="15"/>
      <c r="R114" s="14" t="s">
        <v>92</v>
      </c>
      <c r="S114" s="28"/>
    </row>
    <row r="115" spans="1:19" ht="13.5">
      <c r="A115" s="32">
        <v>28</v>
      </c>
      <c r="B115" s="29" t="s">
        <v>41</v>
      </c>
      <c r="C115" s="33" t="s">
        <v>53</v>
      </c>
      <c r="D115" s="8" t="s">
        <v>15</v>
      </c>
      <c r="E115" s="1">
        <f aca="true" t="shared" si="27" ref="E115:J115">$L115</f>
        <v>15</v>
      </c>
      <c r="F115" s="1">
        <f t="shared" si="27"/>
        <v>15</v>
      </c>
      <c r="G115" s="1">
        <f t="shared" si="27"/>
        <v>15</v>
      </c>
      <c r="H115" s="1">
        <f t="shared" si="27"/>
        <v>15</v>
      </c>
      <c r="I115" s="1">
        <f t="shared" si="27"/>
        <v>15</v>
      </c>
      <c r="J115" s="1">
        <f t="shared" si="27"/>
        <v>15</v>
      </c>
      <c r="K115" s="1">
        <f>$L115</f>
        <v>15</v>
      </c>
      <c r="L115" s="1">
        <v>15</v>
      </c>
      <c r="M115" s="1">
        <f>$L115</f>
        <v>15</v>
      </c>
      <c r="N115" s="1">
        <f>$L115</f>
        <v>15</v>
      </c>
      <c r="O115" s="1">
        <f>$L115</f>
        <v>15</v>
      </c>
      <c r="P115" s="1">
        <f>$L115</f>
        <v>15</v>
      </c>
      <c r="Q115" s="11"/>
      <c r="R115" s="12" t="s">
        <v>86</v>
      </c>
      <c r="S115" s="26"/>
    </row>
    <row r="116" spans="1:19" ht="13.5">
      <c r="A116" s="32"/>
      <c r="B116" s="30"/>
      <c r="C116" s="33"/>
      <c r="D116" s="9" t="s">
        <v>16</v>
      </c>
      <c r="E116" s="2">
        <v>9</v>
      </c>
      <c r="F116" s="2">
        <v>2</v>
      </c>
      <c r="G116" s="2">
        <v>5</v>
      </c>
      <c r="H116" s="2">
        <v>2</v>
      </c>
      <c r="I116" s="2">
        <v>8</v>
      </c>
      <c r="J116" s="2">
        <v>2</v>
      </c>
      <c r="K116" s="2">
        <v>5</v>
      </c>
      <c r="L116" s="2">
        <v>4</v>
      </c>
      <c r="M116" s="2">
        <v>2</v>
      </c>
      <c r="N116" s="2">
        <v>10</v>
      </c>
      <c r="O116" s="2">
        <v>15</v>
      </c>
      <c r="P116" s="2">
        <v>9</v>
      </c>
      <c r="Q116" s="13"/>
      <c r="R116" s="14" t="s">
        <v>92</v>
      </c>
      <c r="S116" s="27"/>
    </row>
    <row r="117" spans="1:19" ht="13.5">
      <c r="A117" s="32"/>
      <c r="B117" s="30"/>
      <c r="C117" s="33"/>
      <c r="D117" s="9" t="s">
        <v>84</v>
      </c>
      <c r="E117" s="2">
        <v>773</v>
      </c>
      <c r="F117" s="2">
        <v>806</v>
      </c>
      <c r="G117" s="2">
        <v>826</v>
      </c>
      <c r="H117" s="2">
        <v>887</v>
      </c>
      <c r="I117" s="2">
        <v>922</v>
      </c>
      <c r="J117" s="2">
        <v>853</v>
      </c>
      <c r="K117" s="2">
        <v>891</v>
      </c>
      <c r="L117" s="2">
        <v>803</v>
      </c>
      <c r="M117" s="2">
        <v>751</v>
      </c>
      <c r="N117" s="2">
        <v>852</v>
      </c>
      <c r="O117" s="2">
        <v>742</v>
      </c>
      <c r="P117" s="2">
        <v>814</v>
      </c>
      <c r="Q117" s="2">
        <f>SUM(E117:P117)</f>
        <v>9920</v>
      </c>
      <c r="R117" s="12" t="s">
        <v>88</v>
      </c>
      <c r="S117" s="27"/>
    </row>
    <row r="118" spans="1:19" ht="13.5">
      <c r="A118" s="32"/>
      <c r="B118" s="31"/>
      <c r="C118" s="33"/>
      <c r="D118" s="10" t="s">
        <v>17</v>
      </c>
      <c r="E118" s="3">
        <v>100</v>
      </c>
      <c r="F118" s="3">
        <v>100</v>
      </c>
      <c r="G118" s="3">
        <v>100</v>
      </c>
      <c r="H118" s="3">
        <v>100</v>
      </c>
      <c r="I118" s="3">
        <v>100</v>
      </c>
      <c r="J118" s="3">
        <v>100</v>
      </c>
      <c r="K118" s="3">
        <v>100</v>
      </c>
      <c r="L118" s="3">
        <v>100</v>
      </c>
      <c r="M118" s="3">
        <v>100</v>
      </c>
      <c r="N118" s="3">
        <v>100</v>
      </c>
      <c r="O118" s="3">
        <v>100</v>
      </c>
      <c r="P118" s="3">
        <v>100</v>
      </c>
      <c r="Q118" s="15"/>
      <c r="R118" s="14" t="s">
        <v>92</v>
      </c>
      <c r="S118" s="28"/>
    </row>
    <row r="119" spans="1:19" ht="13.5">
      <c r="A119" s="32">
        <v>29</v>
      </c>
      <c r="B119" s="29" t="s">
        <v>23</v>
      </c>
      <c r="C119" s="33" t="s">
        <v>35</v>
      </c>
      <c r="D119" s="8" t="s">
        <v>15</v>
      </c>
      <c r="E119" s="1">
        <f aca="true" t="shared" si="28" ref="E119:K119">$L119</f>
        <v>109</v>
      </c>
      <c r="F119" s="1">
        <f t="shared" si="28"/>
        <v>109</v>
      </c>
      <c r="G119" s="1">
        <f t="shared" si="28"/>
        <v>109</v>
      </c>
      <c r="H119" s="1">
        <f t="shared" si="28"/>
        <v>109</v>
      </c>
      <c r="I119" s="1">
        <f t="shared" si="28"/>
        <v>109</v>
      </c>
      <c r="J119" s="1">
        <f t="shared" si="28"/>
        <v>109</v>
      </c>
      <c r="K119" s="1">
        <f t="shared" si="28"/>
        <v>109</v>
      </c>
      <c r="L119" s="1">
        <v>109</v>
      </c>
      <c r="M119" s="1">
        <f>$L119</f>
        <v>109</v>
      </c>
      <c r="N119" s="1">
        <f>$L119</f>
        <v>109</v>
      </c>
      <c r="O119" s="1">
        <f>$L119</f>
        <v>109</v>
      </c>
      <c r="P119" s="1">
        <f>$L119</f>
        <v>109</v>
      </c>
      <c r="Q119" s="11"/>
      <c r="R119" s="12" t="s">
        <v>86</v>
      </c>
      <c r="S119" s="26"/>
    </row>
    <row r="120" spans="1:19" ht="13.5">
      <c r="A120" s="32"/>
      <c r="B120" s="30"/>
      <c r="C120" s="33"/>
      <c r="D120" s="9" t="s">
        <v>16</v>
      </c>
      <c r="E120" s="2">
        <v>73</v>
      </c>
      <c r="F120" s="2">
        <v>77</v>
      </c>
      <c r="G120" s="2">
        <v>70</v>
      </c>
      <c r="H120" s="2">
        <v>66</v>
      </c>
      <c r="I120" s="2">
        <v>63</v>
      </c>
      <c r="J120" s="2">
        <v>70</v>
      </c>
      <c r="K120" s="2">
        <v>64</v>
      </c>
      <c r="L120" s="2">
        <v>71</v>
      </c>
      <c r="M120" s="2">
        <v>84</v>
      </c>
      <c r="N120" s="2">
        <v>85</v>
      </c>
      <c r="O120" s="2">
        <v>108</v>
      </c>
      <c r="P120" s="2">
        <v>109</v>
      </c>
      <c r="Q120" s="13"/>
      <c r="R120" s="14" t="s">
        <v>92</v>
      </c>
      <c r="S120" s="27"/>
    </row>
    <row r="121" spans="1:19" ht="13.5">
      <c r="A121" s="32"/>
      <c r="B121" s="30"/>
      <c r="C121" s="33"/>
      <c r="D121" s="9" t="s">
        <v>84</v>
      </c>
      <c r="E121" s="2">
        <v>28663</v>
      </c>
      <c r="F121" s="2">
        <v>28162</v>
      </c>
      <c r="G121" s="2">
        <v>20358</v>
      </c>
      <c r="H121" s="2">
        <v>21328</v>
      </c>
      <c r="I121" s="2">
        <v>20310</v>
      </c>
      <c r="J121" s="2">
        <v>17675</v>
      </c>
      <c r="K121" s="2">
        <v>18594</v>
      </c>
      <c r="L121" s="2">
        <v>14999</v>
      </c>
      <c r="M121" s="2">
        <v>21703</v>
      </c>
      <c r="N121" s="2">
        <v>20282</v>
      </c>
      <c r="O121" s="2">
        <v>17585</v>
      </c>
      <c r="P121" s="2">
        <v>26532</v>
      </c>
      <c r="Q121" s="2">
        <f>SUM(E121:P121)</f>
        <v>256191</v>
      </c>
      <c r="R121" s="12" t="s">
        <v>88</v>
      </c>
      <c r="S121" s="27"/>
    </row>
    <row r="122" spans="1:19" ht="13.5">
      <c r="A122" s="32"/>
      <c r="B122" s="31"/>
      <c r="C122" s="33"/>
      <c r="D122" s="10" t="s">
        <v>17</v>
      </c>
      <c r="E122" s="3">
        <v>100</v>
      </c>
      <c r="F122" s="3">
        <v>100</v>
      </c>
      <c r="G122" s="3">
        <v>100</v>
      </c>
      <c r="H122" s="3">
        <v>100</v>
      </c>
      <c r="I122" s="3">
        <v>100</v>
      </c>
      <c r="J122" s="3">
        <v>100</v>
      </c>
      <c r="K122" s="3">
        <v>100</v>
      </c>
      <c r="L122" s="3">
        <v>100</v>
      </c>
      <c r="M122" s="3">
        <v>100</v>
      </c>
      <c r="N122" s="3">
        <v>100</v>
      </c>
      <c r="O122" s="3">
        <v>100</v>
      </c>
      <c r="P122" s="3">
        <v>100</v>
      </c>
      <c r="Q122" s="15"/>
      <c r="R122" s="14" t="s">
        <v>92</v>
      </c>
      <c r="S122" s="28"/>
    </row>
    <row r="123" spans="1:19" ht="13.5" customHeight="1">
      <c r="A123" s="32">
        <v>30</v>
      </c>
      <c r="B123" s="29" t="s">
        <v>95</v>
      </c>
      <c r="C123" s="33" t="s">
        <v>104</v>
      </c>
      <c r="D123" s="8" t="s">
        <v>15</v>
      </c>
      <c r="E123" s="1">
        <f aca="true" t="shared" si="29" ref="E123:J123">$L123</f>
        <v>38</v>
      </c>
      <c r="F123" s="1">
        <f t="shared" si="29"/>
        <v>38</v>
      </c>
      <c r="G123" s="1">
        <f t="shared" si="29"/>
        <v>38</v>
      </c>
      <c r="H123" s="1">
        <f t="shared" si="29"/>
        <v>38</v>
      </c>
      <c r="I123" s="1">
        <f t="shared" si="29"/>
        <v>38</v>
      </c>
      <c r="J123" s="1">
        <f t="shared" si="29"/>
        <v>38</v>
      </c>
      <c r="K123" s="1">
        <f>$L123</f>
        <v>38</v>
      </c>
      <c r="L123" s="1">
        <v>38</v>
      </c>
      <c r="M123" s="1">
        <f>$L123</f>
        <v>38</v>
      </c>
      <c r="N123" s="1">
        <f>$L123</f>
        <v>38</v>
      </c>
      <c r="O123" s="1">
        <f>$L123</f>
        <v>38</v>
      </c>
      <c r="P123" s="1">
        <f>$L123</f>
        <v>38</v>
      </c>
      <c r="Q123" s="11"/>
      <c r="R123" s="12" t="s">
        <v>91</v>
      </c>
      <c r="S123" s="26"/>
    </row>
    <row r="124" spans="1:19" ht="13.5">
      <c r="A124" s="32"/>
      <c r="B124" s="30"/>
      <c r="C124" s="33"/>
      <c r="D124" s="9" t="s">
        <v>16</v>
      </c>
      <c r="E124" s="2">
        <v>30</v>
      </c>
      <c r="F124" s="2">
        <v>30</v>
      </c>
      <c r="G124" s="2">
        <v>31</v>
      </c>
      <c r="H124" s="2">
        <v>38</v>
      </c>
      <c r="I124" s="2">
        <v>29</v>
      </c>
      <c r="J124" s="2">
        <v>25</v>
      </c>
      <c r="K124" s="2">
        <v>25</v>
      </c>
      <c r="L124" s="2">
        <v>22</v>
      </c>
      <c r="M124" s="2">
        <v>24</v>
      </c>
      <c r="N124" s="2">
        <v>32</v>
      </c>
      <c r="O124" s="2">
        <v>28</v>
      </c>
      <c r="P124" s="2">
        <v>28</v>
      </c>
      <c r="Q124" s="13"/>
      <c r="R124" s="14" t="s">
        <v>92</v>
      </c>
      <c r="S124" s="27"/>
    </row>
    <row r="125" spans="1:19" ht="13.5">
      <c r="A125" s="32"/>
      <c r="B125" s="30"/>
      <c r="C125" s="33"/>
      <c r="D125" s="9" t="s">
        <v>84</v>
      </c>
      <c r="E125" s="2">
        <v>9178</v>
      </c>
      <c r="F125" s="2">
        <v>9619</v>
      </c>
      <c r="G125" s="2">
        <v>8450</v>
      </c>
      <c r="H125" s="2">
        <v>11904</v>
      </c>
      <c r="I125" s="2">
        <v>9804</v>
      </c>
      <c r="J125" s="2">
        <v>8170</v>
      </c>
      <c r="K125" s="2">
        <v>7966</v>
      </c>
      <c r="L125" s="2">
        <v>6679</v>
      </c>
      <c r="M125" s="2">
        <v>6264</v>
      </c>
      <c r="N125" s="2">
        <v>10231</v>
      </c>
      <c r="O125" s="2">
        <v>10042</v>
      </c>
      <c r="P125" s="2">
        <v>8155</v>
      </c>
      <c r="Q125" s="2">
        <f>SUM(E125:P125)</f>
        <v>106462</v>
      </c>
      <c r="R125" s="12" t="s">
        <v>88</v>
      </c>
      <c r="S125" s="27"/>
    </row>
    <row r="126" spans="1:19" ht="13.5">
      <c r="A126" s="32"/>
      <c r="B126" s="31"/>
      <c r="C126" s="33"/>
      <c r="D126" s="10" t="s">
        <v>17</v>
      </c>
      <c r="E126" s="3">
        <v>100</v>
      </c>
      <c r="F126" s="3">
        <v>100</v>
      </c>
      <c r="G126" s="3">
        <v>100</v>
      </c>
      <c r="H126" s="3">
        <v>100</v>
      </c>
      <c r="I126" s="3">
        <v>100</v>
      </c>
      <c r="J126" s="3">
        <v>100</v>
      </c>
      <c r="K126" s="3">
        <v>100</v>
      </c>
      <c r="L126" s="3">
        <v>100</v>
      </c>
      <c r="M126" s="3">
        <v>100</v>
      </c>
      <c r="N126" s="3">
        <v>100</v>
      </c>
      <c r="O126" s="3">
        <v>100</v>
      </c>
      <c r="P126" s="3">
        <v>100</v>
      </c>
      <c r="Q126" s="15"/>
      <c r="R126" s="14" t="s">
        <v>89</v>
      </c>
      <c r="S126" s="28"/>
    </row>
    <row r="127" spans="1:19" ht="13.5" customHeight="1">
      <c r="A127" s="32">
        <v>31</v>
      </c>
      <c r="B127" s="29" t="s">
        <v>96</v>
      </c>
      <c r="C127" s="33" t="s">
        <v>103</v>
      </c>
      <c r="D127" s="8" t="s">
        <v>15</v>
      </c>
      <c r="E127" s="1">
        <f aca="true" t="shared" si="30" ref="E127:J127">$L127</f>
        <v>17</v>
      </c>
      <c r="F127" s="1">
        <f t="shared" si="30"/>
        <v>17</v>
      </c>
      <c r="G127" s="1">
        <f t="shared" si="30"/>
        <v>17</v>
      </c>
      <c r="H127" s="1">
        <f t="shared" si="30"/>
        <v>17</v>
      </c>
      <c r="I127" s="1">
        <f t="shared" si="30"/>
        <v>17</v>
      </c>
      <c r="J127" s="1">
        <f t="shared" si="30"/>
        <v>17</v>
      </c>
      <c r="K127" s="1">
        <f>$L127</f>
        <v>17</v>
      </c>
      <c r="L127" s="1">
        <v>17</v>
      </c>
      <c r="M127" s="1">
        <f>$L127</f>
        <v>17</v>
      </c>
      <c r="N127" s="1">
        <f>$L127</f>
        <v>17</v>
      </c>
      <c r="O127" s="1">
        <f>$L127</f>
        <v>17</v>
      </c>
      <c r="P127" s="1">
        <f>$L127</f>
        <v>17</v>
      </c>
      <c r="Q127" s="11"/>
      <c r="R127" s="12" t="s">
        <v>91</v>
      </c>
      <c r="S127" s="26"/>
    </row>
    <row r="128" spans="1:19" ht="13.5">
      <c r="A128" s="32"/>
      <c r="B128" s="30"/>
      <c r="C128" s="33"/>
      <c r="D128" s="9" t="s">
        <v>16</v>
      </c>
      <c r="E128" s="2">
        <v>12</v>
      </c>
      <c r="F128" s="2">
        <v>10</v>
      </c>
      <c r="G128" s="2">
        <v>12</v>
      </c>
      <c r="H128" s="2">
        <v>17</v>
      </c>
      <c r="I128" s="2">
        <v>17</v>
      </c>
      <c r="J128" s="2">
        <v>12</v>
      </c>
      <c r="K128" s="2">
        <v>11</v>
      </c>
      <c r="L128" s="2">
        <v>12</v>
      </c>
      <c r="M128" s="2">
        <v>15</v>
      </c>
      <c r="N128" s="2">
        <v>15</v>
      </c>
      <c r="O128" s="2">
        <v>15</v>
      </c>
      <c r="P128" s="2">
        <v>17</v>
      </c>
      <c r="Q128" s="13"/>
      <c r="R128" s="14" t="s">
        <v>92</v>
      </c>
      <c r="S128" s="27"/>
    </row>
    <row r="129" spans="1:19" ht="13.5">
      <c r="A129" s="32"/>
      <c r="B129" s="30"/>
      <c r="C129" s="33"/>
      <c r="D129" s="9" t="s">
        <v>84</v>
      </c>
      <c r="E129" s="2">
        <v>3010</v>
      </c>
      <c r="F129" s="2">
        <v>2618</v>
      </c>
      <c r="G129" s="2">
        <v>3091</v>
      </c>
      <c r="H129" s="2">
        <v>4603</v>
      </c>
      <c r="I129" s="2">
        <v>5616</v>
      </c>
      <c r="J129" s="2">
        <v>2868</v>
      </c>
      <c r="K129" s="2">
        <v>2609</v>
      </c>
      <c r="L129" s="2">
        <v>2923</v>
      </c>
      <c r="M129" s="2">
        <v>3406</v>
      </c>
      <c r="N129" s="2">
        <v>2899</v>
      </c>
      <c r="O129" s="2">
        <v>3672</v>
      </c>
      <c r="P129" s="2">
        <v>4332</v>
      </c>
      <c r="Q129" s="2">
        <f>SUM(E129:P129)</f>
        <v>41647</v>
      </c>
      <c r="R129" s="12" t="s">
        <v>88</v>
      </c>
      <c r="S129" s="27"/>
    </row>
    <row r="130" spans="1:19" ht="13.5">
      <c r="A130" s="32"/>
      <c r="B130" s="31"/>
      <c r="C130" s="33"/>
      <c r="D130" s="10" t="s">
        <v>17</v>
      </c>
      <c r="E130" s="3">
        <v>100</v>
      </c>
      <c r="F130" s="3">
        <v>100</v>
      </c>
      <c r="G130" s="3">
        <v>100</v>
      </c>
      <c r="H130" s="3">
        <v>100</v>
      </c>
      <c r="I130" s="3">
        <v>100</v>
      </c>
      <c r="J130" s="3">
        <v>100</v>
      </c>
      <c r="K130" s="3">
        <v>100</v>
      </c>
      <c r="L130" s="3">
        <v>100</v>
      </c>
      <c r="M130" s="3">
        <v>100</v>
      </c>
      <c r="N130" s="3">
        <v>100</v>
      </c>
      <c r="O130" s="3">
        <v>100</v>
      </c>
      <c r="P130" s="3">
        <v>100</v>
      </c>
      <c r="Q130" s="15"/>
      <c r="R130" s="14" t="s">
        <v>89</v>
      </c>
      <c r="S130" s="28"/>
    </row>
    <row r="131" spans="1:19" ht="13.5" customHeight="1">
      <c r="A131" s="32">
        <v>32</v>
      </c>
      <c r="B131" s="29" t="s">
        <v>97</v>
      </c>
      <c r="C131" s="33" t="s">
        <v>102</v>
      </c>
      <c r="D131" s="8" t="s">
        <v>15</v>
      </c>
      <c r="E131" s="1">
        <f aca="true" t="shared" si="31" ref="E131:J131">$L131</f>
        <v>32</v>
      </c>
      <c r="F131" s="1">
        <f t="shared" si="31"/>
        <v>32</v>
      </c>
      <c r="G131" s="1">
        <f t="shared" si="31"/>
        <v>32</v>
      </c>
      <c r="H131" s="1">
        <f t="shared" si="31"/>
        <v>32</v>
      </c>
      <c r="I131" s="1">
        <f t="shared" si="31"/>
        <v>32</v>
      </c>
      <c r="J131" s="1">
        <f t="shared" si="31"/>
        <v>32</v>
      </c>
      <c r="K131" s="1">
        <f>$L131</f>
        <v>32</v>
      </c>
      <c r="L131" s="1">
        <v>32</v>
      </c>
      <c r="M131" s="1">
        <f>$L131</f>
        <v>32</v>
      </c>
      <c r="N131" s="1">
        <f>$L131</f>
        <v>32</v>
      </c>
      <c r="O131" s="1">
        <f>$L131</f>
        <v>32</v>
      </c>
      <c r="P131" s="1">
        <f>$L131</f>
        <v>32</v>
      </c>
      <c r="Q131" s="11"/>
      <c r="R131" s="12" t="s">
        <v>105</v>
      </c>
      <c r="S131" s="29"/>
    </row>
    <row r="132" spans="1:19" ht="13.5">
      <c r="A132" s="32"/>
      <c r="B132" s="30"/>
      <c r="C132" s="33"/>
      <c r="D132" s="9" t="s">
        <v>16</v>
      </c>
      <c r="E132" s="2">
        <v>23</v>
      </c>
      <c r="F132" s="2">
        <v>21</v>
      </c>
      <c r="G132" s="2">
        <v>20</v>
      </c>
      <c r="H132" s="2">
        <v>27</v>
      </c>
      <c r="I132" s="2">
        <v>28</v>
      </c>
      <c r="J132" s="2">
        <v>17</v>
      </c>
      <c r="K132" s="2">
        <v>18</v>
      </c>
      <c r="L132" s="2">
        <v>27</v>
      </c>
      <c r="M132" s="2">
        <v>24</v>
      </c>
      <c r="N132" s="2">
        <v>24</v>
      </c>
      <c r="O132" s="2">
        <v>29</v>
      </c>
      <c r="P132" s="2">
        <v>32</v>
      </c>
      <c r="Q132" s="13"/>
      <c r="R132" s="14" t="s">
        <v>106</v>
      </c>
      <c r="S132" s="30"/>
    </row>
    <row r="133" spans="1:19" ht="13.5">
      <c r="A133" s="32"/>
      <c r="B133" s="30"/>
      <c r="C133" s="33"/>
      <c r="D133" s="9" t="s">
        <v>84</v>
      </c>
      <c r="E133" s="2">
        <v>5438</v>
      </c>
      <c r="F133" s="2">
        <v>4786</v>
      </c>
      <c r="G133" s="2">
        <v>4529</v>
      </c>
      <c r="H133" s="2">
        <v>6456</v>
      </c>
      <c r="I133" s="2">
        <v>6360</v>
      </c>
      <c r="J133" s="2">
        <v>4418</v>
      </c>
      <c r="K133" s="2">
        <v>4452</v>
      </c>
      <c r="L133" s="2">
        <v>5594</v>
      </c>
      <c r="M133" s="2">
        <f>ROUNDUP(654+3619,-1)</f>
        <v>4280</v>
      </c>
      <c r="N133" s="2">
        <f>ROUNDUP(2961+3866,-1)</f>
        <v>6830</v>
      </c>
      <c r="O133" s="2">
        <f>ROUNDUP(1372+5678,-1)</f>
        <v>7050</v>
      </c>
      <c r="P133" s="2">
        <v>7817</v>
      </c>
      <c r="Q133" s="2">
        <f>SUM(E133:P133)</f>
        <v>68010</v>
      </c>
      <c r="R133" s="12" t="s">
        <v>88</v>
      </c>
      <c r="S133" s="30"/>
    </row>
    <row r="134" spans="1:19" ht="13.5">
      <c r="A134" s="32"/>
      <c r="B134" s="31"/>
      <c r="C134" s="33"/>
      <c r="D134" s="10" t="s">
        <v>17</v>
      </c>
      <c r="E134" s="3">
        <v>100</v>
      </c>
      <c r="F134" s="3">
        <v>100</v>
      </c>
      <c r="G134" s="3">
        <v>100</v>
      </c>
      <c r="H134" s="3">
        <v>100</v>
      </c>
      <c r="I134" s="3">
        <v>100</v>
      </c>
      <c r="J134" s="3">
        <v>100</v>
      </c>
      <c r="K134" s="3">
        <v>100</v>
      </c>
      <c r="L134" s="3">
        <v>100</v>
      </c>
      <c r="M134" s="3">
        <v>100</v>
      </c>
      <c r="N134" s="3">
        <v>100</v>
      </c>
      <c r="O134" s="3">
        <v>100</v>
      </c>
      <c r="P134" s="3">
        <v>100</v>
      </c>
      <c r="Q134" s="15"/>
      <c r="R134" s="14" t="s">
        <v>106</v>
      </c>
      <c r="S134" s="31"/>
    </row>
    <row r="135" spans="1:19" ht="13.5">
      <c r="A135" s="32">
        <v>33</v>
      </c>
      <c r="B135" s="29" t="s">
        <v>54</v>
      </c>
      <c r="C135" s="33" t="s">
        <v>56</v>
      </c>
      <c r="D135" s="8" t="s">
        <v>15</v>
      </c>
      <c r="E135" s="1">
        <f aca="true" t="shared" si="32" ref="E135:J135">$L135</f>
        <v>58</v>
      </c>
      <c r="F135" s="1">
        <f t="shared" si="32"/>
        <v>58</v>
      </c>
      <c r="G135" s="1">
        <f t="shared" si="32"/>
        <v>58</v>
      </c>
      <c r="H135" s="1">
        <f t="shared" si="32"/>
        <v>58</v>
      </c>
      <c r="I135" s="1">
        <f t="shared" si="32"/>
        <v>58</v>
      </c>
      <c r="J135" s="1">
        <f t="shared" si="32"/>
        <v>58</v>
      </c>
      <c r="K135" s="1">
        <f>$L135</f>
        <v>58</v>
      </c>
      <c r="L135" s="1">
        <v>58</v>
      </c>
      <c r="M135" s="1">
        <f>$L135</f>
        <v>58</v>
      </c>
      <c r="N135" s="1">
        <f>$L135</f>
        <v>58</v>
      </c>
      <c r="O135" s="1">
        <f>$L135</f>
        <v>58</v>
      </c>
      <c r="P135" s="1">
        <f>$L135</f>
        <v>58</v>
      </c>
      <c r="Q135" s="11"/>
      <c r="R135" s="12" t="s">
        <v>86</v>
      </c>
      <c r="S135" s="26"/>
    </row>
    <row r="136" spans="1:19" ht="13.5">
      <c r="A136" s="32"/>
      <c r="B136" s="30"/>
      <c r="C136" s="33"/>
      <c r="D136" s="9" t="s">
        <v>16</v>
      </c>
      <c r="E136" s="2">
        <v>39</v>
      </c>
      <c r="F136" s="2">
        <v>18</v>
      </c>
      <c r="G136" s="2">
        <v>17</v>
      </c>
      <c r="H136" s="2">
        <v>52</v>
      </c>
      <c r="I136" s="2">
        <v>43</v>
      </c>
      <c r="J136" s="2">
        <v>23</v>
      </c>
      <c r="K136" s="2">
        <v>21</v>
      </c>
      <c r="L136" s="2">
        <v>42</v>
      </c>
      <c r="M136" s="2">
        <v>48</v>
      </c>
      <c r="N136" s="2">
        <v>54</v>
      </c>
      <c r="O136" s="2">
        <v>58</v>
      </c>
      <c r="P136" s="2">
        <v>52</v>
      </c>
      <c r="Q136" s="13"/>
      <c r="R136" s="14" t="s">
        <v>92</v>
      </c>
      <c r="S136" s="27"/>
    </row>
    <row r="137" spans="1:19" ht="13.5">
      <c r="A137" s="32"/>
      <c r="B137" s="30"/>
      <c r="C137" s="33"/>
      <c r="D137" s="9" t="s">
        <v>84</v>
      </c>
      <c r="E137" s="2">
        <v>6802</v>
      </c>
      <c r="F137" s="2">
        <v>5836</v>
      </c>
      <c r="G137" s="2">
        <v>5129</v>
      </c>
      <c r="H137" s="2">
        <v>8373</v>
      </c>
      <c r="I137" s="2">
        <v>9973</v>
      </c>
      <c r="J137" s="2">
        <v>5672</v>
      </c>
      <c r="K137" s="2">
        <v>5689</v>
      </c>
      <c r="L137" s="2">
        <v>6734</v>
      </c>
      <c r="M137" s="2">
        <v>11210</v>
      </c>
      <c r="N137" s="2">
        <v>13013</v>
      </c>
      <c r="O137" s="2">
        <v>11698</v>
      </c>
      <c r="P137" s="2">
        <v>10831</v>
      </c>
      <c r="Q137" s="2">
        <f>SUM(E137:P137)</f>
        <v>100960</v>
      </c>
      <c r="R137" s="12" t="s">
        <v>88</v>
      </c>
      <c r="S137" s="27"/>
    </row>
    <row r="138" spans="1:19" ht="13.5">
      <c r="A138" s="32"/>
      <c r="B138" s="31"/>
      <c r="C138" s="33"/>
      <c r="D138" s="10" t="s">
        <v>17</v>
      </c>
      <c r="E138" s="3">
        <v>100</v>
      </c>
      <c r="F138" s="3">
        <v>100</v>
      </c>
      <c r="G138" s="3">
        <v>100</v>
      </c>
      <c r="H138" s="3">
        <v>100</v>
      </c>
      <c r="I138" s="3">
        <v>100</v>
      </c>
      <c r="J138" s="3">
        <v>100</v>
      </c>
      <c r="K138" s="3">
        <v>100</v>
      </c>
      <c r="L138" s="3">
        <v>100</v>
      </c>
      <c r="M138" s="3">
        <v>100</v>
      </c>
      <c r="N138" s="3">
        <v>100</v>
      </c>
      <c r="O138" s="3">
        <v>100</v>
      </c>
      <c r="P138" s="3">
        <v>100</v>
      </c>
      <c r="Q138" s="15"/>
      <c r="R138" s="14" t="s">
        <v>92</v>
      </c>
      <c r="S138" s="28"/>
    </row>
    <row r="139" spans="1:19" ht="13.5">
      <c r="A139" s="32">
        <v>34</v>
      </c>
      <c r="B139" s="29" t="s">
        <v>55</v>
      </c>
      <c r="C139" s="33" t="s">
        <v>57</v>
      </c>
      <c r="D139" s="8" t="s">
        <v>15</v>
      </c>
      <c r="E139" s="1">
        <f aca="true" t="shared" si="33" ref="E139:J139">$L139</f>
        <v>39</v>
      </c>
      <c r="F139" s="1">
        <f t="shared" si="33"/>
        <v>39</v>
      </c>
      <c r="G139" s="1">
        <f t="shared" si="33"/>
        <v>39</v>
      </c>
      <c r="H139" s="1">
        <f t="shared" si="33"/>
        <v>39</v>
      </c>
      <c r="I139" s="1">
        <f t="shared" si="33"/>
        <v>39</v>
      </c>
      <c r="J139" s="1">
        <f t="shared" si="33"/>
        <v>39</v>
      </c>
      <c r="K139" s="1">
        <f>$L139</f>
        <v>39</v>
      </c>
      <c r="L139" s="1">
        <v>39</v>
      </c>
      <c r="M139" s="1">
        <f>$L139</f>
        <v>39</v>
      </c>
      <c r="N139" s="1">
        <f>$L139</f>
        <v>39</v>
      </c>
      <c r="O139" s="1">
        <f>$L139</f>
        <v>39</v>
      </c>
      <c r="P139" s="1">
        <f>$L139</f>
        <v>39</v>
      </c>
      <c r="Q139" s="11"/>
      <c r="R139" s="12" t="s">
        <v>86</v>
      </c>
      <c r="S139" s="26"/>
    </row>
    <row r="140" spans="1:19" ht="13.5">
      <c r="A140" s="32"/>
      <c r="B140" s="30"/>
      <c r="C140" s="33"/>
      <c r="D140" s="9" t="s">
        <v>16</v>
      </c>
      <c r="E140" s="2">
        <v>12</v>
      </c>
      <c r="F140" s="2">
        <v>11</v>
      </c>
      <c r="G140" s="2">
        <v>14</v>
      </c>
      <c r="H140" s="2">
        <v>21</v>
      </c>
      <c r="I140" s="2">
        <v>23</v>
      </c>
      <c r="J140" s="2">
        <v>16</v>
      </c>
      <c r="K140" s="2">
        <v>14</v>
      </c>
      <c r="L140" s="2">
        <v>23</v>
      </c>
      <c r="M140" s="2">
        <v>38</v>
      </c>
      <c r="N140" s="2">
        <v>36</v>
      </c>
      <c r="O140" s="2">
        <v>39</v>
      </c>
      <c r="P140" s="2">
        <v>35</v>
      </c>
      <c r="Q140" s="13"/>
      <c r="R140" s="14" t="s">
        <v>92</v>
      </c>
      <c r="S140" s="27"/>
    </row>
    <row r="141" spans="1:19" ht="13.5">
      <c r="A141" s="32"/>
      <c r="B141" s="30"/>
      <c r="C141" s="33"/>
      <c r="D141" s="9" t="s">
        <v>84</v>
      </c>
      <c r="E141" s="2">
        <v>5335</v>
      </c>
      <c r="F141" s="2">
        <v>5297</v>
      </c>
      <c r="G141" s="2">
        <v>5129</v>
      </c>
      <c r="H141" s="2">
        <v>6636</v>
      </c>
      <c r="I141" s="2">
        <v>7380</v>
      </c>
      <c r="J141" s="2">
        <v>5735</v>
      </c>
      <c r="K141" s="2">
        <v>5839</v>
      </c>
      <c r="L141" s="2">
        <v>6460</v>
      </c>
      <c r="M141" s="2">
        <v>6756</v>
      </c>
      <c r="N141" s="2">
        <v>9142</v>
      </c>
      <c r="O141" s="2">
        <v>7850</v>
      </c>
      <c r="P141" s="2">
        <v>7171</v>
      </c>
      <c r="Q141" s="2">
        <f>SUM(E141:P141)</f>
        <v>78730</v>
      </c>
      <c r="R141" s="12" t="s">
        <v>88</v>
      </c>
      <c r="S141" s="27"/>
    </row>
    <row r="142" spans="1:19" ht="13.5">
      <c r="A142" s="32"/>
      <c r="B142" s="31"/>
      <c r="C142" s="33"/>
      <c r="D142" s="10" t="s">
        <v>17</v>
      </c>
      <c r="E142" s="3">
        <v>100</v>
      </c>
      <c r="F142" s="3">
        <v>100</v>
      </c>
      <c r="G142" s="3">
        <v>100</v>
      </c>
      <c r="H142" s="3">
        <v>100</v>
      </c>
      <c r="I142" s="3">
        <v>100</v>
      </c>
      <c r="J142" s="3">
        <v>100</v>
      </c>
      <c r="K142" s="3">
        <v>100</v>
      </c>
      <c r="L142" s="3">
        <v>100</v>
      </c>
      <c r="M142" s="3">
        <v>100</v>
      </c>
      <c r="N142" s="3">
        <v>100</v>
      </c>
      <c r="O142" s="3">
        <v>100</v>
      </c>
      <c r="P142" s="3">
        <v>100</v>
      </c>
      <c r="Q142" s="15"/>
      <c r="R142" s="14" t="s">
        <v>92</v>
      </c>
      <c r="S142" s="28"/>
    </row>
    <row r="143" spans="1:19" ht="13.5">
      <c r="A143" s="32">
        <v>35</v>
      </c>
      <c r="B143" s="29" t="s">
        <v>58</v>
      </c>
      <c r="C143" s="33" t="s">
        <v>59</v>
      </c>
      <c r="D143" s="8" t="s">
        <v>15</v>
      </c>
      <c r="E143" s="1">
        <f aca="true" t="shared" si="34" ref="E143:J143">$L143</f>
        <v>112</v>
      </c>
      <c r="F143" s="1">
        <f t="shared" si="34"/>
        <v>112</v>
      </c>
      <c r="G143" s="1">
        <f t="shared" si="34"/>
        <v>112</v>
      </c>
      <c r="H143" s="1">
        <f t="shared" si="34"/>
        <v>112</v>
      </c>
      <c r="I143" s="1">
        <f t="shared" si="34"/>
        <v>112</v>
      </c>
      <c r="J143" s="1">
        <f t="shared" si="34"/>
        <v>112</v>
      </c>
      <c r="K143" s="1">
        <f>$L143</f>
        <v>112</v>
      </c>
      <c r="L143" s="1">
        <v>112</v>
      </c>
      <c r="M143" s="1">
        <f>$L143</f>
        <v>112</v>
      </c>
      <c r="N143" s="1">
        <f>$L143</f>
        <v>112</v>
      </c>
      <c r="O143" s="1">
        <f>$L143</f>
        <v>112</v>
      </c>
      <c r="P143" s="1">
        <f>$L143</f>
        <v>112</v>
      </c>
      <c r="Q143" s="11"/>
      <c r="R143" s="12" t="s">
        <v>86</v>
      </c>
      <c r="S143" s="26"/>
    </row>
    <row r="144" spans="1:19" ht="13.5">
      <c r="A144" s="32"/>
      <c r="B144" s="30"/>
      <c r="C144" s="33"/>
      <c r="D144" s="9" t="s">
        <v>16</v>
      </c>
      <c r="E144" s="2">
        <v>60</v>
      </c>
      <c r="F144" s="2">
        <v>39</v>
      </c>
      <c r="G144" s="2">
        <v>58</v>
      </c>
      <c r="H144" s="2">
        <v>108</v>
      </c>
      <c r="I144" s="2">
        <v>112</v>
      </c>
      <c r="J144" s="2">
        <v>54</v>
      </c>
      <c r="K144" s="2">
        <v>36</v>
      </c>
      <c r="L144" s="2">
        <v>67</v>
      </c>
      <c r="M144" s="2">
        <v>99</v>
      </c>
      <c r="N144" s="2">
        <v>90</v>
      </c>
      <c r="O144" s="2">
        <v>109</v>
      </c>
      <c r="P144" s="2">
        <v>107</v>
      </c>
      <c r="Q144" s="13"/>
      <c r="R144" s="14" t="s">
        <v>92</v>
      </c>
      <c r="S144" s="27"/>
    </row>
    <row r="145" spans="1:19" ht="13.5">
      <c r="A145" s="32"/>
      <c r="B145" s="30"/>
      <c r="C145" s="33"/>
      <c r="D145" s="9" t="s">
        <v>84</v>
      </c>
      <c r="E145" s="2">
        <v>9137</v>
      </c>
      <c r="F145" s="2">
        <v>7912</v>
      </c>
      <c r="G145" s="2">
        <v>9310</v>
      </c>
      <c r="H145" s="2">
        <v>12911</v>
      </c>
      <c r="I145" s="2">
        <v>14298</v>
      </c>
      <c r="J145" s="2">
        <v>8937</v>
      </c>
      <c r="K145" s="2">
        <v>8343</v>
      </c>
      <c r="L145" s="2">
        <v>8973</v>
      </c>
      <c r="M145" s="2">
        <v>15998</v>
      </c>
      <c r="N145" s="2">
        <v>17086</v>
      </c>
      <c r="O145" s="2">
        <v>15230</v>
      </c>
      <c r="P145" s="2">
        <v>13942</v>
      </c>
      <c r="Q145" s="2">
        <f>SUM(E145:P145)</f>
        <v>142077</v>
      </c>
      <c r="R145" s="12" t="s">
        <v>88</v>
      </c>
      <c r="S145" s="27"/>
    </row>
    <row r="146" spans="1:19" ht="13.5">
      <c r="A146" s="32"/>
      <c r="B146" s="31"/>
      <c r="C146" s="33"/>
      <c r="D146" s="10" t="s">
        <v>17</v>
      </c>
      <c r="E146" s="3">
        <v>100</v>
      </c>
      <c r="F146" s="3">
        <v>100</v>
      </c>
      <c r="G146" s="3">
        <v>100</v>
      </c>
      <c r="H146" s="3">
        <v>100</v>
      </c>
      <c r="I146" s="3">
        <v>100</v>
      </c>
      <c r="J146" s="3">
        <v>100</v>
      </c>
      <c r="K146" s="3">
        <v>100</v>
      </c>
      <c r="L146" s="3">
        <v>100</v>
      </c>
      <c r="M146" s="3">
        <v>100</v>
      </c>
      <c r="N146" s="3">
        <v>100</v>
      </c>
      <c r="O146" s="3">
        <v>100</v>
      </c>
      <c r="P146" s="3">
        <v>100</v>
      </c>
      <c r="Q146" s="15"/>
      <c r="R146" s="14" t="s">
        <v>92</v>
      </c>
      <c r="S146" s="28"/>
    </row>
    <row r="147" spans="1:19" ht="13.5" customHeight="1">
      <c r="A147" s="32">
        <v>36</v>
      </c>
      <c r="B147" s="29" t="s">
        <v>61</v>
      </c>
      <c r="C147" s="33" t="s">
        <v>60</v>
      </c>
      <c r="D147" s="8" t="s">
        <v>15</v>
      </c>
      <c r="E147" s="1">
        <f aca="true" t="shared" si="35" ref="E147:J147">$L147</f>
        <v>47</v>
      </c>
      <c r="F147" s="1">
        <f t="shared" si="35"/>
        <v>47</v>
      </c>
      <c r="G147" s="1">
        <f t="shared" si="35"/>
        <v>47</v>
      </c>
      <c r="H147" s="1">
        <f t="shared" si="35"/>
        <v>47</v>
      </c>
      <c r="I147" s="1">
        <f t="shared" si="35"/>
        <v>47</v>
      </c>
      <c r="J147" s="1">
        <f t="shared" si="35"/>
        <v>47</v>
      </c>
      <c r="K147" s="1">
        <f>$L147</f>
        <v>47</v>
      </c>
      <c r="L147" s="1">
        <v>47</v>
      </c>
      <c r="M147" s="1">
        <f>$L147</f>
        <v>47</v>
      </c>
      <c r="N147" s="1">
        <f>$L147</f>
        <v>47</v>
      </c>
      <c r="O147" s="1">
        <f>$L147</f>
        <v>47</v>
      </c>
      <c r="P147" s="1">
        <f>$L147</f>
        <v>47</v>
      </c>
      <c r="Q147" s="11"/>
      <c r="R147" s="12" t="s">
        <v>86</v>
      </c>
      <c r="S147" s="26"/>
    </row>
    <row r="148" spans="1:19" ht="13.5">
      <c r="A148" s="32"/>
      <c r="B148" s="30"/>
      <c r="C148" s="33"/>
      <c r="D148" s="9" t="s">
        <v>16</v>
      </c>
      <c r="E148" s="2">
        <v>38</v>
      </c>
      <c r="F148" s="2">
        <v>32</v>
      </c>
      <c r="G148" s="2">
        <v>34</v>
      </c>
      <c r="H148" s="2">
        <v>47</v>
      </c>
      <c r="I148" s="2">
        <v>47</v>
      </c>
      <c r="J148" s="2">
        <v>36</v>
      </c>
      <c r="K148" s="2">
        <v>32</v>
      </c>
      <c r="L148" s="2">
        <v>42</v>
      </c>
      <c r="M148" s="2">
        <v>46</v>
      </c>
      <c r="N148" s="2">
        <v>41</v>
      </c>
      <c r="O148" s="2">
        <v>39</v>
      </c>
      <c r="P148" s="2">
        <v>44</v>
      </c>
      <c r="Q148" s="13"/>
      <c r="R148" s="14" t="s">
        <v>92</v>
      </c>
      <c r="S148" s="27"/>
    </row>
    <row r="149" spans="1:19" ht="13.5">
      <c r="A149" s="32"/>
      <c r="B149" s="30"/>
      <c r="C149" s="33"/>
      <c r="D149" s="9" t="s">
        <v>84</v>
      </c>
      <c r="E149" s="2">
        <v>6924</v>
      </c>
      <c r="F149" s="2">
        <v>5472</v>
      </c>
      <c r="G149" s="2">
        <v>7206</v>
      </c>
      <c r="H149" s="2">
        <v>9722</v>
      </c>
      <c r="I149" s="2">
        <v>11244</v>
      </c>
      <c r="J149" s="2">
        <v>6463</v>
      </c>
      <c r="K149" s="2">
        <v>5641</v>
      </c>
      <c r="L149" s="2">
        <v>6539</v>
      </c>
      <c r="M149" s="2">
        <v>10193</v>
      </c>
      <c r="N149" s="2">
        <v>9494</v>
      </c>
      <c r="O149" s="2">
        <v>7186</v>
      </c>
      <c r="P149" s="2">
        <v>8417</v>
      </c>
      <c r="Q149" s="2">
        <f>SUM(E149:P149)</f>
        <v>94501</v>
      </c>
      <c r="R149" s="12" t="s">
        <v>88</v>
      </c>
      <c r="S149" s="27"/>
    </row>
    <row r="150" spans="1:19" ht="13.5">
      <c r="A150" s="32"/>
      <c r="B150" s="31"/>
      <c r="C150" s="33"/>
      <c r="D150" s="10" t="s">
        <v>17</v>
      </c>
      <c r="E150" s="3">
        <v>100</v>
      </c>
      <c r="F150" s="3">
        <v>100</v>
      </c>
      <c r="G150" s="3">
        <v>100</v>
      </c>
      <c r="H150" s="3">
        <v>100</v>
      </c>
      <c r="I150" s="3">
        <v>100</v>
      </c>
      <c r="J150" s="3">
        <v>100</v>
      </c>
      <c r="K150" s="3">
        <v>100</v>
      </c>
      <c r="L150" s="3">
        <v>100</v>
      </c>
      <c r="M150" s="3">
        <v>100</v>
      </c>
      <c r="N150" s="3">
        <v>100</v>
      </c>
      <c r="O150" s="3">
        <v>100</v>
      </c>
      <c r="P150" s="3">
        <v>100</v>
      </c>
      <c r="Q150" s="15"/>
      <c r="R150" s="14" t="s">
        <v>92</v>
      </c>
      <c r="S150" s="28"/>
    </row>
    <row r="151" spans="1:19" ht="13.5" customHeight="1">
      <c r="A151" s="32"/>
      <c r="B151" s="35" t="s">
        <v>83</v>
      </c>
      <c r="C151" s="29"/>
      <c r="D151" s="8" t="s">
        <v>15</v>
      </c>
      <c r="E151" s="1">
        <f aca="true" t="shared" si="36" ref="E151:L151">SUM(E4,E8,E12,E16,E20,E24,E28,E32,E36,E40,E44,E48,E52,E56,E60,E67)+SUM(E71,E75,E79,E83,E87,E91,E95,E99,E103,E107,E111,E115,E119,E135,E139,E143,E123,E127,E131,E147)</f>
        <v>2654</v>
      </c>
      <c r="F151" s="1">
        <f t="shared" si="36"/>
        <v>2654</v>
      </c>
      <c r="G151" s="1">
        <f t="shared" si="36"/>
        <v>2654</v>
      </c>
      <c r="H151" s="1">
        <f t="shared" si="36"/>
        <v>2654</v>
      </c>
      <c r="I151" s="1">
        <f t="shared" si="36"/>
        <v>2654</v>
      </c>
      <c r="J151" s="1">
        <f t="shared" si="36"/>
        <v>2654</v>
      </c>
      <c r="K151" s="1">
        <f t="shared" si="36"/>
        <v>2654</v>
      </c>
      <c r="L151" s="1">
        <f t="shared" si="36"/>
        <v>2654</v>
      </c>
      <c r="M151" s="1">
        <f aca="true" t="shared" si="37" ref="M151:P152">SUM(M4,M8,M12,M16,M20,M24,M28,M32,M36,M40,M44,M48,M52,M56,M60,M67)+SUM(M71,M75,M79,M83,M87,M91,M95,M99,M103,M107,M111,M115,M119,M135,M139,M143,M123,M127,M131,M147)</f>
        <v>2654</v>
      </c>
      <c r="N151" s="1">
        <f t="shared" si="37"/>
        <v>2654</v>
      </c>
      <c r="O151" s="1">
        <f t="shared" si="37"/>
        <v>2654</v>
      </c>
      <c r="P151" s="1">
        <f t="shared" si="37"/>
        <v>2654</v>
      </c>
      <c r="Q151" s="20"/>
      <c r="R151" s="21"/>
      <c r="S151" s="26"/>
    </row>
    <row r="152" spans="1:19" ht="13.5">
      <c r="A152" s="32"/>
      <c r="B152" s="36"/>
      <c r="C152" s="30"/>
      <c r="D152" s="9" t="s">
        <v>16</v>
      </c>
      <c r="E152" s="2">
        <f aca="true" t="shared" si="38" ref="E152:L152">SUM(E5,E9,E13,E17,E21,E25,E29,E33,E37,E41,E45,E49,E53,E57,E61,E68)+SUM(E72,E76,E80,E84,E88,E92,E96,E100,E104,E108,E112,E116,E120,E136,E140,E144,E124,E128,E132,E148)</f>
        <v>908</v>
      </c>
      <c r="F152" s="2">
        <f t="shared" si="38"/>
        <v>721</v>
      </c>
      <c r="G152" s="2">
        <f t="shared" si="38"/>
        <v>987</v>
      </c>
      <c r="H152" s="2">
        <f t="shared" si="38"/>
        <v>1282</v>
      </c>
      <c r="I152" s="2">
        <f t="shared" si="38"/>
        <v>1321</v>
      </c>
      <c r="J152" s="2">
        <f t="shared" si="38"/>
        <v>941</v>
      </c>
      <c r="K152" s="2">
        <f t="shared" si="38"/>
        <v>770</v>
      </c>
      <c r="L152" s="2">
        <f t="shared" si="38"/>
        <v>1699</v>
      </c>
      <c r="M152" s="2">
        <f t="shared" si="37"/>
        <v>2193</v>
      </c>
      <c r="N152" s="2">
        <f t="shared" si="37"/>
        <v>2192</v>
      </c>
      <c r="O152" s="2">
        <f t="shared" si="37"/>
        <v>2339</v>
      </c>
      <c r="P152" s="2">
        <f t="shared" si="37"/>
        <v>2280</v>
      </c>
      <c r="Q152" s="20"/>
      <c r="R152" s="22"/>
      <c r="S152" s="27"/>
    </row>
    <row r="153" spans="1:20" ht="13.5">
      <c r="A153" s="32"/>
      <c r="B153" s="36"/>
      <c r="C153" s="30"/>
      <c r="D153" s="9" t="s">
        <v>84</v>
      </c>
      <c r="E153" s="2">
        <f>SUM(E6,E10,E14,E18,E22,E26,E30,E34,E38,E42,E46,E50,E54,E58,E65,E69)+SUM(E73,E77,E81,E85,E89,E93,E97,E101,E105,E109,E113,E117,E121,E137,E141,E145,E125,E129,E133,E149)</f>
        <v>193495</v>
      </c>
      <c r="F153" s="2">
        <f aca="true" t="shared" si="39" ref="F153:P153">SUM(F6,F10,F14,F18,F22,F26,F30,F34,F38,F42,F46,F50,F54,F58,F65,F69)+SUM(F73,F77,F81,F85,F89,F93,F97,F101,F105,F109,F113,F117,F121,F137,F141,F145,F125,F129,F133,F149)</f>
        <v>184554</v>
      </c>
      <c r="G153" s="2">
        <f t="shared" si="39"/>
        <v>193351</v>
      </c>
      <c r="H153" s="2">
        <f t="shared" si="39"/>
        <v>261809</v>
      </c>
      <c r="I153" s="2">
        <f t="shared" si="39"/>
        <v>276624</v>
      </c>
      <c r="J153" s="2">
        <f t="shared" si="39"/>
        <v>193341</v>
      </c>
      <c r="K153" s="2">
        <f t="shared" si="39"/>
        <v>181411</v>
      </c>
      <c r="L153" s="2">
        <f t="shared" si="39"/>
        <v>194178</v>
      </c>
      <c r="M153" s="2">
        <f t="shared" si="39"/>
        <v>364207</v>
      </c>
      <c r="N153" s="2">
        <f t="shared" si="39"/>
        <v>352217</v>
      </c>
      <c r="O153" s="2">
        <f t="shared" si="39"/>
        <v>317440</v>
      </c>
      <c r="P153" s="2">
        <f t="shared" si="39"/>
        <v>301455</v>
      </c>
      <c r="Q153" s="2">
        <f>SUM(E153:P153)</f>
        <v>3014082</v>
      </c>
      <c r="R153" s="22"/>
      <c r="S153" s="27"/>
      <c r="T153" s="24"/>
    </row>
    <row r="154" spans="1:19" ht="13.5">
      <c r="A154" s="32"/>
      <c r="B154" s="36"/>
      <c r="C154" s="30"/>
      <c r="D154" s="9" t="s">
        <v>71</v>
      </c>
      <c r="E154" s="2">
        <f>SUM(E62)</f>
        <v>24</v>
      </c>
      <c r="F154" s="2">
        <f aca="true" t="shared" si="40" ref="F154:L154">SUM(F62)</f>
        <v>0</v>
      </c>
      <c r="G154" s="2">
        <f t="shared" si="40"/>
        <v>0</v>
      </c>
      <c r="H154" s="2">
        <f t="shared" si="40"/>
        <v>0</v>
      </c>
      <c r="I154" s="2">
        <f t="shared" si="40"/>
        <v>0</v>
      </c>
      <c r="J154" s="2">
        <f t="shared" si="40"/>
        <v>0</v>
      </c>
      <c r="K154" s="2">
        <f t="shared" si="40"/>
        <v>0</v>
      </c>
      <c r="L154" s="2">
        <f t="shared" si="40"/>
        <v>3360</v>
      </c>
      <c r="M154" s="2">
        <f>SUM(M62)</f>
        <v>20184</v>
      </c>
      <c r="N154" s="2">
        <f>SUM(N62)</f>
        <v>1872</v>
      </c>
      <c r="O154" s="2">
        <f>SUM(O62)</f>
        <v>14436</v>
      </c>
      <c r="P154" s="2">
        <f>SUM(P62)</f>
        <v>6780</v>
      </c>
      <c r="Q154" s="2">
        <f>SUM(E154:P154)</f>
        <v>46656</v>
      </c>
      <c r="R154" s="22"/>
      <c r="S154" s="27"/>
    </row>
    <row r="155" spans="1:19" ht="13.5">
      <c r="A155" s="32"/>
      <c r="B155" s="36"/>
      <c r="C155" s="30"/>
      <c r="D155" s="9" t="s">
        <v>72</v>
      </c>
      <c r="E155" s="2">
        <f aca="true" t="shared" si="41" ref="E155:L155">SUM(E63)</f>
        <v>24</v>
      </c>
      <c r="F155" s="2">
        <f t="shared" si="41"/>
        <v>0</v>
      </c>
      <c r="G155" s="2">
        <f t="shared" si="41"/>
        <v>0</v>
      </c>
      <c r="H155" s="2">
        <f t="shared" si="41"/>
        <v>0</v>
      </c>
      <c r="I155" s="2">
        <f t="shared" si="41"/>
        <v>0</v>
      </c>
      <c r="J155" s="2">
        <f t="shared" si="41"/>
        <v>0</v>
      </c>
      <c r="K155" s="2">
        <f t="shared" si="41"/>
        <v>0</v>
      </c>
      <c r="L155" s="2">
        <f t="shared" si="41"/>
        <v>965</v>
      </c>
      <c r="M155" s="2">
        <f aca="true" t="shared" si="42" ref="M155:P156">SUM(M63)</f>
        <v>29142</v>
      </c>
      <c r="N155" s="2">
        <f t="shared" si="42"/>
        <v>22554</v>
      </c>
      <c r="O155" s="2">
        <f t="shared" si="42"/>
        <v>15438</v>
      </c>
      <c r="P155" s="2">
        <f t="shared" si="42"/>
        <v>4854</v>
      </c>
      <c r="Q155" s="2">
        <f>SUM(E155:P155)</f>
        <v>72977</v>
      </c>
      <c r="R155" s="22"/>
      <c r="S155" s="27"/>
    </row>
    <row r="156" spans="1:19" ht="13.5">
      <c r="A156" s="32"/>
      <c r="B156" s="36"/>
      <c r="C156" s="30"/>
      <c r="D156" s="9" t="s">
        <v>73</v>
      </c>
      <c r="E156" s="2">
        <f aca="true" t="shared" si="43" ref="E156:L156">SUM(E64)</f>
        <v>0</v>
      </c>
      <c r="F156" s="2">
        <f t="shared" si="43"/>
        <v>0</v>
      </c>
      <c r="G156" s="2">
        <f t="shared" si="43"/>
        <v>0</v>
      </c>
      <c r="H156" s="2">
        <f t="shared" si="43"/>
        <v>0</v>
      </c>
      <c r="I156" s="2">
        <f t="shared" si="43"/>
        <v>0</v>
      </c>
      <c r="J156" s="2">
        <f t="shared" si="43"/>
        <v>0</v>
      </c>
      <c r="K156" s="2">
        <f t="shared" si="43"/>
        <v>0</v>
      </c>
      <c r="L156" s="2">
        <f t="shared" si="43"/>
        <v>0</v>
      </c>
      <c r="M156" s="2">
        <f t="shared" si="42"/>
        <v>0</v>
      </c>
      <c r="N156" s="2">
        <f t="shared" si="42"/>
        <v>0</v>
      </c>
      <c r="O156" s="2">
        <f t="shared" si="42"/>
        <v>0</v>
      </c>
      <c r="P156" s="2">
        <f t="shared" si="42"/>
        <v>0</v>
      </c>
      <c r="Q156" s="2">
        <f>SUM(E156:P156)</f>
        <v>0</v>
      </c>
      <c r="R156" s="22"/>
      <c r="S156" s="27"/>
    </row>
    <row r="157" spans="1:19" ht="13.5">
      <c r="A157" s="32"/>
      <c r="B157" s="37"/>
      <c r="C157" s="31"/>
      <c r="D157" s="10" t="s">
        <v>17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23"/>
      <c r="S157" s="28"/>
    </row>
    <row r="158" spans="14:17" ht="15" customHeight="1">
      <c r="N158" s="7"/>
      <c r="Q158" s="24"/>
    </row>
    <row r="159" spans="2:17" ht="13.5">
      <c r="B159" s="4" t="s">
        <v>100</v>
      </c>
      <c r="Q159" s="24"/>
    </row>
    <row r="160" ht="13.5">
      <c r="B160" s="25" t="s">
        <v>101</v>
      </c>
    </row>
    <row r="161" spans="2:4" ht="13.5">
      <c r="B161" s="34" t="s">
        <v>62</v>
      </c>
      <c r="C161" s="34"/>
      <c r="D161" s="34"/>
    </row>
  </sheetData>
  <sheetProtection/>
  <mergeCells count="149">
    <mergeCell ref="S119:S122"/>
    <mergeCell ref="S135:S138"/>
    <mergeCell ref="S95:S98"/>
    <mergeCell ref="S99:S102"/>
    <mergeCell ref="S139:S142"/>
    <mergeCell ref="S143:S146"/>
    <mergeCell ref="S131:S134"/>
    <mergeCell ref="S103:S106"/>
    <mergeCell ref="S107:S110"/>
    <mergeCell ref="S111:S114"/>
    <mergeCell ref="S115:S118"/>
    <mergeCell ref="S71:S74"/>
    <mergeCell ref="S75:S78"/>
    <mergeCell ref="S79:S82"/>
    <mergeCell ref="S83:S86"/>
    <mergeCell ref="S87:S90"/>
    <mergeCell ref="S91:S94"/>
    <mergeCell ref="S40:S43"/>
    <mergeCell ref="S44:S47"/>
    <mergeCell ref="S48:S51"/>
    <mergeCell ref="S52:S55"/>
    <mergeCell ref="S56:S59"/>
    <mergeCell ref="S67:S70"/>
    <mergeCell ref="S60:S66"/>
    <mergeCell ref="C123:C126"/>
    <mergeCell ref="S4:S7"/>
    <mergeCell ref="S8:S11"/>
    <mergeCell ref="S12:S15"/>
    <mergeCell ref="S16:S19"/>
    <mergeCell ref="S20:S23"/>
    <mergeCell ref="S24:S27"/>
    <mergeCell ref="S28:S31"/>
    <mergeCell ref="S32:S35"/>
    <mergeCell ref="S36:S39"/>
    <mergeCell ref="C32:C35"/>
    <mergeCell ref="B143:B146"/>
    <mergeCell ref="C143:C146"/>
    <mergeCell ref="B115:B118"/>
    <mergeCell ref="C115:C118"/>
    <mergeCell ref="B135:B138"/>
    <mergeCell ref="B139:B142"/>
    <mergeCell ref="C135:C138"/>
    <mergeCell ref="C139:C142"/>
    <mergeCell ref="C131:C134"/>
    <mergeCell ref="B48:B51"/>
    <mergeCell ref="C48:C51"/>
    <mergeCell ref="B12:B15"/>
    <mergeCell ref="C12:C15"/>
    <mergeCell ref="B4:B7"/>
    <mergeCell ref="C4:C7"/>
    <mergeCell ref="B8:B11"/>
    <mergeCell ref="C8:C11"/>
    <mergeCell ref="B16:B19"/>
    <mergeCell ref="C16:C19"/>
    <mergeCell ref="B20:B23"/>
    <mergeCell ref="C20:C23"/>
    <mergeCell ref="B24:B27"/>
    <mergeCell ref="C24:C27"/>
    <mergeCell ref="B40:B43"/>
    <mergeCell ref="B36:B39"/>
    <mergeCell ref="C36:C39"/>
    <mergeCell ref="B28:B31"/>
    <mergeCell ref="C28:C31"/>
    <mergeCell ref="B32:B35"/>
    <mergeCell ref="C40:C43"/>
    <mergeCell ref="B44:B47"/>
    <mergeCell ref="C44:C47"/>
    <mergeCell ref="B52:B55"/>
    <mergeCell ref="C52:C55"/>
    <mergeCell ref="B83:B86"/>
    <mergeCell ref="C83:C86"/>
    <mergeCell ref="B56:B59"/>
    <mergeCell ref="C56:C59"/>
    <mergeCell ref="B79:B82"/>
    <mergeCell ref="B91:B94"/>
    <mergeCell ref="C91:C94"/>
    <mergeCell ref="B119:B122"/>
    <mergeCell ref="C119:C122"/>
    <mergeCell ref="B107:B110"/>
    <mergeCell ref="C107:C110"/>
    <mergeCell ref="B95:B98"/>
    <mergeCell ref="C95:C98"/>
    <mergeCell ref="B87:B90"/>
    <mergeCell ref="C87:C90"/>
    <mergeCell ref="B60:B66"/>
    <mergeCell ref="C60:C66"/>
    <mergeCell ref="B67:B70"/>
    <mergeCell ref="C67:C70"/>
    <mergeCell ref="B71:B74"/>
    <mergeCell ref="C71:C74"/>
    <mergeCell ref="B75:B78"/>
    <mergeCell ref="C75:C78"/>
    <mergeCell ref="C79:C82"/>
    <mergeCell ref="B151:B157"/>
    <mergeCell ref="C151:C157"/>
    <mergeCell ref="B103:B106"/>
    <mergeCell ref="C103:C106"/>
    <mergeCell ref="B99:B102"/>
    <mergeCell ref="C99:C102"/>
    <mergeCell ref="B111:B114"/>
    <mergeCell ref="C111:C114"/>
    <mergeCell ref="B131:B134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6"/>
    <mergeCell ref="A67:A70"/>
    <mergeCell ref="A71:A74"/>
    <mergeCell ref="A75:A78"/>
    <mergeCell ref="A139:A142"/>
    <mergeCell ref="A143:A146"/>
    <mergeCell ref="A131:A134"/>
    <mergeCell ref="A79:A82"/>
    <mergeCell ref="A83:A86"/>
    <mergeCell ref="A87:A90"/>
    <mergeCell ref="A91:A94"/>
    <mergeCell ref="A95:A98"/>
    <mergeCell ref="A99:A102"/>
    <mergeCell ref="B161:D161"/>
    <mergeCell ref="S151:S157"/>
    <mergeCell ref="B123:B126"/>
    <mergeCell ref="A103:A106"/>
    <mergeCell ref="A107:A110"/>
    <mergeCell ref="A111:A114"/>
    <mergeCell ref="A151:A157"/>
    <mergeCell ref="A115:A118"/>
    <mergeCell ref="A119:A122"/>
    <mergeCell ref="A135:A138"/>
    <mergeCell ref="S123:S126"/>
    <mergeCell ref="B127:B130"/>
    <mergeCell ref="A127:A130"/>
    <mergeCell ref="A147:A150"/>
    <mergeCell ref="A123:A126"/>
    <mergeCell ref="C127:C130"/>
    <mergeCell ref="S127:S130"/>
    <mergeCell ref="B147:B150"/>
    <mergeCell ref="C147:C150"/>
    <mergeCell ref="S147:S150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46" r:id="rId1"/>
  <rowBreaks count="1" manualBreakCount="1"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鳥取県庁</cp:lastModifiedBy>
  <cp:lastPrinted>2016-01-25T04:27:23Z</cp:lastPrinted>
  <dcterms:created xsi:type="dcterms:W3CDTF">2004-01-29T23:56:47Z</dcterms:created>
  <dcterms:modified xsi:type="dcterms:W3CDTF">2016-01-25T04:33:27Z</dcterms:modified>
  <cp:category/>
  <cp:version/>
  <cp:contentType/>
  <cp:contentStatus/>
</cp:coreProperties>
</file>