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I7" i="1"/>
  <c r="I5" i="1"/>
  <c r="I4" i="1"/>
  <c r="H8" i="1" l="1"/>
  <c r="H7" i="1"/>
  <c r="H5" i="1"/>
  <c r="H4" i="1"/>
  <c r="G7" i="1" l="1"/>
  <c r="G5" i="1"/>
  <c r="G4" i="1"/>
  <c r="F5" i="1" l="1"/>
  <c r="F4" i="1"/>
  <c r="F8" i="1"/>
  <c r="F7" i="1"/>
  <c r="E8" i="1" l="1"/>
  <c r="E7" i="1"/>
  <c r="E5" i="1"/>
  <c r="E4" i="1"/>
  <c r="D8" i="1" l="1"/>
  <c r="D7" i="1"/>
  <c r="D4" i="1"/>
  <c r="C8" i="1" l="1"/>
  <c r="C7" i="1"/>
  <c r="C4" i="1"/>
  <c r="O10" i="1" l="1"/>
  <c r="O9" i="1"/>
  <c r="O8" i="1"/>
  <c r="O7" i="1"/>
  <c r="O5" i="1"/>
  <c r="O13" i="1" l="1"/>
  <c r="O12" i="1"/>
  <c r="O11" i="1"/>
  <c r="O6" i="1"/>
  <c r="O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l="1"/>
</calcChain>
</file>

<file path=xl/sharedStrings.xml><?xml version="1.0" encoding="utf-8"?>
<sst xmlns="http://schemas.openxmlformats.org/spreadsheetml/2006/main" count="29" uniqueCount="25">
  <si>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</si>
  <si>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</si>
  <si>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</si>
  <si>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</si>
  <si>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</si>
  <si>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</si>
  <si>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</si>
  <si>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</si>
  <si>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</si>
  <si>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</si>
  <si>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</si>
  <si>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</si>
  <si>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</si>
  <si>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</si>
  <si>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</si>
  <si>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イベント</t>
    <phoneticPr fontId="1"/>
  </si>
  <si>
    <t>プール</t>
    <phoneticPr fontId="1"/>
  </si>
  <si>
    <t>有料</t>
    <phoneticPr fontId="1"/>
  </si>
  <si>
    <t>減免</t>
    <phoneticPr fontId="1"/>
  </si>
  <si>
    <t>無料</t>
    <rPh sb="0" eb="2">
      <t>ムリョウ</t>
    </rPh>
    <phoneticPr fontId="1"/>
  </si>
  <si>
    <t>トレーニングホール</t>
    <phoneticPr fontId="1"/>
  </si>
  <si>
    <t>研修室</t>
    <rPh sb="0" eb="3">
      <t>ケンシュウシツ</t>
    </rPh>
    <phoneticPr fontId="1"/>
  </si>
  <si>
    <t>教室</t>
    <rPh sb="0" eb="2">
      <t>キョウシツ</t>
    </rPh>
    <phoneticPr fontId="1"/>
  </si>
  <si>
    <t>プール</t>
    <phoneticPr fontId="1"/>
  </si>
  <si>
    <t>米子屋内プール　平成27年度利用者数</t>
    <rPh sb="0" eb="2">
      <t>ヨナゴ</t>
    </rPh>
    <rPh sb="2" eb="4">
      <t>オクナイ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</si>
</sst>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I14" sqref="I1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16</v>
      </c>
      <c r="B4" s="4" t="s">
        <v>17</v>
      </c>
      <c r="C4" s="5">
        <f>574+670</f>
        <v>1244</v>
      </c>
      <c r="D4" s="5">
        <f>795+766</f>
        <v>1561</v>
      </c>
      <c r="E4" s="5">
        <f>1007+1222</f>
        <v>2229</v>
      </c>
      <c r="F4" s="5">
        <f>2762+920</f>
        <v>3682</v>
      </c>
      <c r="G4" s="5">
        <f>3186+606</f>
        <v>3792</v>
      </c>
      <c r="H4" s="5">
        <f>929+667</f>
        <v>1596</v>
      </c>
      <c r="I4" s="5">
        <f>759+620</f>
        <v>1379</v>
      </c>
      <c r="J4" s="5"/>
      <c r="K4" s="5"/>
      <c r="L4" s="5"/>
      <c r="M4" s="5"/>
      <c r="N4" s="5"/>
      <c r="O4" s="5">
        <f>SUM(C4:N4)</f>
        <v>15483</v>
      </c>
    </row>
    <row r="5" spans="1:15" ht="16.5" customHeight="1" x14ac:dyDescent="0.15">
      <c r="A5" s="8"/>
      <c r="B5" s="6" t="s">
        <v>18</v>
      </c>
      <c r="C5" s="5">
        <v>1384</v>
      </c>
      <c r="D5" s="5">
        <v>2069</v>
      </c>
      <c r="E5" s="5">
        <f>2658+60</f>
        <v>2718</v>
      </c>
      <c r="F5" s="5">
        <f>3874+35</f>
        <v>3909</v>
      </c>
      <c r="G5" s="5">
        <f>2058+20</f>
        <v>2078</v>
      </c>
      <c r="H5" s="5">
        <f>2274+81</f>
        <v>2355</v>
      </c>
      <c r="I5" s="5">
        <f>1615+318</f>
        <v>1933</v>
      </c>
      <c r="J5" s="5"/>
      <c r="K5" s="5"/>
      <c r="L5" s="5"/>
      <c r="M5" s="5"/>
      <c r="N5" s="5"/>
      <c r="O5" s="5">
        <f t="shared" ref="O5" si="0">SUM(C5:N5)</f>
        <v>16446</v>
      </c>
    </row>
    <row r="6" spans="1:15" ht="16.5" customHeight="1" x14ac:dyDescent="0.15">
      <c r="A6" s="8"/>
      <c r="B6" s="4" t="s">
        <v>19</v>
      </c>
      <c r="C6" s="5">
        <v>67</v>
      </c>
      <c r="D6" s="5">
        <v>170</v>
      </c>
      <c r="E6" s="5">
        <v>194</v>
      </c>
      <c r="F6" s="5">
        <v>494</v>
      </c>
      <c r="G6" s="5">
        <v>605</v>
      </c>
      <c r="H6" s="5">
        <v>175</v>
      </c>
      <c r="I6" s="5">
        <v>89</v>
      </c>
      <c r="J6" s="5"/>
      <c r="K6" s="5"/>
      <c r="L6" s="5"/>
      <c r="M6" s="5"/>
      <c r="N6" s="5"/>
      <c r="O6" s="5">
        <f t="shared" ref="O6:O13" si="1">SUM(C6:N6)</f>
        <v>1794</v>
      </c>
    </row>
    <row r="7" spans="1:15" ht="16.5" customHeight="1" x14ac:dyDescent="0.15">
      <c r="A7" s="8" t="s">
        <v>20</v>
      </c>
      <c r="B7" s="6" t="s">
        <v>17</v>
      </c>
      <c r="C7" s="5">
        <f>126+1243</f>
        <v>1369</v>
      </c>
      <c r="D7" s="5">
        <f>117+1156</f>
        <v>1273</v>
      </c>
      <c r="E7" s="5">
        <f>137+1161</f>
        <v>1298</v>
      </c>
      <c r="F7" s="5">
        <f>117+1027</f>
        <v>1144</v>
      </c>
      <c r="G7" s="5">
        <f>155+1014</f>
        <v>1169</v>
      </c>
      <c r="H7" s="5">
        <f>109+892</f>
        <v>1001</v>
      </c>
      <c r="I7" s="5">
        <f>126+1008</f>
        <v>1134</v>
      </c>
      <c r="J7" s="5"/>
      <c r="K7" s="5"/>
      <c r="L7" s="5"/>
      <c r="M7" s="5"/>
      <c r="N7" s="5"/>
      <c r="O7" s="5">
        <f>SUM(C7:N7)</f>
        <v>8388</v>
      </c>
    </row>
    <row r="8" spans="1:15" ht="16.5" customHeight="1" x14ac:dyDescent="0.15">
      <c r="A8" s="8"/>
      <c r="B8" s="6" t="s">
        <v>18</v>
      </c>
      <c r="C8" s="5">
        <f>1+180</f>
        <v>181</v>
      </c>
      <c r="D8" s="5">
        <f>1+164</f>
        <v>165</v>
      </c>
      <c r="E8" s="5">
        <f>5+173</f>
        <v>178</v>
      </c>
      <c r="F8" s="5">
        <f>2+1862</f>
        <v>1864</v>
      </c>
      <c r="G8" s="5">
        <v>231</v>
      </c>
      <c r="H8" s="5">
        <f>16+129</f>
        <v>145</v>
      </c>
      <c r="I8" s="5">
        <f>15+336</f>
        <v>351</v>
      </c>
      <c r="J8" s="5"/>
      <c r="K8" s="5"/>
      <c r="L8" s="5"/>
      <c r="M8" s="5"/>
      <c r="N8" s="5"/>
      <c r="O8" s="5">
        <f t="shared" ref="O8:O10" si="2">SUM(C8:N8)</f>
        <v>3115</v>
      </c>
    </row>
    <row r="9" spans="1:15" ht="16.5" customHeight="1" x14ac:dyDescent="0.15">
      <c r="A9" s="8"/>
      <c r="B9" s="6" t="s">
        <v>19</v>
      </c>
      <c r="C9" s="5">
        <v>59</v>
      </c>
      <c r="D9" s="5">
        <v>42</v>
      </c>
      <c r="E9" s="5">
        <v>67</v>
      </c>
      <c r="F9" s="5">
        <v>7</v>
      </c>
      <c r="G9" s="5">
        <v>10</v>
      </c>
      <c r="H9" s="5">
        <v>30</v>
      </c>
      <c r="I9" s="5">
        <v>23</v>
      </c>
      <c r="J9" s="5"/>
      <c r="K9" s="5"/>
      <c r="L9" s="5"/>
      <c r="M9" s="5"/>
      <c r="N9" s="5"/>
      <c r="O9" s="5">
        <f t="shared" si="2"/>
        <v>238</v>
      </c>
    </row>
    <row r="10" spans="1:15" ht="16.5" customHeight="1" x14ac:dyDescent="0.15">
      <c r="A10" s="9" t="s">
        <v>21</v>
      </c>
      <c r="B10" s="10"/>
      <c r="C10" s="5">
        <v>62</v>
      </c>
      <c r="D10" s="5">
        <v>92</v>
      </c>
      <c r="E10" s="5">
        <v>8</v>
      </c>
      <c r="F10" s="5">
        <v>42</v>
      </c>
      <c r="G10" s="5">
        <v>14</v>
      </c>
      <c r="H10" s="5">
        <v>31</v>
      </c>
      <c r="I10" s="5">
        <v>31</v>
      </c>
      <c r="J10" s="5"/>
      <c r="K10" s="5"/>
      <c r="L10" s="5"/>
      <c r="M10" s="5"/>
      <c r="N10" s="5"/>
      <c r="O10" s="5">
        <f t="shared" si="2"/>
        <v>280</v>
      </c>
    </row>
    <row r="11" spans="1:15" ht="16.5" customHeight="1" x14ac:dyDescent="0.15">
      <c r="A11" s="8" t="s">
        <v>22</v>
      </c>
      <c r="B11" s="4" t="s">
        <v>23</v>
      </c>
      <c r="C11" s="5">
        <v>261</v>
      </c>
      <c r="D11" s="5">
        <v>1368</v>
      </c>
      <c r="E11" s="5">
        <v>1743</v>
      </c>
      <c r="F11" s="5">
        <v>700</v>
      </c>
      <c r="G11" s="5">
        <v>0</v>
      </c>
      <c r="H11" s="5">
        <v>616</v>
      </c>
      <c r="I11" s="5">
        <v>1667</v>
      </c>
      <c r="J11" s="5"/>
      <c r="K11" s="5"/>
      <c r="L11" s="5"/>
      <c r="M11" s="5"/>
      <c r="N11" s="5"/>
      <c r="O11" s="5">
        <f t="shared" si="1"/>
        <v>6355</v>
      </c>
    </row>
    <row r="12" spans="1:15" ht="16.5" customHeight="1" x14ac:dyDescent="0.15">
      <c r="A12" s="8"/>
      <c r="B12" s="7" t="s">
        <v>20</v>
      </c>
      <c r="C12" s="5">
        <v>271</v>
      </c>
      <c r="D12" s="5">
        <v>381</v>
      </c>
      <c r="E12" s="5">
        <v>439</v>
      </c>
      <c r="F12" s="5">
        <v>358</v>
      </c>
      <c r="G12" s="5">
        <v>278</v>
      </c>
      <c r="H12" s="5">
        <v>371</v>
      </c>
      <c r="I12" s="5">
        <v>480</v>
      </c>
      <c r="J12" s="5"/>
      <c r="K12" s="5"/>
      <c r="L12" s="5"/>
      <c r="M12" s="5"/>
      <c r="N12" s="5"/>
      <c r="O12" s="5">
        <f t="shared" si="1"/>
        <v>2578</v>
      </c>
    </row>
    <row r="13" spans="1:15" ht="16.5" customHeight="1" x14ac:dyDescent="0.15">
      <c r="A13" s="9" t="s">
        <v>15</v>
      </c>
      <c r="B13" s="10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/>
      <c r="M13" s="5"/>
      <c r="N13" s="5"/>
      <c r="O13" s="5">
        <f t="shared" si="1"/>
        <v>0</v>
      </c>
    </row>
    <row r="14" spans="1:15" ht="16.5" customHeight="1" x14ac:dyDescent="0.15">
      <c r="A14" s="8" t="s">
        <v>14</v>
      </c>
      <c r="B14" s="8"/>
      <c r="C14" s="5">
        <f t="shared" ref="C14:O14" si="3">SUM(C4:C13)</f>
        <v>4898</v>
      </c>
      <c r="D14" s="5">
        <f t="shared" si="3"/>
        <v>7121</v>
      </c>
      <c r="E14" s="5">
        <f t="shared" si="3"/>
        <v>8874</v>
      </c>
      <c r="F14" s="5">
        <f t="shared" si="3"/>
        <v>12200</v>
      </c>
      <c r="G14" s="5">
        <f t="shared" si="3"/>
        <v>8177</v>
      </c>
      <c r="H14" s="5">
        <f t="shared" si="3"/>
        <v>6320</v>
      </c>
      <c r="I14" s="5">
        <f t="shared" si="3"/>
        <v>7087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54677</v>
      </c>
    </row>
  </sheetData>
  <mergeCells count="7">
    <mergeCell ref="A14:B14"/>
    <mergeCell ref="A3:B3"/>
    <mergeCell ref="A4:A6"/>
    <mergeCell ref="A11:A12"/>
    <mergeCell ref="A13:B13"/>
    <mergeCell ref="A7:A9"/>
    <mergeCell ref="A10:B10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2015-11-25T05:43:01Z</dcterms:modified>
</cp:coreProperties>
</file>