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6630" windowHeight="3990" tabRatio="658" activeTab="10"/>
  </bookViews>
  <sheets>
    <sheet name="13.4" sheetId="1" r:id="rId1"/>
    <sheet name="13.5" sheetId="2" r:id="rId2"/>
    <sheet name="13.6" sheetId="3" r:id="rId3"/>
    <sheet name="13.7" sheetId="4" r:id="rId4"/>
    <sheet name="13.8" sheetId="5" r:id="rId5"/>
    <sheet name="13.9" sheetId="6" r:id="rId6"/>
    <sheet name="13.10" sheetId="7" r:id="rId7"/>
    <sheet name="13.11" sheetId="8" r:id="rId8"/>
    <sheet name="13.12" sheetId="9" r:id="rId9"/>
    <sheet name="14.1" sheetId="10" r:id="rId10"/>
    <sheet name="14.2" sheetId="11" r:id="rId11"/>
    <sheet name="14.3" sheetId="12" r:id="rId12"/>
  </sheets>
  <definedNames>
    <definedName name="\A" localSheetId="6">'13.10'!$D$56:$D$57</definedName>
    <definedName name="\A" localSheetId="7">'13.11'!$D$56:$D$57</definedName>
    <definedName name="\A" localSheetId="8">'13.12'!$D$56:$D$57</definedName>
    <definedName name="\A" localSheetId="0">'13.4'!$D$56:$D$57</definedName>
    <definedName name="\A" localSheetId="1">'13.5'!$D$56:$D$57</definedName>
    <definedName name="\A" localSheetId="2">'13.6'!$D$56:$D$57</definedName>
    <definedName name="\A" localSheetId="3">'13.7'!$D$56:$D$57</definedName>
    <definedName name="\A" localSheetId="4">'13.8'!$D$56:$D$57</definedName>
    <definedName name="\A" localSheetId="5">'13.9'!$D$56:$D$57</definedName>
    <definedName name="\A" localSheetId="9">'14.1'!$D$56:$D$57</definedName>
    <definedName name="\A" localSheetId="10">'14.2'!$D$56:$D$57</definedName>
    <definedName name="\A">'14.3'!$D$56:$D$57</definedName>
    <definedName name="\C" localSheetId="6">'13.10'!$O$70:$O$78</definedName>
    <definedName name="\C" localSheetId="7">'13.11'!$O$70:$O$78</definedName>
    <definedName name="\C" localSheetId="8">'13.12'!$O$70:$O$78</definedName>
    <definedName name="\C" localSheetId="0">'13.4'!$O$70:$O$78</definedName>
    <definedName name="\C" localSheetId="1">'13.5'!$O$70:$O$78</definedName>
    <definedName name="\C" localSheetId="2">'13.6'!$O$70:$O$78</definedName>
    <definedName name="\C" localSheetId="3">'13.7'!$O$70:$O$78</definedName>
    <definedName name="\C" localSheetId="4">'13.8'!$O$70:$O$78</definedName>
    <definedName name="\C" localSheetId="5">'13.9'!$O$70:$O$78</definedName>
    <definedName name="\C" localSheetId="9">'14.1'!$O$70:$O$78</definedName>
    <definedName name="\C" localSheetId="10">'14.2'!$O$70:$O$78</definedName>
    <definedName name="\C">'14.3'!$O$70:$O$78</definedName>
    <definedName name="\Q" localSheetId="6">'13.10'!$O$70</definedName>
    <definedName name="\Q" localSheetId="7">'13.11'!$O$70</definedName>
    <definedName name="\Q" localSheetId="8">'13.12'!$O$70</definedName>
    <definedName name="\Q" localSheetId="0">'13.4'!$O$70</definedName>
    <definedName name="\Q" localSheetId="1">'13.5'!$O$70</definedName>
    <definedName name="\Q" localSheetId="2">'13.6'!$O$70</definedName>
    <definedName name="\Q" localSheetId="3">'13.7'!$O$70</definedName>
    <definedName name="\Q" localSheetId="4">'13.8'!$O$70</definedName>
    <definedName name="\Q" localSheetId="5">'13.9'!$O$70</definedName>
    <definedName name="\Q" localSheetId="9">'14.1'!$O$70</definedName>
    <definedName name="\Q" localSheetId="10">'14.2'!$O$70</definedName>
    <definedName name="\Q">'14.3'!$O$70</definedName>
    <definedName name="\S" localSheetId="6">'13.10'!$F$71:$F$73</definedName>
    <definedName name="\S" localSheetId="7">'13.11'!$F$71:$F$73</definedName>
    <definedName name="\S" localSheetId="8">'13.12'!$F$71:$F$73</definedName>
    <definedName name="\S" localSheetId="0">'13.4'!$F$71:$F$73</definedName>
    <definedName name="\S" localSheetId="1">'13.5'!$F$71:$F$73</definedName>
    <definedName name="\S" localSheetId="2">'13.6'!$F$71:$F$73</definedName>
    <definedName name="\S" localSheetId="3">'13.7'!$F$71:$F$73</definedName>
    <definedName name="\S" localSheetId="4">'13.8'!$F$71:$F$73</definedName>
    <definedName name="\S" localSheetId="5">'13.9'!$F$71:$F$73</definedName>
    <definedName name="\S" localSheetId="9">'14.1'!$F$71:$F$73</definedName>
    <definedName name="\S" localSheetId="10">'14.2'!$F$71:$F$73</definedName>
    <definedName name="\S">'14.3'!$F$71:$F$73</definedName>
    <definedName name="\Z" localSheetId="6">'13.10'!$K$71:$L$115</definedName>
    <definedName name="\Z" localSheetId="7">'13.11'!$K$71:$L$115</definedName>
    <definedName name="\Z" localSheetId="8">'13.12'!$K$71:$L$115</definedName>
    <definedName name="\Z" localSheetId="0">'13.4'!$K$71:$L$115</definedName>
    <definedName name="\Z" localSheetId="1">'13.5'!$K$71:$L$115</definedName>
    <definedName name="\Z" localSheetId="2">'13.6'!$K$71:$L$115</definedName>
    <definedName name="\Z" localSheetId="3">'13.7'!$K$71:$L$115</definedName>
    <definedName name="\Z" localSheetId="4">'13.8'!$K$71:$L$115</definedName>
    <definedName name="\Z" localSheetId="5">'13.9'!$K$71:$L$115</definedName>
    <definedName name="\Z" localSheetId="9">'14.1'!$K$71:$L$115</definedName>
    <definedName name="\Z" localSheetId="10">'14.2'!$K$71:$L$115</definedName>
    <definedName name="\Z">'14.3'!$K$71:$L$115</definedName>
    <definedName name="1" localSheetId="6">'13.10'!$C$6:$D$9</definedName>
    <definedName name="1" localSheetId="7">'13.11'!$C$6:$D$9</definedName>
    <definedName name="1" localSheetId="8">'13.12'!$C$6:$D$9</definedName>
    <definedName name="1" localSheetId="0">'13.4'!$C$6:$D$9</definedName>
    <definedName name="1" localSheetId="1">'13.5'!$C$6:$D$9</definedName>
    <definedName name="1" localSheetId="2">'13.6'!$C$6:$D$9</definedName>
    <definedName name="1" localSheetId="3">'13.7'!$C$6:$D$9</definedName>
    <definedName name="1" localSheetId="4">'13.8'!$C$6:$D$9</definedName>
    <definedName name="1" localSheetId="5">'13.9'!$C$6:$D$9</definedName>
    <definedName name="1" localSheetId="9">'14.1'!$C$6:$D$9</definedName>
    <definedName name="1" localSheetId="10">'14.2'!$C$6:$D$9</definedName>
    <definedName name="1">'14.3'!$C$6:$D$9</definedName>
    <definedName name="10" localSheetId="6">'13.10'!$F$15:$I$22</definedName>
    <definedName name="10" localSheetId="7">'13.11'!$F$15:$I$22</definedName>
    <definedName name="10" localSheetId="8">'13.12'!$F$15:$I$22</definedName>
    <definedName name="10" localSheetId="0">'13.4'!$F$15:$I$22</definedName>
    <definedName name="10" localSheetId="1">'13.5'!$F$15:$I$22</definedName>
    <definedName name="10" localSheetId="2">'13.6'!$F$15:$I$22</definedName>
    <definedName name="10" localSheetId="3">'13.7'!$F$15:$I$22</definedName>
    <definedName name="10" localSheetId="4">'13.8'!$F$15:$I$22</definedName>
    <definedName name="10" localSheetId="5">'13.9'!$F$15:$I$22</definedName>
    <definedName name="10" localSheetId="9">'14.1'!$F$15:$I$22</definedName>
    <definedName name="10" localSheetId="10">'14.2'!$F$15:$I$22</definedName>
    <definedName name="10">'14.3'!$F$15:$I$22</definedName>
    <definedName name="11" localSheetId="6">'13.10'!$F$24:$I$26</definedName>
    <definedName name="11" localSheetId="7">'13.11'!$F$24:$I$26</definedName>
    <definedName name="11" localSheetId="8">'13.12'!$F$24:$I$26</definedName>
    <definedName name="11" localSheetId="0">'13.4'!$F$24:$I$26</definedName>
    <definedName name="11" localSheetId="1">'13.5'!$F$24:$I$26</definedName>
    <definedName name="11" localSheetId="2">'13.6'!$F$24:$I$26</definedName>
    <definedName name="11" localSheetId="3">'13.7'!$F$24:$I$26</definedName>
    <definedName name="11" localSheetId="4">'13.8'!$F$24:$I$26</definedName>
    <definedName name="11" localSheetId="5">'13.9'!$F$24:$I$26</definedName>
    <definedName name="11" localSheetId="9">'14.1'!$F$24:$I$26</definedName>
    <definedName name="11" localSheetId="10">'14.2'!$F$24:$I$26</definedName>
    <definedName name="11">'14.3'!$F$24:$I$26</definedName>
    <definedName name="12" localSheetId="6">'13.10'!$F$28:$I$36</definedName>
    <definedName name="12" localSheetId="7">'13.11'!$F$28:$I$36</definedName>
    <definedName name="12" localSheetId="8">'13.12'!$F$28:$I$36</definedName>
    <definedName name="12" localSheetId="0">'13.4'!$F$28:$I$36</definedName>
    <definedName name="12" localSheetId="1">'13.5'!$F$28:$I$36</definedName>
    <definedName name="12" localSheetId="2">'13.6'!$F$28:$I$36</definedName>
    <definedName name="12" localSheetId="3">'13.7'!$F$28:$I$36</definedName>
    <definedName name="12" localSheetId="4">'13.8'!$F$28:$I$36</definedName>
    <definedName name="12" localSheetId="5">'13.9'!$F$28:$I$36</definedName>
    <definedName name="12" localSheetId="9">'14.1'!$F$28:$I$36</definedName>
    <definedName name="12" localSheetId="10">'14.2'!$F$28:$I$36</definedName>
    <definedName name="12">'14.3'!$F$28:$I$36</definedName>
    <definedName name="13" localSheetId="6">'13.10'!$F$38:$I$45</definedName>
    <definedName name="13" localSheetId="7">'13.11'!$F$38:$I$45</definedName>
    <definedName name="13" localSheetId="8">'13.12'!$F$38:$I$45</definedName>
    <definedName name="13" localSheetId="0">'13.4'!$F$38:$I$45</definedName>
    <definedName name="13" localSheetId="1">'13.5'!$F$38:$I$45</definedName>
    <definedName name="13" localSheetId="2">'13.6'!$F$38:$I$45</definedName>
    <definedName name="13" localSheetId="3">'13.7'!$F$38:$I$45</definedName>
    <definedName name="13" localSheetId="4">'13.8'!$F$38:$I$45</definedName>
    <definedName name="13" localSheetId="5">'13.9'!$F$38:$I$45</definedName>
    <definedName name="13" localSheetId="9">'14.1'!$F$38:$I$45</definedName>
    <definedName name="13" localSheetId="10">'14.2'!$F$38:$I$45</definedName>
    <definedName name="13">'14.3'!$F$38:$I$45</definedName>
    <definedName name="14" localSheetId="6">'13.10'!$F$47:$I$50</definedName>
    <definedName name="14" localSheetId="7">'13.11'!$F$47:$I$50</definedName>
    <definedName name="14" localSheetId="8">'13.12'!$F$47:$I$50</definedName>
    <definedName name="14" localSheetId="0">'13.4'!$F$47:$I$50</definedName>
    <definedName name="14" localSheetId="1">'13.5'!$F$47:$I$50</definedName>
    <definedName name="14" localSheetId="2">'13.6'!$F$47:$I$50</definedName>
    <definedName name="14" localSheetId="3">'13.7'!$F$47:$I$50</definedName>
    <definedName name="14" localSheetId="4">'13.8'!$F$47:$I$50</definedName>
    <definedName name="14" localSheetId="5">'13.9'!$F$47:$I$50</definedName>
    <definedName name="14" localSheetId="9">'14.1'!$F$47:$I$50</definedName>
    <definedName name="14" localSheetId="10">'14.2'!$F$47:$I$50</definedName>
    <definedName name="14">'14.3'!$F$47:$I$50</definedName>
    <definedName name="15" localSheetId="6">'13.10'!$K$6:$M$9</definedName>
    <definedName name="15" localSheetId="7">'13.11'!$K$6:$M$9</definedName>
    <definedName name="15" localSheetId="8">'13.12'!$K$6:$M$9</definedName>
    <definedName name="15" localSheetId="0">'13.4'!$K$6:$M$9</definedName>
    <definedName name="15" localSheetId="1">'13.5'!$K$6:$M$9</definedName>
    <definedName name="15" localSheetId="2">'13.6'!$K$6:$M$9</definedName>
    <definedName name="15" localSheetId="3">'13.7'!$K$6:$M$9</definedName>
    <definedName name="15" localSheetId="4">'13.8'!$K$6:$M$9</definedName>
    <definedName name="15" localSheetId="5">'13.9'!$K$6:$M$9</definedName>
    <definedName name="15" localSheetId="9">'14.1'!$K$6:$M$9</definedName>
    <definedName name="15" localSheetId="10">'14.2'!$K$6:$M$9</definedName>
    <definedName name="15">'14.3'!$K$6:$M$9</definedName>
    <definedName name="16" localSheetId="6">'13.10'!$K$11:$M$13</definedName>
    <definedName name="16" localSheetId="7">'13.11'!$K$11:$M$13</definedName>
    <definedName name="16" localSheetId="8">'13.12'!$K$11:$M$13</definedName>
    <definedName name="16" localSheetId="0">'13.4'!$K$11:$M$13</definedName>
    <definedName name="16" localSheetId="1">'13.5'!$K$11:$M$13</definedName>
    <definedName name="16" localSheetId="2">'13.6'!$K$11:$M$13</definedName>
    <definedName name="16" localSheetId="3">'13.7'!$K$11:$M$13</definedName>
    <definedName name="16" localSheetId="4">'13.8'!$K$11:$M$13</definedName>
    <definedName name="16" localSheetId="5">'13.9'!$K$11:$M$13</definedName>
    <definedName name="16" localSheetId="9">'14.1'!$K$11:$M$13</definedName>
    <definedName name="16" localSheetId="10">'14.2'!$K$11:$M$13</definedName>
    <definedName name="16">'14.3'!$K$11:$M$13</definedName>
    <definedName name="17" localSheetId="6">'13.10'!$K$15:$M$22</definedName>
    <definedName name="17" localSheetId="7">'13.11'!$K$15:$M$22</definedName>
    <definedName name="17" localSheetId="8">'13.12'!$K$15:$M$22</definedName>
    <definedName name="17" localSheetId="0">'13.4'!$K$15:$M$22</definedName>
    <definedName name="17" localSheetId="1">'13.5'!$K$15:$M$22</definedName>
    <definedName name="17" localSheetId="2">'13.6'!$K$15:$M$22</definedName>
    <definedName name="17" localSheetId="3">'13.7'!$K$15:$M$22</definedName>
    <definedName name="17" localSheetId="4">'13.8'!$K$15:$M$22</definedName>
    <definedName name="17" localSheetId="5">'13.9'!$K$15:$M$22</definedName>
    <definedName name="17" localSheetId="9">'14.1'!$K$15:$M$22</definedName>
    <definedName name="17" localSheetId="10">'14.2'!$K$15:$M$22</definedName>
    <definedName name="17">'14.3'!$K$15:$M$22</definedName>
    <definedName name="18" localSheetId="6">'13.10'!$K$24:$M$26</definedName>
    <definedName name="18" localSheetId="7">'13.11'!$K$24:$M$26</definedName>
    <definedName name="18" localSheetId="8">'13.12'!$K$24:$M$26</definedName>
    <definedName name="18" localSheetId="0">'13.4'!$K$24:$M$26</definedName>
    <definedName name="18" localSheetId="1">'13.5'!$K$24:$M$26</definedName>
    <definedName name="18" localSheetId="2">'13.6'!$K$24:$M$26</definedName>
    <definedName name="18" localSheetId="3">'13.7'!$K$24:$M$26</definedName>
    <definedName name="18" localSheetId="4">'13.8'!$K$24:$M$26</definedName>
    <definedName name="18" localSheetId="5">'13.9'!$K$24:$M$26</definedName>
    <definedName name="18" localSheetId="9">'14.1'!$K$24:$M$26</definedName>
    <definedName name="18" localSheetId="10">'14.2'!$K$24:$M$26</definedName>
    <definedName name="18">'14.3'!$K$24:$M$26</definedName>
    <definedName name="19" localSheetId="6">'13.10'!$K$28:$M$36</definedName>
    <definedName name="19" localSheetId="7">'13.11'!$K$28:$M$36</definedName>
    <definedName name="19" localSheetId="8">'13.12'!$K$28:$M$36</definedName>
    <definedName name="19" localSheetId="0">'13.4'!$K$28:$M$36</definedName>
    <definedName name="19" localSheetId="1">'13.5'!$K$28:$M$36</definedName>
    <definedName name="19" localSheetId="2">'13.6'!$K$28:$M$36</definedName>
    <definedName name="19" localSheetId="3">'13.7'!$K$28:$M$36</definedName>
    <definedName name="19" localSheetId="4">'13.8'!$K$28:$M$36</definedName>
    <definedName name="19" localSheetId="5">'13.9'!$K$28:$M$36</definedName>
    <definedName name="19" localSheetId="9">'14.1'!$K$28:$M$36</definedName>
    <definedName name="19" localSheetId="10">'14.2'!$K$28:$M$36</definedName>
    <definedName name="19">'14.3'!$K$28:$M$36</definedName>
    <definedName name="2" localSheetId="6">'13.10'!$C$11:$D$13</definedName>
    <definedName name="2" localSheetId="7">'13.11'!$C$11:$D$13</definedName>
    <definedName name="2" localSheetId="8">'13.12'!$C$11:$D$13</definedName>
    <definedName name="2" localSheetId="0">'13.4'!$C$11:$D$13</definedName>
    <definedName name="2" localSheetId="1">'13.5'!$C$11:$D$13</definedName>
    <definedName name="2" localSheetId="2">'13.6'!$C$11:$D$13</definedName>
    <definedName name="2" localSheetId="3">'13.7'!$C$11:$D$13</definedName>
    <definedName name="2" localSheetId="4">'13.8'!$C$11:$D$13</definedName>
    <definedName name="2" localSheetId="5">'13.9'!$C$11:$D$13</definedName>
    <definedName name="2" localSheetId="9">'14.1'!$C$11:$D$13</definedName>
    <definedName name="2" localSheetId="10">'14.2'!$C$11:$D$13</definedName>
    <definedName name="2">'14.3'!$C$11:$D$13</definedName>
    <definedName name="20" localSheetId="6">'13.10'!$K$38:$M$45</definedName>
    <definedName name="20" localSheetId="7">'13.11'!$K$38:$M$45</definedName>
    <definedName name="20" localSheetId="8">'13.12'!$K$38:$M$45</definedName>
    <definedName name="20" localSheetId="0">'13.4'!$K$38:$M$45</definedName>
    <definedName name="20" localSheetId="1">'13.5'!$K$38:$M$45</definedName>
    <definedName name="20" localSheetId="2">'13.6'!$K$38:$M$45</definedName>
    <definedName name="20" localSheetId="3">'13.7'!$K$38:$M$45</definedName>
    <definedName name="20" localSheetId="4">'13.8'!$K$38:$M$45</definedName>
    <definedName name="20" localSheetId="5">'13.9'!$K$38:$M$45</definedName>
    <definedName name="20" localSheetId="9">'14.1'!$K$38:$M$45</definedName>
    <definedName name="20" localSheetId="10">'14.2'!$K$38:$M$45</definedName>
    <definedName name="20">'14.3'!$K$38:$M$45</definedName>
    <definedName name="21" localSheetId="6">'13.10'!$K$47:$M$50</definedName>
    <definedName name="21" localSheetId="7">'13.11'!$K$47:$M$50</definedName>
    <definedName name="21" localSheetId="8">'13.12'!$K$47:$M$50</definedName>
    <definedName name="21" localSheetId="0">'13.4'!$K$47:$M$50</definedName>
    <definedName name="21" localSheetId="1">'13.5'!$K$47:$M$50</definedName>
    <definedName name="21" localSheetId="2">'13.6'!$K$47:$M$50</definedName>
    <definedName name="21" localSheetId="3">'13.7'!$K$47:$M$50</definedName>
    <definedName name="21" localSheetId="4">'13.8'!$K$47:$M$50</definedName>
    <definedName name="21" localSheetId="5">'13.9'!$K$47:$M$50</definedName>
    <definedName name="21" localSheetId="9">'14.1'!$K$47:$M$50</definedName>
    <definedName name="21" localSheetId="10">'14.2'!$K$47:$M$50</definedName>
    <definedName name="21">'14.3'!$K$47:$M$50</definedName>
    <definedName name="3" localSheetId="6">'13.10'!$C$15:$D$22</definedName>
    <definedName name="3" localSheetId="7">'13.11'!$C$15:$D$22</definedName>
    <definedName name="3" localSheetId="8">'13.12'!$C$15:$D$22</definedName>
    <definedName name="3" localSheetId="0">'13.4'!$C$15:$D$22</definedName>
    <definedName name="3" localSheetId="1">'13.5'!$C$15:$D$22</definedName>
    <definedName name="3" localSheetId="2">'13.6'!$C$15:$D$22</definedName>
    <definedName name="3" localSheetId="3">'13.7'!$C$15:$D$22</definedName>
    <definedName name="3" localSheetId="4">'13.8'!$C$15:$D$22</definedName>
    <definedName name="3" localSheetId="5">'13.9'!$C$15:$D$22</definedName>
    <definedName name="3" localSheetId="9">'14.1'!$C$15:$D$22</definedName>
    <definedName name="3" localSheetId="10">'14.2'!$C$15:$D$22</definedName>
    <definedName name="3">'14.3'!$C$15:$D$22</definedName>
    <definedName name="4" localSheetId="6">'13.10'!$C$24:$D$26</definedName>
    <definedName name="4" localSheetId="7">'13.11'!$C$24:$D$26</definedName>
    <definedName name="4" localSheetId="8">'13.12'!$C$24:$D$26</definedName>
    <definedName name="4" localSheetId="0">'13.4'!$C$24:$D$26</definedName>
    <definedName name="4" localSheetId="1">'13.5'!$C$24:$D$26</definedName>
    <definedName name="4" localSheetId="2">'13.6'!$C$24:$D$26</definedName>
    <definedName name="4" localSheetId="3">'13.7'!$C$24:$D$26</definedName>
    <definedName name="4" localSheetId="4">'13.8'!$C$24:$D$26</definedName>
    <definedName name="4" localSheetId="5">'13.9'!$C$24:$D$26</definedName>
    <definedName name="4" localSheetId="9">'14.1'!$C$24:$D$26</definedName>
    <definedName name="4" localSheetId="10">'14.2'!$C$24:$D$26</definedName>
    <definedName name="4">'14.3'!$C$24:$D$26</definedName>
    <definedName name="5" localSheetId="6">'13.10'!$C$28:$D$36</definedName>
    <definedName name="5" localSheetId="7">'13.11'!$C$28:$D$36</definedName>
    <definedName name="5" localSheetId="8">'13.12'!$C$28:$D$36</definedName>
    <definedName name="5" localSheetId="0">'13.4'!$C$28:$D$36</definedName>
    <definedName name="5" localSheetId="1">'13.5'!$C$28:$D$36</definedName>
    <definedName name="5" localSheetId="2">'13.6'!$C$28:$D$36</definedName>
    <definedName name="5" localSheetId="3">'13.7'!$C$28:$D$36</definedName>
    <definedName name="5" localSheetId="4">'13.8'!$C$28:$D$36</definedName>
    <definedName name="5" localSheetId="5">'13.9'!$C$28:$D$36</definedName>
    <definedName name="5" localSheetId="9">'14.1'!$C$28:$D$36</definedName>
    <definedName name="5" localSheetId="10">'14.2'!$C$28:$D$36</definedName>
    <definedName name="5">'14.3'!$C$28:$D$36</definedName>
    <definedName name="6" localSheetId="6">'13.10'!$C$38:$D$45</definedName>
    <definedName name="6" localSheetId="7">'13.11'!$C$38:$D$45</definedName>
    <definedName name="6" localSheetId="8">'13.12'!$C$38:$D$45</definedName>
    <definedName name="6" localSheetId="0">'13.4'!$C$38:$D$45</definedName>
    <definedName name="6" localSheetId="1">'13.5'!$C$38:$D$45</definedName>
    <definedName name="6" localSheetId="2">'13.6'!$C$38:$D$45</definedName>
    <definedName name="6" localSheetId="3">'13.7'!$C$38:$D$45</definedName>
    <definedName name="6" localSheetId="4">'13.8'!$C$38:$D$45</definedName>
    <definedName name="6" localSheetId="5">'13.9'!$C$38:$D$45</definedName>
    <definedName name="6" localSheetId="9">'14.1'!$C$38:$D$45</definedName>
    <definedName name="6" localSheetId="10">'14.2'!$C$38:$D$45</definedName>
    <definedName name="6">'14.3'!$C$38:$D$45</definedName>
    <definedName name="7" localSheetId="6">'13.10'!$C$47:$D$50</definedName>
    <definedName name="7" localSheetId="7">'13.11'!$C$47:$D$50</definedName>
    <definedName name="7" localSheetId="8">'13.12'!$C$47:$D$50</definedName>
    <definedName name="7" localSheetId="0">'13.4'!$C$47:$D$50</definedName>
    <definedName name="7" localSheetId="1">'13.5'!$C$47:$D$50</definedName>
    <definedName name="7" localSheetId="2">'13.6'!$C$47:$D$50</definedName>
    <definedName name="7" localSheetId="3">'13.7'!$C$47:$D$50</definedName>
    <definedName name="7" localSheetId="4">'13.8'!$C$47:$D$50</definedName>
    <definedName name="7" localSheetId="5">'13.9'!$C$47:$D$50</definedName>
    <definedName name="7" localSheetId="9">'14.1'!$C$47:$D$50</definedName>
    <definedName name="7" localSheetId="10">'14.2'!$C$47:$D$50</definedName>
    <definedName name="7">'14.3'!$C$47:$D$50</definedName>
    <definedName name="8" localSheetId="6">'13.10'!$F$6:$I$9</definedName>
    <definedName name="8" localSheetId="7">'13.11'!$F$6:$I$9</definedName>
    <definedName name="8" localSheetId="8">'13.12'!$F$6:$I$9</definedName>
    <definedName name="8" localSheetId="0">'13.4'!$F$6:$I$9</definedName>
    <definedName name="8" localSheetId="1">'13.5'!$F$6:$I$9</definedName>
    <definedName name="8" localSheetId="2">'13.6'!$F$6:$I$9</definedName>
    <definedName name="8" localSheetId="3">'13.7'!$F$6:$I$9</definedName>
    <definedName name="8" localSheetId="4">'13.8'!$F$6:$I$9</definedName>
    <definedName name="8" localSheetId="5">'13.9'!$F$6:$I$9</definedName>
    <definedName name="8" localSheetId="9">'14.1'!$F$6:$I$9</definedName>
    <definedName name="8" localSheetId="10">'14.2'!$F$6:$I$9</definedName>
    <definedName name="8">'14.3'!$F$6:$I$9</definedName>
    <definedName name="9" localSheetId="6">'13.10'!$F$11:$I$13</definedName>
    <definedName name="9" localSheetId="7">'13.11'!$F$11:$I$13</definedName>
    <definedName name="9" localSheetId="8">'13.12'!$F$11:$I$13</definedName>
    <definedName name="9" localSheetId="0">'13.4'!$F$11:$I$13</definedName>
    <definedName name="9" localSheetId="1">'13.5'!$F$11:$I$13</definedName>
    <definedName name="9" localSheetId="2">'13.6'!$F$11:$I$13</definedName>
    <definedName name="9" localSheetId="3">'13.7'!$F$11:$I$13</definedName>
    <definedName name="9" localSheetId="4">'13.8'!$F$11:$I$13</definedName>
    <definedName name="9" localSheetId="5">'13.9'!$F$11:$I$13</definedName>
    <definedName name="9" localSheetId="9">'14.1'!$F$11:$I$13</definedName>
    <definedName name="9" localSheetId="10">'14.2'!$F$11:$I$13</definedName>
    <definedName name="9">'14.3'!$F$11:$I$13</definedName>
    <definedName name="_xlnm.Print_Area" localSheetId="6">'13.10'!$A$1:$P$53</definedName>
    <definedName name="_xlnm.Print_Area" localSheetId="7">'13.11'!$A$1:$P$53</definedName>
    <definedName name="_xlnm.Print_Area" localSheetId="8">'13.12'!$A$1:$P$53</definedName>
    <definedName name="_xlnm.Print_Area" localSheetId="0">'13.4'!$A$1:$P$53</definedName>
    <definedName name="_xlnm.Print_Area" localSheetId="1">'13.5'!$A$1:$P$53</definedName>
    <definedName name="_xlnm.Print_Area" localSheetId="2">'13.6'!$A$1:$P$53</definedName>
    <definedName name="_xlnm.Print_Area" localSheetId="3">'13.7'!$A$1:$P$53</definedName>
    <definedName name="_xlnm.Print_Area" localSheetId="4">'13.8'!$A$1:$P$53</definedName>
    <definedName name="_xlnm.Print_Area" localSheetId="5">'13.9'!$A$1:$P$53</definedName>
    <definedName name="_xlnm.Print_Area" localSheetId="9">'14.1'!$A$1:$P$53</definedName>
    <definedName name="_xlnm.Print_Area" localSheetId="10">'14.2'!$A$1:$P$53</definedName>
    <definedName name="_xlnm.Print_Area">'14.3'!$A$1:$P$53</definedName>
    <definedName name="ﾃﾞｨﾚｸﾄﾘ変換" localSheetId="6">'13.10'!$F$65</definedName>
    <definedName name="ﾃﾞｨﾚｸﾄﾘ変換" localSheetId="7">'13.11'!$F$65</definedName>
    <definedName name="ﾃﾞｨﾚｸﾄﾘ変換" localSheetId="8">'13.12'!$F$65</definedName>
    <definedName name="ﾃﾞｨﾚｸﾄﾘ変換" localSheetId="0">'13.4'!$F$65</definedName>
    <definedName name="ﾃﾞｨﾚｸﾄﾘ変換" localSheetId="1">'13.5'!$F$65</definedName>
    <definedName name="ﾃﾞｨﾚｸﾄﾘ変換" localSheetId="2">'13.6'!$F$65</definedName>
    <definedName name="ﾃﾞｨﾚｸﾄﾘ変換" localSheetId="3">'13.7'!$F$65</definedName>
    <definedName name="ﾃﾞｨﾚｸﾄﾘ変換" localSheetId="4">'13.8'!$F$65</definedName>
    <definedName name="ﾃﾞｨﾚｸﾄﾘ変換" localSheetId="5">'13.9'!$F$65</definedName>
    <definedName name="ﾃﾞｨﾚｸﾄﾘ変換" localSheetId="9">'14.1'!$F$65</definedName>
    <definedName name="ﾃﾞｨﾚｸﾄﾘ変換" localSheetId="10">'14.2'!$F$65</definedName>
    <definedName name="ﾃﾞｨﾚｸﾄﾘ変換">'14.3'!$F$65</definedName>
    <definedName name="記載等" localSheetId="6">'13.10'!$G$3:$N$51</definedName>
    <definedName name="記載等" localSheetId="7">'13.11'!$G$3:$N$51</definedName>
    <definedName name="記載等" localSheetId="8">'13.12'!$G$3:$N$51</definedName>
    <definedName name="記載等" localSheetId="0">'13.4'!$G$3:$N$51</definedName>
    <definedName name="記載等" localSheetId="1">'13.5'!$G$3:$N$51</definedName>
    <definedName name="記載等" localSheetId="2">'13.6'!$G$3:$N$51</definedName>
    <definedName name="記載等" localSheetId="3">'13.7'!$G$3:$N$51</definedName>
    <definedName name="記載等" localSheetId="4">'13.8'!$G$3:$N$51</definedName>
    <definedName name="記載等" localSheetId="5">'13.9'!$G$3:$N$51</definedName>
    <definedName name="記載等" localSheetId="9">'14.1'!$G$3:$N$51</definedName>
    <definedName name="記載等" localSheetId="10">'14.2'!$G$3:$N$51</definedName>
    <definedName name="記載等">'14.3'!$G$3:$N$51</definedName>
    <definedName name="住基" localSheetId="6">'13.10'!$C$6:$P$51</definedName>
    <definedName name="住基" localSheetId="7">'13.11'!$C$6:$P$51</definedName>
    <definedName name="住基" localSheetId="8">'13.12'!$C$6:$P$51</definedName>
    <definedName name="住基" localSheetId="0">'13.4'!$C$6:$P$51</definedName>
    <definedName name="住基" localSheetId="1">'13.5'!$C$6:$P$51</definedName>
    <definedName name="住基" localSheetId="2">'13.6'!$C$6:$P$51</definedName>
    <definedName name="住基" localSheetId="3">'13.7'!$C$6:$P$51</definedName>
    <definedName name="住基" localSheetId="4">'13.8'!$C$6:$P$51</definedName>
    <definedName name="住基" localSheetId="5">'13.9'!$C$6:$P$51</definedName>
    <definedName name="住基" localSheetId="9">'14.1'!$C$6:$P$51</definedName>
    <definedName name="住基" localSheetId="10">'14.2'!$C$6:$P$51</definedName>
    <definedName name="住基">'14.3'!$C$6:$P$51</definedName>
    <definedName name="人口等" localSheetId="6">'13.10'!$C$3:$F$53</definedName>
    <definedName name="人口等" localSheetId="7">'13.11'!$C$3:$F$53</definedName>
    <definedName name="人口等" localSheetId="8">'13.12'!$C$3:$F$53</definedName>
    <definedName name="人口等" localSheetId="0">'13.4'!$C$3:$F$53</definedName>
    <definedName name="人口等" localSheetId="1">'13.5'!$C$3:$F$53</definedName>
    <definedName name="人口等" localSheetId="2">'13.6'!$C$3:$F$53</definedName>
    <definedName name="人口等" localSheetId="3">'13.7'!$C$3:$F$53</definedName>
    <definedName name="人口等" localSheetId="4">'13.8'!$C$3:$F$53</definedName>
    <definedName name="人口等" localSheetId="5">'13.9'!$C$3:$F$53</definedName>
    <definedName name="人口等" localSheetId="9">'14.1'!$C$3:$F$53</definedName>
    <definedName name="人口等" localSheetId="10">'14.2'!$C$3:$F$53</definedName>
    <definedName name="人口等">'14.3'!$C$3:$F$53</definedName>
    <definedName name="数値削除" localSheetId="6">'13.10'!#REF!</definedName>
    <definedName name="数値削除" localSheetId="7">'13.11'!#REF!</definedName>
    <definedName name="数値削除" localSheetId="8">'13.12'!#REF!</definedName>
    <definedName name="数値削除" localSheetId="0">'13.4'!$AJ$3:$AJ$46</definedName>
    <definedName name="数値削除" localSheetId="1">'13.5'!#REF!</definedName>
    <definedName name="数値削除" localSheetId="2">'13.6'!#REF!</definedName>
    <definedName name="数値削除" localSheetId="3">'13.7'!#REF!</definedName>
    <definedName name="数値削除" localSheetId="4">'13.8'!#REF!</definedName>
    <definedName name="数値削除" localSheetId="5">'13.9'!#REF!</definedName>
    <definedName name="数値削除" localSheetId="9">'14.1'!#REF!</definedName>
    <definedName name="数値削除" localSheetId="10">'14.2'!#REF!</definedName>
    <definedName name="数値削除">'14.3'!#REF!</definedName>
    <definedName name="年報" localSheetId="6">'13.10'!$C$6:$P$53</definedName>
    <definedName name="年報" localSheetId="7">'13.11'!$C$6:$P$53</definedName>
    <definedName name="年報" localSheetId="8">'13.12'!$C$6:$P$53</definedName>
    <definedName name="年報" localSheetId="0">'13.4'!$C$6:$P$53</definedName>
    <definedName name="年報" localSheetId="1">'13.5'!$C$6:$P$53</definedName>
    <definedName name="年報" localSheetId="2">'13.6'!$C$6:$P$53</definedName>
    <definedName name="年報" localSheetId="3">'13.7'!$C$6:$P$53</definedName>
    <definedName name="年報" localSheetId="4">'13.8'!$C$6:$P$53</definedName>
    <definedName name="年報" localSheetId="5">'13.9'!$C$6:$P$53</definedName>
    <definedName name="年報" localSheetId="9">'14.1'!$C$6:$P$53</definedName>
    <definedName name="年報" localSheetId="10">'14.2'!$C$6:$P$53</definedName>
    <definedName name="年報">'14.3'!$C$6:$P$53</definedName>
  </definedNames>
  <calcPr fullCalcOnLoad="1"/>
</workbook>
</file>

<file path=xl/sharedStrings.xml><?xml version="1.0" encoding="utf-8"?>
<sst xmlns="http://schemas.openxmlformats.org/spreadsheetml/2006/main" count="1206" uniqueCount="148">
  <si>
    <t xml:space="preserve"> 市町村名</t>
  </si>
  <si>
    <t>都</t>
  </si>
  <si>
    <t>市</t>
  </si>
  <si>
    <t>岩</t>
  </si>
  <si>
    <t>美</t>
  </si>
  <si>
    <t>郡</t>
  </si>
  <si>
    <t>八</t>
  </si>
  <si>
    <t>頭</t>
  </si>
  <si>
    <t>気</t>
  </si>
  <si>
    <t>高</t>
  </si>
  <si>
    <t>東</t>
  </si>
  <si>
    <t>伯</t>
  </si>
  <si>
    <t>西</t>
  </si>
  <si>
    <t>日</t>
  </si>
  <si>
    <t>野</t>
  </si>
  <si>
    <t>合</t>
  </si>
  <si>
    <t>住民基本台帳月報</t>
  </si>
  <si>
    <t>区　分</t>
  </si>
  <si>
    <t>鳥取市</t>
  </si>
  <si>
    <t>米子市</t>
  </si>
  <si>
    <t>倉吉市</t>
  </si>
  <si>
    <t>境港市</t>
  </si>
  <si>
    <t>計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</si>
  <si>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</si>
  <si>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</si>
  <si>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</si>
  <si>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</si>
  <si>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</si>
  <si>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</si>
  <si>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</si>
  <si>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</si>
  <si>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</si>
  <si>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</si>
  <si>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</si>
  <si>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</si>
  <si>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</si>
  <si>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</si>
  <si>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</si>
  <si>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　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</si>
  <si>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</si>
  <si>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</si>
  <si>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</si>
  <si>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</si>
  <si>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</si>
  <si>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</si>
  <si>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</si>
  <si>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</si>
  <si>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</si>
  <si>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</si>
  <si>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</si>
  <si>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</si>
  <si>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</si>
  <si>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</si>
  <si>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</si>
  <si>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</si>
  <si>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</si>
  <si>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</si>
  <si>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</si>
  <si>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 xml:space="preserve">      人　　　口　（人）</t>
  </si>
  <si>
    <t>男</t>
  </si>
  <si>
    <t>女</t>
  </si>
  <si>
    <t>世帯数</t>
  </si>
  <si>
    <t>　　　　記　　　載</t>
  </si>
  <si>
    <t>届出</t>
  </si>
  <si>
    <t>　職</t>
  </si>
  <si>
    <t>出生</t>
  </si>
  <si>
    <t>　権</t>
  </si>
  <si>
    <t>他</t>
  </si>
  <si>
    <t>　　　　消　　　除　</t>
  </si>
  <si>
    <t>死亡</t>
  </si>
  <si>
    <t>鳥　取　県</t>
  </si>
  <si>
    <t>　増減</t>
  </si>
  <si>
    <t>数値削除</t>
  </si>
  <si>
    <t>　</t>
  </si>
  <si>
    <t>（平成13年４月末現在）</t>
  </si>
  <si>
    <t>（平成13年5月末現在）</t>
  </si>
  <si>
    <t>（平成13年6月末現在）</t>
  </si>
  <si>
    <t>（平成13年7月末現在）</t>
  </si>
  <si>
    <t>（平成13年8月末現在）</t>
  </si>
  <si>
    <t>（平成13年9月末現在）</t>
  </si>
  <si>
    <t>（平成13年10月末現在）</t>
  </si>
  <si>
    <t>（平成13年12月末現在）</t>
  </si>
  <si>
    <t>（平成14年1月末現在）</t>
  </si>
  <si>
    <t>(平成14年2月末現在)</t>
  </si>
  <si>
    <t>(平成14年3月末現在)</t>
  </si>
  <si>
    <t>住民基本台帳月報</t>
  </si>
  <si>
    <t>鳥取県</t>
  </si>
  <si>
    <t>{BLANK D6..E9}</t>
  </si>
  <si>
    <t>{BLANK D11..E13}</t>
  </si>
  <si>
    <t>{BLANK D15..E22}</t>
  </si>
  <si>
    <t>{BLANK D24..E26}</t>
  </si>
  <si>
    <t>{BLANK D28..E36}</t>
  </si>
  <si>
    <t>{BLANK D38..E45}</t>
  </si>
  <si>
    <t>{BLANK D47..E50}</t>
  </si>
  <si>
    <t>{BLANK G6..J9}</t>
  </si>
  <si>
    <t>{BLANK G11..J13}</t>
  </si>
  <si>
    <t>{BLANK G15..J22}</t>
  </si>
  <si>
    <t>{BLANK G24..J26}</t>
  </si>
  <si>
    <t>{BLANK G28..J36}</t>
  </si>
  <si>
    <t>{BLANK G38..J45}</t>
  </si>
  <si>
    <t>{BLANK G47..J50}</t>
  </si>
  <si>
    <t>{BLANK L6..N9}</t>
  </si>
  <si>
    <t>{BLANK L11..N13}</t>
  </si>
  <si>
    <t>{BLANK L15..N22}</t>
  </si>
  <si>
    <t>{BLANK L24..N26}</t>
  </si>
  <si>
    <t>{BLANK L28..N36}</t>
  </si>
  <si>
    <t>{BLANK L38..N45}</t>
  </si>
  <si>
    <t>{BLANK L47..N50}</t>
  </si>
  <si>
    <t>{FILL D6..E9;0;0;0;NUMERIC}</t>
  </si>
  <si>
    <t>{FILL D11..E13;0;0;0;NUMERIC}</t>
  </si>
  <si>
    <t>{FILL D15..E22;0;0;0;NUMERIC}</t>
  </si>
  <si>
    <t>{FILL D24..E26;0;0;0;NUMERIC}</t>
  </si>
  <si>
    <t>{FILL D28..E36;0;0;0;NUMERIC}</t>
  </si>
  <si>
    <t>{FILL D38..E45;0;0;0;NUMERIC}</t>
  </si>
  <si>
    <t>{FILL D47..E50;0;0;0;NUMERIC}</t>
  </si>
  <si>
    <t>{FILL G6..J9;0;0;0;NUMERIC}</t>
  </si>
  <si>
    <t>{FILL G11..J13;0;0;0;NUMERIC}</t>
  </si>
  <si>
    <t>{FILL G15..J22;0;0;0;NUMERIC}</t>
  </si>
  <si>
    <t>{FILL G24..J26;0;0;0;NUMERIC}</t>
  </si>
  <si>
    <t>{FILL G28..J36;0;0;0;NUMERIC}</t>
  </si>
  <si>
    <t>{FILL G38..J45;0;0;0;NUMERIC}</t>
  </si>
  <si>
    <t>{FILL G47..J50;0;0;0;NUMERIC}</t>
  </si>
  <si>
    <t>{FILL L6..N9;0;0;0;NUMERIC}</t>
  </si>
  <si>
    <t>{FILL L11..N13;0;0;0;NUMERIC}</t>
  </si>
  <si>
    <t>{FILL L15..N22;0;0;0;NUMERIC}</t>
  </si>
  <si>
    <t>{FILL L24..N26;0;0;0;NUMERIC}</t>
  </si>
  <si>
    <t>{FILL L28..N36;0;0;0;NUMERIC}</t>
  </si>
  <si>
    <t>{FILL L38..N45;0;0;0;NUMERIC}</t>
  </si>
  <si>
    <t>{FILL L47..N50;0;0;0;NUMERIC}</t>
  </si>
  <si>
    <t>{GOTO}A1~</t>
  </si>
  <si>
    <t>{RETURN}</t>
  </si>
  <si>
    <t>日野郡計</t>
  </si>
  <si>
    <t>合計</t>
  </si>
  <si>
    <t>（平成13年11月末現在）</t>
  </si>
  <si>
    <t>　　区分
市町村</t>
  </si>
  <si>
    <t>人　　　口　（人）</t>
  </si>
  <si>
    <t>記　　　載</t>
  </si>
  <si>
    <t>消　　　除　</t>
  </si>
  <si>
    <t>増減</t>
  </si>
  <si>
    <t>職　権</t>
  </si>
  <si>
    <t>市部計</t>
  </si>
  <si>
    <t>岩美郡計</t>
  </si>
  <si>
    <t>八頭郡計</t>
  </si>
  <si>
    <t>気高郡計</t>
  </si>
  <si>
    <t>東伯郡計</t>
  </si>
  <si>
    <t>西伯郡計</t>
  </si>
  <si>
    <t>郡部計</t>
  </si>
  <si>
    <t>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</si>
</sst>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"/>
  </numFmts>
  <fonts count="2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4"/>
      <color indexed="12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4"/>
      <color indexed="12"/>
      <name val="ＭＳ Ｐ明朝"/>
      <family val="1"/>
    </font>
    <font>
      <b/>
      <sz val="20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1"/>
      <color indexed="10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double">
        <color indexed="8"/>
      </left>
      <right style="thin">
        <color indexed="8"/>
      </right>
      <top style="double">
        <color indexed="8"/>
      </top>
      <bottom>
        <color indexed="63"/>
      </bottom>
      <diagonal style="thin">
        <color indexed="8"/>
      </diagonal>
    </border>
    <border diagonalDown="1">
      <left style="double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double">
        <color indexed="8"/>
      </left>
      <right style="thin">
        <color indexed="8"/>
      </right>
      <top>
        <color indexed="63"/>
      </top>
      <bottom style="double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Alignment="1">
      <alignment/>
    </xf>
    <xf numFmtId="0" fontId="7" fillId="0" borderId="2" xfId="0" applyFont="1" applyAlignment="1">
      <alignment/>
    </xf>
    <xf numFmtId="0" fontId="7" fillId="0" borderId="3" xfId="0" applyFont="1" applyAlignment="1">
      <alignment/>
    </xf>
    <xf numFmtId="0" fontId="0" fillId="0" borderId="2" xfId="0" applyAlignment="1">
      <alignment/>
    </xf>
    <xf numFmtId="0" fontId="7" fillId="0" borderId="1" xfId="0" applyFont="1" applyAlignment="1">
      <alignment horizontal="center"/>
    </xf>
    <xf numFmtId="0" fontId="7" fillId="0" borderId="4" xfId="0" applyFont="1" applyAlignment="1">
      <alignment/>
    </xf>
    <xf numFmtId="0" fontId="7" fillId="0" borderId="5" xfId="0" applyFont="1" applyAlignment="1">
      <alignment/>
    </xf>
    <xf numFmtId="0" fontId="7" fillId="0" borderId="6" xfId="0" applyFont="1" applyAlignment="1">
      <alignment/>
    </xf>
    <xf numFmtId="0" fontId="7" fillId="0" borderId="7" xfId="0" applyFont="1" applyAlignment="1">
      <alignment/>
    </xf>
    <xf numFmtId="0" fontId="7" fillId="0" borderId="6" xfId="0" applyFont="1" applyAlignment="1">
      <alignment horizontal="center"/>
    </xf>
    <xf numFmtId="0" fontId="7" fillId="0" borderId="5" xfId="0" applyFont="1" applyAlignment="1">
      <alignment horizontal="center"/>
    </xf>
    <xf numFmtId="0" fontId="7" fillId="0" borderId="6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4" xfId="0" applyAlignment="1">
      <alignment/>
    </xf>
    <xf numFmtId="0" fontId="7" fillId="0" borderId="0" xfId="0" applyFont="1" applyAlignment="1">
      <alignment horizontal="center"/>
    </xf>
    <xf numFmtId="0" fontId="7" fillId="0" borderId="4" xfId="0" applyFont="1" applyAlignment="1">
      <alignment horizontal="center"/>
    </xf>
    <xf numFmtId="1" fontId="7" fillId="0" borderId="4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2" xfId="0" applyNumberFormat="1" applyAlignment="1">
      <alignment/>
    </xf>
    <xf numFmtId="1" fontId="0" fillId="0" borderId="2" xfId="0" applyNumberFormat="1" applyAlignment="1">
      <alignment/>
    </xf>
    <xf numFmtId="1" fontId="7" fillId="0" borderId="2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2" borderId="5" xfId="0" applyFont="1" applyFill="1" applyAlignment="1">
      <alignment horizontal="center"/>
    </xf>
    <xf numFmtId="0" fontId="7" fillId="2" borderId="1" xfId="0" applyFont="1" applyFill="1" applyAlignment="1">
      <alignment horizontal="center"/>
    </xf>
    <xf numFmtId="0" fontId="7" fillId="2" borderId="2" xfId="0" applyFont="1" applyFill="1" applyAlignment="1">
      <alignment horizontal="center"/>
    </xf>
    <xf numFmtId="1" fontId="4" fillId="0" borderId="4" xfId="0" applyNumberFormat="1" applyFont="1" applyAlignment="1">
      <alignment/>
    </xf>
    <xf numFmtId="0" fontId="7" fillId="3" borderId="1" xfId="0" applyFont="1" applyFill="1" applyAlignment="1">
      <alignment horizontal="center"/>
    </xf>
    <xf numFmtId="0" fontId="7" fillId="3" borderId="2" xfId="0" applyFont="1" applyFill="1" applyAlignment="1">
      <alignment horizontal="center"/>
    </xf>
    <xf numFmtId="0" fontId="4" fillId="0" borderId="4" xfId="0" applyFont="1" applyAlignment="1">
      <alignment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7" fillId="0" borderId="2" xfId="0" applyNumberFormat="1" applyFont="1" applyAlignment="1">
      <alignment/>
    </xf>
    <xf numFmtId="1" fontId="0" fillId="0" borderId="4" xfId="0" applyNumberFormat="1" applyAlignment="1">
      <alignment/>
    </xf>
    <xf numFmtId="177" fontId="7" fillId="0" borderId="3" xfId="0" applyNumberFormat="1" applyFont="1" applyAlignment="1">
      <alignment/>
    </xf>
    <xf numFmtId="177" fontId="7" fillId="0" borderId="2" xfId="0" applyNumberFormat="1" applyFont="1" applyAlignment="1">
      <alignment horizontal="right"/>
    </xf>
    <xf numFmtId="177" fontId="7" fillId="0" borderId="5" xfId="0" applyNumberFormat="1" applyFont="1" applyAlignment="1">
      <alignment/>
    </xf>
    <xf numFmtId="177" fontId="7" fillId="0" borderId="7" xfId="0" applyNumberFormat="1" applyFont="1" applyAlignment="1">
      <alignment horizontal="right"/>
    </xf>
    <xf numFmtId="177" fontId="7" fillId="2" borderId="5" xfId="0" applyNumberFormat="1" applyFont="1" applyFill="1" applyAlignment="1">
      <alignment/>
    </xf>
    <xf numFmtId="177" fontId="7" fillId="2" borderId="7" xfId="0" applyNumberFormat="1" applyFont="1" applyFill="1" applyAlignment="1">
      <alignment horizontal="right"/>
    </xf>
    <xf numFmtId="177" fontId="7" fillId="2" borderId="3" xfId="0" applyNumberFormat="1" applyFont="1" applyFill="1" applyAlignment="1">
      <alignment/>
    </xf>
    <xf numFmtId="177" fontId="7" fillId="2" borderId="2" xfId="0" applyNumberFormat="1" applyFont="1" applyFill="1" applyAlignment="1">
      <alignment horizontal="right"/>
    </xf>
    <xf numFmtId="177" fontId="7" fillId="3" borderId="3" xfId="0" applyNumberFormat="1" applyFont="1" applyFill="1" applyAlignment="1">
      <alignment/>
    </xf>
    <xf numFmtId="177" fontId="7" fillId="3" borderId="2" xfId="0" applyNumberFormat="1" applyFont="1" applyFill="1" applyAlignment="1">
      <alignment horizontal="right"/>
    </xf>
    <xf numFmtId="49" fontId="6" fillId="0" borderId="0" xfId="0" applyNumberFormat="1" applyFont="1" applyAlignment="1">
      <alignment/>
    </xf>
    <xf numFmtId="177" fontId="13" fillId="0" borderId="3" xfId="0" applyNumberFormat="1" applyFont="1" applyAlignment="1">
      <alignment/>
    </xf>
    <xf numFmtId="177" fontId="13" fillId="0" borderId="5" xfId="0" applyNumberFormat="1" applyFont="1" applyAlignment="1">
      <alignment/>
    </xf>
    <xf numFmtId="177" fontId="13" fillId="2" borderId="5" xfId="0" applyNumberFormat="1" applyFont="1" applyFill="1" applyAlignment="1">
      <alignment/>
    </xf>
    <xf numFmtId="177" fontId="13" fillId="2" borderId="3" xfId="0" applyNumberFormat="1" applyFont="1" applyFill="1" applyAlignment="1">
      <alignment/>
    </xf>
    <xf numFmtId="177" fontId="14" fillId="0" borderId="3" xfId="0" applyNumberFormat="1" applyFont="1" applyAlignment="1">
      <alignment/>
    </xf>
    <xf numFmtId="177" fontId="15" fillId="0" borderId="3" xfId="0" applyNumberFormat="1" applyFont="1" applyAlignment="1">
      <alignment/>
    </xf>
    <xf numFmtId="177" fontId="14" fillId="0" borderId="2" xfId="0" applyNumberFormat="1" applyFont="1" applyAlignment="1">
      <alignment horizontal="right"/>
    </xf>
    <xf numFmtId="177" fontId="14" fillId="0" borderId="5" xfId="0" applyNumberFormat="1" applyFont="1" applyAlignment="1">
      <alignment/>
    </xf>
    <xf numFmtId="177" fontId="15" fillId="0" borderId="5" xfId="0" applyNumberFormat="1" applyFont="1" applyAlignment="1">
      <alignment/>
    </xf>
    <xf numFmtId="177" fontId="14" fillId="0" borderId="7" xfId="0" applyNumberFormat="1" applyFont="1" applyAlignment="1">
      <alignment horizontal="right"/>
    </xf>
    <xf numFmtId="177" fontId="14" fillId="2" borderId="5" xfId="0" applyNumberFormat="1" applyFont="1" applyFill="1" applyAlignment="1">
      <alignment/>
    </xf>
    <xf numFmtId="177" fontId="15" fillId="2" borderId="5" xfId="0" applyNumberFormat="1" applyFont="1" applyFill="1" applyAlignment="1">
      <alignment/>
    </xf>
    <xf numFmtId="177" fontId="14" fillId="2" borderId="7" xfId="0" applyNumberFormat="1" applyFont="1" applyFill="1" applyAlignment="1">
      <alignment horizontal="right"/>
    </xf>
    <xf numFmtId="177" fontId="14" fillId="2" borderId="3" xfId="0" applyNumberFormat="1" applyFont="1" applyFill="1" applyAlignment="1">
      <alignment/>
    </xf>
    <xf numFmtId="177" fontId="15" fillId="2" borderId="3" xfId="0" applyNumberFormat="1" applyFont="1" applyFill="1" applyAlignment="1">
      <alignment/>
    </xf>
    <xf numFmtId="177" fontId="14" fillId="2" borderId="2" xfId="0" applyNumberFormat="1" applyFont="1" applyFill="1" applyAlignment="1">
      <alignment horizontal="right"/>
    </xf>
    <xf numFmtId="177" fontId="14" fillId="3" borderId="3" xfId="0" applyNumberFormat="1" applyFont="1" applyFill="1" applyAlignment="1">
      <alignment/>
    </xf>
    <xf numFmtId="177" fontId="14" fillId="3" borderId="2" xfId="0" applyNumberFormat="1" applyFont="1" applyFill="1" applyAlignment="1">
      <alignment horizontal="right"/>
    </xf>
    <xf numFmtId="37" fontId="16" fillId="0" borderId="8" xfId="0" applyNumberFormat="1" applyFont="1" applyBorder="1" applyAlignment="1" applyProtection="1">
      <alignment/>
      <protection locked="0"/>
    </xf>
    <xf numFmtId="37" fontId="14" fillId="0" borderId="8" xfId="0" applyNumberFormat="1" applyFont="1" applyBorder="1" applyAlignment="1" applyProtection="1">
      <alignment/>
      <protection/>
    </xf>
    <xf numFmtId="37" fontId="16" fillId="0" borderId="9" xfId="0" applyNumberFormat="1" applyFont="1" applyBorder="1" applyAlignment="1" applyProtection="1">
      <alignment/>
      <protection locked="0"/>
    </xf>
    <xf numFmtId="37" fontId="14" fillId="0" borderId="9" xfId="0" applyNumberFormat="1" applyFont="1" applyBorder="1" applyAlignment="1" applyProtection="1">
      <alignment/>
      <protection/>
    </xf>
    <xf numFmtId="0" fontId="15" fillId="0" borderId="8" xfId="0" applyFont="1" applyBorder="1" applyAlignment="1" applyProtection="1">
      <alignment/>
      <protection/>
    </xf>
    <xf numFmtId="37" fontId="14" fillId="0" borderId="10" xfId="0" applyNumberFormat="1" applyFont="1" applyBorder="1" applyAlignment="1" applyProtection="1">
      <alignment horizontal="right"/>
      <protection/>
    </xf>
    <xf numFmtId="37" fontId="16" fillId="4" borderId="8" xfId="0" applyNumberFormat="1" applyFont="1" applyFill="1" applyBorder="1" applyAlignment="1" applyProtection="1">
      <alignment/>
      <protection locked="0"/>
    </xf>
    <xf numFmtId="37" fontId="14" fillId="5" borderId="11" xfId="0" applyNumberFormat="1" applyFont="1" applyFill="1" applyBorder="1" applyAlignment="1" applyProtection="1">
      <alignment/>
      <protection/>
    </xf>
    <xf numFmtId="37" fontId="14" fillId="5" borderId="12" xfId="0" applyNumberFormat="1" applyFont="1" applyFill="1" applyBorder="1" applyAlignment="1" applyProtection="1">
      <alignment/>
      <protection/>
    </xf>
    <xf numFmtId="0" fontId="15" fillId="5" borderId="11" xfId="0" applyFont="1" applyFill="1" applyBorder="1" applyAlignment="1" applyProtection="1">
      <alignment/>
      <protection/>
    </xf>
    <xf numFmtId="37" fontId="14" fillId="5" borderId="13" xfId="0" applyNumberFormat="1" applyFont="1" applyFill="1" applyBorder="1" applyAlignment="1" applyProtection="1">
      <alignment horizontal="right"/>
      <protection/>
    </xf>
    <xf numFmtId="1" fontId="16" fillId="0" borderId="8" xfId="0" applyNumberFormat="1" applyFont="1" applyBorder="1" applyAlignment="1" applyProtection="1">
      <alignment/>
      <protection locked="0"/>
    </xf>
    <xf numFmtId="37" fontId="14" fillId="6" borderId="11" xfId="0" applyNumberFormat="1" applyFont="1" applyFill="1" applyBorder="1" applyAlignment="1" applyProtection="1">
      <alignment/>
      <protection/>
    </xf>
    <xf numFmtId="37" fontId="14" fillId="6" borderId="12" xfId="0" applyNumberFormat="1" applyFont="1" applyFill="1" applyBorder="1" applyAlignment="1" applyProtection="1">
      <alignment/>
      <protection/>
    </xf>
    <xf numFmtId="0" fontId="14" fillId="6" borderId="11" xfId="0" applyFont="1" applyFill="1" applyBorder="1" applyAlignment="1" applyProtection="1">
      <alignment/>
      <protection/>
    </xf>
    <xf numFmtId="37" fontId="14" fillId="6" borderId="13" xfId="0" applyNumberFormat="1" applyFont="1" applyFill="1" applyBorder="1" applyAlignment="1" applyProtection="1">
      <alignment horizontal="right"/>
      <protection/>
    </xf>
    <xf numFmtId="177" fontId="16" fillId="0" borderId="3" xfId="0" applyNumberFormat="1" applyFont="1" applyAlignment="1" applyProtection="1">
      <alignment vertical="center"/>
      <protection locked="0"/>
    </xf>
    <xf numFmtId="177" fontId="14" fillId="0" borderId="3" xfId="0" applyNumberFormat="1" applyFont="1" applyAlignment="1">
      <alignment vertical="center"/>
    </xf>
    <xf numFmtId="177" fontId="15" fillId="0" borderId="3" xfId="0" applyNumberFormat="1" applyFont="1" applyAlignment="1">
      <alignment vertical="center"/>
    </xf>
    <xf numFmtId="177" fontId="14" fillId="0" borderId="2" xfId="0" applyNumberFormat="1" applyFont="1" applyAlignment="1">
      <alignment horizontal="right" vertical="center"/>
    </xf>
    <xf numFmtId="177" fontId="16" fillId="0" borderId="5" xfId="0" applyNumberFormat="1" applyFont="1" applyAlignment="1" applyProtection="1">
      <alignment vertical="center"/>
      <protection locked="0"/>
    </xf>
    <xf numFmtId="177" fontId="14" fillId="0" borderId="5" xfId="0" applyNumberFormat="1" applyFont="1" applyAlignment="1">
      <alignment vertical="center"/>
    </xf>
    <xf numFmtId="177" fontId="15" fillId="0" borderId="5" xfId="0" applyNumberFormat="1" applyFont="1" applyAlignment="1">
      <alignment vertical="center"/>
    </xf>
    <xf numFmtId="177" fontId="14" fillId="0" borderId="7" xfId="0" applyNumberFormat="1" applyFont="1" applyAlignment="1">
      <alignment horizontal="right" vertical="center"/>
    </xf>
    <xf numFmtId="177" fontId="16" fillId="7" borderId="5" xfId="0" applyNumberFormat="1" applyFont="1" applyFill="1" applyAlignment="1" applyProtection="1">
      <alignment vertical="center"/>
      <protection locked="0"/>
    </xf>
    <xf numFmtId="177" fontId="14" fillId="2" borderId="5" xfId="0" applyNumberFormat="1" applyFont="1" applyFill="1" applyAlignment="1">
      <alignment vertical="center"/>
    </xf>
    <xf numFmtId="177" fontId="15" fillId="2" borderId="5" xfId="0" applyNumberFormat="1" applyFont="1" applyFill="1" applyAlignment="1">
      <alignment vertical="center"/>
    </xf>
    <xf numFmtId="177" fontId="14" fillId="2" borderId="7" xfId="0" applyNumberFormat="1" applyFont="1" applyFill="1" applyAlignment="1">
      <alignment horizontal="right" vertical="center"/>
    </xf>
    <xf numFmtId="177" fontId="14" fillId="2" borderId="3" xfId="0" applyNumberFormat="1" applyFont="1" applyFill="1" applyAlignment="1">
      <alignment vertical="center"/>
    </xf>
    <xf numFmtId="177" fontId="15" fillId="2" borderId="3" xfId="0" applyNumberFormat="1" applyFont="1" applyFill="1" applyAlignment="1">
      <alignment vertical="center"/>
    </xf>
    <xf numFmtId="177" fontId="14" fillId="2" borderId="2" xfId="0" applyNumberFormat="1" applyFont="1" applyFill="1" applyAlignment="1">
      <alignment horizontal="right" vertical="center"/>
    </xf>
    <xf numFmtId="177" fontId="14" fillId="3" borderId="3" xfId="0" applyNumberFormat="1" applyFont="1" applyFill="1" applyAlignment="1">
      <alignment vertical="center"/>
    </xf>
    <xf numFmtId="177" fontId="14" fillId="3" borderId="2" xfId="0" applyNumberFormat="1" applyFont="1" applyFill="1" applyAlignment="1">
      <alignment horizontal="righ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14" fillId="0" borderId="5" xfId="0" applyFont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9" fillId="0" borderId="2" xfId="0" applyFont="1" applyAlignment="1">
      <alignment/>
    </xf>
    <xf numFmtId="0" fontId="22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49" fontId="18" fillId="0" borderId="0" xfId="0" applyNumberFormat="1" applyFont="1" applyAlignment="1">
      <alignment/>
    </xf>
    <xf numFmtId="0" fontId="14" fillId="0" borderId="1" xfId="0" applyFont="1" applyAlignment="1">
      <alignment/>
    </xf>
    <xf numFmtId="0" fontId="14" fillId="0" borderId="2" xfId="0" applyFont="1" applyAlignment="1">
      <alignment/>
    </xf>
    <xf numFmtId="0" fontId="14" fillId="0" borderId="3" xfId="0" applyFont="1" applyAlignment="1">
      <alignment/>
    </xf>
    <xf numFmtId="0" fontId="14" fillId="0" borderId="4" xfId="0" applyFont="1" applyAlignment="1">
      <alignment/>
    </xf>
    <xf numFmtId="0" fontId="14" fillId="0" borderId="5" xfId="0" applyFont="1" applyAlignment="1">
      <alignment/>
    </xf>
    <xf numFmtId="0" fontId="14" fillId="0" borderId="6" xfId="0" applyFont="1" applyAlignment="1">
      <alignment/>
    </xf>
    <xf numFmtId="0" fontId="14" fillId="0" borderId="7" xfId="0" applyFont="1" applyAlignment="1">
      <alignment/>
    </xf>
    <xf numFmtId="0" fontId="14" fillId="0" borderId="6" xfId="0" applyFont="1" applyAlignment="1">
      <alignment horizontal="center"/>
    </xf>
    <xf numFmtId="0" fontId="14" fillId="0" borderId="5" xfId="0" applyFont="1" applyAlignment="1">
      <alignment horizontal="center"/>
    </xf>
    <xf numFmtId="0" fontId="14" fillId="0" borderId="6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1" xfId="0" applyFont="1" applyAlignment="1">
      <alignment horizontal="center"/>
    </xf>
    <xf numFmtId="0" fontId="14" fillId="0" borderId="4" xfId="0" applyFont="1" applyAlignment="1">
      <alignment horizontal="center"/>
    </xf>
    <xf numFmtId="0" fontId="14" fillId="2" borderId="5" xfId="0" applyFont="1" applyFill="1" applyAlignment="1">
      <alignment horizontal="center"/>
    </xf>
    <xf numFmtId="0" fontId="14" fillId="2" borderId="1" xfId="0" applyFont="1" applyFill="1" applyAlignment="1">
      <alignment horizontal="center"/>
    </xf>
    <xf numFmtId="0" fontId="14" fillId="2" borderId="2" xfId="0" applyFont="1" applyFill="1" applyAlignment="1">
      <alignment horizontal="center"/>
    </xf>
    <xf numFmtId="0" fontId="14" fillId="3" borderId="1" xfId="0" applyFont="1" applyFill="1" applyAlignment="1">
      <alignment horizontal="center"/>
    </xf>
    <xf numFmtId="0" fontId="14" fillId="3" borderId="2" xfId="0" applyFont="1" applyFill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3" sqref="C53"/>
    </sheetView>
  </sheetViews>
  <sheetFormatPr defaultColWidth="8.88671875" defaultRowHeight="15"/>
  <cols>
    <col min="1" max="1" width="3.6640625" style="38" customWidth="1"/>
    <col min="2" max="2" width="9.6640625" style="38" customWidth="1"/>
    <col min="3" max="6" width="10.6640625" style="38" customWidth="1"/>
    <col min="7" max="7" width="7.6640625" style="38" customWidth="1"/>
    <col min="8" max="9" width="6.6640625" style="38" customWidth="1"/>
    <col min="10" max="11" width="7.6640625" style="38" customWidth="1"/>
    <col min="12" max="13" width="6.6640625" style="38" customWidth="1"/>
    <col min="14" max="14" width="7.6640625" style="38" customWidth="1"/>
    <col min="15" max="15" width="2.6640625" style="38" customWidth="1"/>
    <col min="16" max="16" width="7.6640625" style="38" customWidth="1"/>
    <col min="17" max="17" width="0.88671875" style="38" customWidth="1"/>
    <col min="18" max="18" width="6.6640625" style="38" customWidth="1"/>
    <col min="19" max="19" width="3.6640625" style="38" customWidth="1"/>
    <col min="20" max="20" width="11.6640625" style="38" customWidth="1"/>
    <col min="21" max="22" width="13.6640625" style="38" customWidth="1"/>
    <col min="23" max="23" width="3.6640625" style="38" customWidth="1"/>
    <col min="24" max="16384" width="10.6640625" style="38" customWidth="1"/>
  </cols>
  <sheetData>
    <row r="1" spans="1:248" ht="30" customHeight="1">
      <c r="A1" s="1"/>
      <c r="B1" s="2" t="s">
        <v>16</v>
      </c>
      <c r="C1" s="1"/>
      <c r="D1" s="1"/>
      <c r="E1" s="3" t="s">
        <v>74</v>
      </c>
      <c r="F1" s="1"/>
      <c r="G1" s="1"/>
      <c r="H1" s="1"/>
      <c r="I1" s="1"/>
      <c r="J1" s="1"/>
      <c r="K1" s="1"/>
      <c r="L1" s="1"/>
      <c r="M1" s="4" t="s">
        <v>70</v>
      </c>
      <c r="N1" s="1"/>
      <c r="O1" s="1"/>
      <c r="P1" s="1"/>
      <c r="Q1" s="36"/>
      <c r="R1" s="36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6"/>
      <c r="R2" s="36"/>
      <c r="AS2" s="38" t="s">
        <v>72</v>
      </c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39" ht="19.5" customHeight="1">
      <c r="A3" s="5"/>
      <c r="B3" s="6" t="s">
        <v>17</v>
      </c>
      <c r="C3" s="7" t="s">
        <v>58</v>
      </c>
      <c r="D3" s="6"/>
      <c r="E3" s="6"/>
      <c r="F3" s="7"/>
      <c r="G3" s="7" t="s">
        <v>62</v>
      </c>
      <c r="H3" s="6"/>
      <c r="I3" s="6"/>
      <c r="J3" s="6"/>
      <c r="K3" s="7" t="s">
        <v>68</v>
      </c>
      <c r="L3" s="6"/>
      <c r="M3" s="6"/>
      <c r="N3" s="6"/>
      <c r="O3" s="7"/>
      <c r="P3" s="6"/>
      <c r="Q3" s="40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ht="19.5" customHeight="1">
      <c r="A4" s="10"/>
      <c r="B4" s="4"/>
      <c r="C4" s="11"/>
      <c r="D4" s="11"/>
      <c r="E4" s="11"/>
      <c r="F4" s="12"/>
      <c r="G4" s="11"/>
      <c r="H4" s="11" t="s">
        <v>64</v>
      </c>
      <c r="I4" s="13" t="s">
        <v>66</v>
      </c>
      <c r="J4" s="11"/>
      <c r="K4" s="11"/>
      <c r="L4" s="11" t="s">
        <v>64</v>
      </c>
      <c r="M4" s="13" t="s">
        <v>66</v>
      </c>
      <c r="N4" s="11"/>
      <c r="O4" s="12"/>
      <c r="P4" s="4"/>
      <c r="Q4" s="40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ht="19.5" customHeight="1">
      <c r="A5" s="10" t="s">
        <v>0</v>
      </c>
      <c r="B5" s="4"/>
      <c r="C5" s="14" t="s">
        <v>59</v>
      </c>
      <c r="D5" s="14" t="s">
        <v>60</v>
      </c>
      <c r="E5" s="14" t="s">
        <v>22</v>
      </c>
      <c r="F5" s="14" t="s">
        <v>61</v>
      </c>
      <c r="G5" s="14" t="s">
        <v>63</v>
      </c>
      <c r="H5" s="15" t="s">
        <v>65</v>
      </c>
      <c r="I5" s="15" t="s">
        <v>67</v>
      </c>
      <c r="J5" s="14" t="s">
        <v>22</v>
      </c>
      <c r="K5" s="14" t="s">
        <v>63</v>
      </c>
      <c r="L5" s="15" t="s">
        <v>69</v>
      </c>
      <c r="M5" s="15" t="s">
        <v>67</v>
      </c>
      <c r="N5" s="14" t="s">
        <v>22</v>
      </c>
      <c r="O5" s="16" t="s">
        <v>71</v>
      </c>
      <c r="P5" s="20"/>
      <c r="Q5" s="40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ht="21" customHeight="1">
      <c r="A6" s="9"/>
      <c r="B6" s="7" t="s">
        <v>18</v>
      </c>
      <c r="C6" s="56">
        <v>71893</v>
      </c>
      <c r="D6" s="56">
        <v>76673</v>
      </c>
      <c r="E6" s="56">
        <f>C6+D6</f>
        <v>148566</v>
      </c>
      <c r="F6" s="56">
        <v>54459</v>
      </c>
      <c r="G6" s="56">
        <v>1605</v>
      </c>
      <c r="H6" s="56">
        <v>109</v>
      </c>
      <c r="I6" s="56">
        <v>10</v>
      </c>
      <c r="J6" s="56">
        <f>G6+H6+I6</f>
        <v>1724</v>
      </c>
      <c r="K6" s="56">
        <v>774</v>
      </c>
      <c r="L6" s="56">
        <v>95</v>
      </c>
      <c r="M6" s="56">
        <v>0</v>
      </c>
      <c r="N6" s="56">
        <f>K6+L6+M6</f>
        <v>869</v>
      </c>
      <c r="O6" s="57">
        <f aca="true" t="shared" si="0" ref="O6:O53">IF((J6-N6)&lt;0,"△","")</f>
      </c>
      <c r="P6" s="58">
        <f aca="true" t="shared" si="1" ref="P6:P53">IF((J6-N6)=0,"0 ",IF((J6-N6)&lt;0,-(J6-N6),J6-N6))</f>
        <v>855</v>
      </c>
      <c r="Q6" s="40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ht="21" customHeight="1">
      <c r="A7" s="21" t="s">
        <v>1</v>
      </c>
      <c r="B7" s="11" t="s">
        <v>19</v>
      </c>
      <c r="C7" s="59">
        <v>66745</v>
      </c>
      <c r="D7" s="59">
        <v>72800</v>
      </c>
      <c r="E7" s="59">
        <f>C7+D7</f>
        <v>139545</v>
      </c>
      <c r="F7" s="59">
        <v>54075</v>
      </c>
      <c r="G7" s="59">
        <v>1572</v>
      </c>
      <c r="H7" s="59">
        <v>95</v>
      </c>
      <c r="I7" s="59">
        <v>2</v>
      </c>
      <c r="J7" s="59">
        <f>G7+H7+I7</f>
        <v>1669</v>
      </c>
      <c r="K7" s="59">
        <v>748</v>
      </c>
      <c r="L7" s="59">
        <v>100</v>
      </c>
      <c r="M7" s="59">
        <v>0</v>
      </c>
      <c r="N7" s="59">
        <f>K7+L7+M7</f>
        <v>848</v>
      </c>
      <c r="O7" s="60">
        <f t="shared" si="0"/>
      </c>
      <c r="P7" s="61">
        <f t="shared" si="1"/>
        <v>821</v>
      </c>
      <c r="Q7" s="40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ht="21" customHeight="1">
      <c r="A8" s="21"/>
      <c r="B8" s="11" t="s">
        <v>20</v>
      </c>
      <c r="C8" s="59">
        <v>23554</v>
      </c>
      <c r="D8" s="59">
        <v>26264</v>
      </c>
      <c r="E8" s="59">
        <f>C8+D8</f>
        <v>49818</v>
      </c>
      <c r="F8" s="59">
        <v>18458</v>
      </c>
      <c r="G8" s="59">
        <v>382</v>
      </c>
      <c r="H8" s="59">
        <v>39</v>
      </c>
      <c r="I8" s="59">
        <v>1</v>
      </c>
      <c r="J8" s="59">
        <f>G8+H8+I8</f>
        <v>422</v>
      </c>
      <c r="K8" s="59">
        <v>255</v>
      </c>
      <c r="L8" s="59">
        <v>37</v>
      </c>
      <c r="M8" s="59">
        <v>0</v>
      </c>
      <c r="N8" s="59">
        <f>K8+L8+M8</f>
        <v>292</v>
      </c>
      <c r="O8" s="60">
        <f t="shared" si="0"/>
      </c>
      <c r="P8" s="61">
        <f t="shared" si="1"/>
        <v>130</v>
      </c>
      <c r="Q8" s="40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ht="21" customHeight="1">
      <c r="A9" s="21" t="s">
        <v>2</v>
      </c>
      <c r="B9" s="11" t="s">
        <v>21</v>
      </c>
      <c r="C9" s="59">
        <v>18192</v>
      </c>
      <c r="D9" s="59">
        <v>19449</v>
      </c>
      <c r="E9" s="59">
        <f>C9+D9</f>
        <v>37641</v>
      </c>
      <c r="F9" s="59">
        <v>13869</v>
      </c>
      <c r="G9" s="59">
        <v>277</v>
      </c>
      <c r="H9" s="59">
        <v>31</v>
      </c>
      <c r="I9" s="59">
        <v>0</v>
      </c>
      <c r="J9" s="59">
        <f>G9+H9+I9</f>
        <v>308</v>
      </c>
      <c r="K9" s="59">
        <v>187</v>
      </c>
      <c r="L9" s="59">
        <v>30</v>
      </c>
      <c r="M9" s="59">
        <v>0</v>
      </c>
      <c r="N9" s="59">
        <f>K9+L9+M9</f>
        <v>217</v>
      </c>
      <c r="O9" s="60">
        <f t="shared" si="0"/>
      </c>
      <c r="P9" s="61">
        <f t="shared" si="1"/>
        <v>91</v>
      </c>
      <c r="Q9" s="40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ht="21" customHeight="1">
      <c r="A10" s="21"/>
      <c r="B10" s="29" t="s">
        <v>22</v>
      </c>
      <c r="C10" s="62">
        <f aca="true" t="shared" si="2" ref="C10:N10">SUM(C6:C9)</f>
        <v>180384</v>
      </c>
      <c r="D10" s="62">
        <f t="shared" si="2"/>
        <v>195186</v>
      </c>
      <c r="E10" s="62">
        <f t="shared" si="2"/>
        <v>375570</v>
      </c>
      <c r="F10" s="62">
        <f t="shared" si="2"/>
        <v>140861</v>
      </c>
      <c r="G10" s="62">
        <f t="shared" si="2"/>
        <v>3836</v>
      </c>
      <c r="H10" s="62">
        <f t="shared" si="2"/>
        <v>274</v>
      </c>
      <c r="I10" s="62">
        <f t="shared" si="2"/>
        <v>13</v>
      </c>
      <c r="J10" s="62">
        <f t="shared" si="2"/>
        <v>4123</v>
      </c>
      <c r="K10" s="62">
        <f t="shared" si="2"/>
        <v>1964</v>
      </c>
      <c r="L10" s="62">
        <f t="shared" si="2"/>
        <v>262</v>
      </c>
      <c r="M10" s="62">
        <f t="shared" si="2"/>
        <v>0</v>
      </c>
      <c r="N10" s="62">
        <f t="shared" si="2"/>
        <v>2226</v>
      </c>
      <c r="O10" s="63">
        <f t="shared" si="0"/>
      </c>
      <c r="P10" s="64">
        <f t="shared" si="1"/>
        <v>1897</v>
      </c>
      <c r="Q10" s="4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ht="21" customHeight="1">
      <c r="A11" s="9" t="s">
        <v>3</v>
      </c>
      <c r="B11" s="7" t="s">
        <v>23</v>
      </c>
      <c r="C11" s="56">
        <v>4099</v>
      </c>
      <c r="D11" s="56">
        <v>4456</v>
      </c>
      <c r="E11" s="56">
        <f>C11+D11</f>
        <v>8555</v>
      </c>
      <c r="F11" s="56">
        <v>2637</v>
      </c>
      <c r="G11" s="56">
        <v>60</v>
      </c>
      <c r="H11" s="56">
        <v>10</v>
      </c>
      <c r="I11" s="56">
        <v>0</v>
      </c>
      <c r="J11" s="56">
        <f>G11+H11+I11</f>
        <v>70</v>
      </c>
      <c r="K11" s="56">
        <v>57</v>
      </c>
      <c r="L11" s="56">
        <v>9</v>
      </c>
      <c r="M11" s="56">
        <v>0</v>
      </c>
      <c r="N11" s="56">
        <f>K11+L11+M11</f>
        <v>66</v>
      </c>
      <c r="O11" s="57">
        <f t="shared" si="0"/>
      </c>
      <c r="P11" s="58">
        <f t="shared" si="1"/>
        <v>4</v>
      </c>
      <c r="Q11" s="40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</row>
    <row r="12" spans="1:239" ht="21" customHeight="1">
      <c r="A12" s="21" t="s">
        <v>4</v>
      </c>
      <c r="B12" s="11" t="s">
        <v>24</v>
      </c>
      <c r="C12" s="59">
        <v>6879</v>
      </c>
      <c r="D12" s="59">
        <v>7569</v>
      </c>
      <c r="E12" s="59">
        <f>C12+D12</f>
        <v>14448</v>
      </c>
      <c r="F12" s="59">
        <v>4197</v>
      </c>
      <c r="G12" s="59">
        <v>58</v>
      </c>
      <c r="H12" s="59">
        <v>11</v>
      </c>
      <c r="I12" s="59">
        <v>1</v>
      </c>
      <c r="J12" s="59">
        <f>G12+H12+I12</f>
        <v>70</v>
      </c>
      <c r="K12" s="59">
        <v>72</v>
      </c>
      <c r="L12" s="59">
        <v>13</v>
      </c>
      <c r="M12" s="59">
        <v>0</v>
      </c>
      <c r="N12" s="59">
        <f>K12+L12+M12</f>
        <v>85</v>
      </c>
      <c r="O12" s="60" t="str">
        <f t="shared" si="0"/>
        <v>△</v>
      </c>
      <c r="P12" s="61">
        <f t="shared" si="1"/>
        <v>15</v>
      </c>
      <c r="Q12" s="40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239" ht="21" customHeight="1">
      <c r="A13" s="21" t="s">
        <v>5</v>
      </c>
      <c r="B13" s="11" t="s">
        <v>25</v>
      </c>
      <c r="C13" s="59">
        <v>1717</v>
      </c>
      <c r="D13" s="59">
        <v>1844</v>
      </c>
      <c r="E13" s="59">
        <f>C13+D13</f>
        <v>3561</v>
      </c>
      <c r="F13" s="59">
        <v>927</v>
      </c>
      <c r="G13" s="59">
        <v>25</v>
      </c>
      <c r="H13" s="59">
        <v>0</v>
      </c>
      <c r="I13" s="59">
        <v>0</v>
      </c>
      <c r="J13" s="59">
        <f>G13+H13+I13</f>
        <v>25</v>
      </c>
      <c r="K13" s="59">
        <v>15</v>
      </c>
      <c r="L13" s="59">
        <v>5</v>
      </c>
      <c r="M13" s="59">
        <v>0</v>
      </c>
      <c r="N13" s="59">
        <f>K13+L13+M13</f>
        <v>20</v>
      </c>
      <c r="O13" s="60">
        <f t="shared" si="0"/>
      </c>
      <c r="P13" s="61">
        <f t="shared" si="1"/>
        <v>5</v>
      </c>
      <c r="Q13" s="40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</row>
    <row r="14" spans="1:239" ht="21" customHeight="1">
      <c r="A14" s="21"/>
      <c r="B14" s="29" t="s">
        <v>22</v>
      </c>
      <c r="C14" s="62">
        <f aca="true" t="shared" si="3" ref="C14:N14">SUM(C11:C13)</f>
        <v>12695</v>
      </c>
      <c r="D14" s="62">
        <f t="shared" si="3"/>
        <v>13869</v>
      </c>
      <c r="E14" s="62">
        <f t="shared" si="3"/>
        <v>26564</v>
      </c>
      <c r="F14" s="62">
        <f t="shared" si="3"/>
        <v>7761</v>
      </c>
      <c r="G14" s="62">
        <f t="shared" si="3"/>
        <v>143</v>
      </c>
      <c r="H14" s="62">
        <f t="shared" si="3"/>
        <v>21</v>
      </c>
      <c r="I14" s="62">
        <f t="shared" si="3"/>
        <v>1</v>
      </c>
      <c r="J14" s="62">
        <f t="shared" si="3"/>
        <v>165</v>
      </c>
      <c r="K14" s="62">
        <f t="shared" si="3"/>
        <v>144</v>
      </c>
      <c r="L14" s="62">
        <f t="shared" si="3"/>
        <v>27</v>
      </c>
      <c r="M14" s="62">
        <f t="shared" si="3"/>
        <v>0</v>
      </c>
      <c r="N14" s="62">
        <f t="shared" si="3"/>
        <v>171</v>
      </c>
      <c r="O14" s="63" t="str">
        <f t="shared" si="0"/>
        <v>△</v>
      </c>
      <c r="P14" s="64">
        <f t="shared" si="1"/>
        <v>6</v>
      </c>
      <c r="Q14" s="40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39" ht="21" customHeight="1">
      <c r="A15" s="9"/>
      <c r="B15" s="7" t="s">
        <v>26</v>
      </c>
      <c r="C15" s="56">
        <v>5009</v>
      </c>
      <c r="D15" s="56">
        <v>5340</v>
      </c>
      <c r="E15" s="56">
        <f aca="true" t="shared" si="4" ref="E15:E22">C15+D15</f>
        <v>10349</v>
      </c>
      <c r="F15" s="56">
        <v>2757</v>
      </c>
      <c r="G15" s="56">
        <v>58</v>
      </c>
      <c r="H15" s="56">
        <v>4</v>
      </c>
      <c r="I15" s="56">
        <v>0</v>
      </c>
      <c r="J15" s="56">
        <f aca="true" t="shared" si="5" ref="J15:J22">G15+H15+I15</f>
        <v>62</v>
      </c>
      <c r="K15" s="56">
        <v>44</v>
      </c>
      <c r="L15" s="56">
        <v>9</v>
      </c>
      <c r="M15" s="56">
        <v>0</v>
      </c>
      <c r="N15" s="56">
        <f aca="true" t="shared" si="6" ref="N15:N22">K15+L15+M15</f>
        <v>53</v>
      </c>
      <c r="O15" s="57">
        <f t="shared" si="0"/>
      </c>
      <c r="P15" s="58">
        <f t="shared" si="1"/>
        <v>9</v>
      </c>
      <c r="Q15" s="40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39" ht="21" customHeight="1">
      <c r="A16" s="21" t="s">
        <v>6</v>
      </c>
      <c r="B16" s="11" t="s">
        <v>27</v>
      </c>
      <c r="C16" s="59">
        <v>2313</v>
      </c>
      <c r="D16" s="59">
        <v>2477</v>
      </c>
      <c r="E16" s="59">
        <f t="shared" si="4"/>
        <v>4790</v>
      </c>
      <c r="F16" s="59">
        <v>1250</v>
      </c>
      <c r="G16" s="59">
        <v>14</v>
      </c>
      <c r="H16" s="59">
        <v>3</v>
      </c>
      <c r="I16" s="59">
        <v>0</v>
      </c>
      <c r="J16" s="59">
        <f t="shared" si="5"/>
        <v>17</v>
      </c>
      <c r="K16" s="59">
        <v>15</v>
      </c>
      <c r="L16" s="59">
        <v>6</v>
      </c>
      <c r="M16" s="59">
        <v>0</v>
      </c>
      <c r="N16" s="59">
        <f t="shared" si="6"/>
        <v>21</v>
      </c>
      <c r="O16" s="60" t="str">
        <f t="shared" si="0"/>
        <v>△</v>
      </c>
      <c r="P16" s="61">
        <f t="shared" si="1"/>
        <v>4</v>
      </c>
      <c r="Q16" s="40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39" ht="21" customHeight="1">
      <c r="A17" s="21"/>
      <c r="B17" s="11" t="s">
        <v>28</v>
      </c>
      <c r="C17" s="59">
        <v>4131</v>
      </c>
      <c r="D17" s="59">
        <v>4503</v>
      </c>
      <c r="E17" s="59">
        <f t="shared" si="4"/>
        <v>8634</v>
      </c>
      <c r="F17" s="59">
        <v>2349</v>
      </c>
      <c r="G17" s="59">
        <v>26</v>
      </c>
      <c r="H17" s="59">
        <v>6</v>
      </c>
      <c r="I17" s="59">
        <v>0</v>
      </c>
      <c r="J17" s="59">
        <f t="shared" si="5"/>
        <v>32</v>
      </c>
      <c r="K17" s="59">
        <v>29</v>
      </c>
      <c r="L17" s="59">
        <v>7</v>
      </c>
      <c r="M17" s="59">
        <v>0</v>
      </c>
      <c r="N17" s="59">
        <f t="shared" si="6"/>
        <v>36</v>
      </c>
      <c r="O17" s="60" t="str">
        <f t="shared" si="0"/>
        <v>△</v>
      </c>
      <c r="P17" s="61">
        <f t="shared" si="1"/>
        <v>4</v>
      </c>
      <c r="Q17" s="40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39" ht="21" customHeight="1">
      <c r="A18" s="21"/>
      <c r="B18" s="11" t="s">
        <v>29</v>
      </c>
      <c r="C18" s="59">
        <v>2758</v>
      </c>
      <c r="D18" s="59">
        <v>2971</v>
      </c>
      <c r="E18" s="59">
        <f t="shared" si="4"/>
        <v>5729</v>
      </c>
      <c r="F18" s="59">
        <v>1478</v>
      </c>
      <c r="G18" s="59">
        <v>10</v>
      </c>
      <c r="H18" s="59">
        <v>2</v>
      </c>
      <c r="I18" s="59">
        <v>2</v>
      </c>
      <c r="J18" s="59">
        <f t="shared" si="5"/>
        <v>14</v>
      </c>
      <c r="K18" s="59">
        <v>25</v>
      </c>
      <c r="L18" s="59">
        <v>5</v>
      </c>
      <c r="M18" s="59">
        <v>0</v>
      </c>
      <c r="N18" s="59">
        <f t="shared" si="6"/>
        <v>30</v>
      </c>
      <c r="O18" s="60" t="str">
        <f t="shared" si="0"/>
        <v>△</v>
      </c>
      <c r="P18" s="61">
        <f t="shared" si="1"/>
        <v>16</v>
      </c>
      <c r="Q18" s="40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239" ht="21" customHeight="1">
      <c r="A19" s="21" t="s">
        <v>7</v>
      </c>
      <c r="B19" s="11" t="s">
        <v>30</v>
      </c>
      <c r="C19" s="59">
        <v>2455</v>
      </c>
      <c r="D19" s="59">
        <v>2648</v>
      </c>
      <c r="E19" s="59">
        <f t="shared" si="4"/>
        <v>5103</v>
      </c>
      <c r="F19" s="59">
        <v>1627</v>
      </c>
      <c r="G19" s="59">
        <v>17</v>
      </c>
      <c r="H19" s="59">
        <v>3</v>
      </c>
      <c r="I19" s="59">
        <v>0</v>
      </c>
      <c r="J19" s="59">
        <f t="shared" si="5"/>
        <v>20</v>
      </c>
      <c r="K19" s="59">
        <v>20</v>
      </c>
      <c r="L19" s="59">
        <v>3</v>
      </c>
      <c r="M19" s="59">
        <v>0</v>
      </c>
      <c r="N19" s="59">
        <f t="shared" si="6"/>
        <v>23</v>
      </c>
      <c r="O19" s="60" t="str">
        <f t="shared" si="0"/>
        <v>△</v>
      </c>
      <c r="P19" s="61">
        <f t="shared" si="1"/>
        <v>3</v>
      </c>
      <c r="Q19" s="40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39" ht="21" customHeight="1">
      <c r="A20" s="21"/>
      <c r="B20" s="11" t="s">
        <v>31</v>
      </c>
      <c r="C20" s="59">
        <v>2093</v>
      </c>
      <c r="D20" s="59">
        <v>2357</v>
      </c>
      <c r="E20" s="59">
        <f t="shared" si="4"/>
        <v>4450</v>
      </c>
      <c r="F20" s="59">
        <v>1226</v>
      </c>
      <c r="G20" s="59">
        <v>20</v>
      </c>
      <c r="H20" s="59">
        <v>2</v>
      </c>
      <c r="I20" s="59">
        <v>0</v>
      </c>
      <c r="J20" s="59">
        <f t="shared" si="5"/>
        <v>22</v>
      </c>
      <c r="K20" s="59">
        <v>19</v>
      </c>
      <c r="L20" s="59">
        <v>6</v>
      </c>
      <c r="M20" s="59">
        <v>0</v>
      </c>
      <c r="N20" s="59">
        <f t="shared" si="6"/>
        <v>25</v>
      </c>
      <c r="O20" s="60" t="str">
        <f t="shared" si="0"/>
        <v>△</v>
      </c>
      <c r="P20" s="61">
        <f t="shared" si="1"/>
        <v>3</v>
      </c>
      <c r="Q20" s="4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239" ht="21" customHeight="1">
      <c r="A21" s="21"/>
      <c r="B21" s="11" t="s">
        <v>32</v>
      </c>
      <c r="C21" s="59">
        <v>1430</v>
      </c>
      <c r="D21" s="59">
        <v>1539</v>
      </c>
      <c r="E21" s="59">
        <f t="shared" si="4"/>
        <v>2969</v>
      </c>
      <c r="F21" s="59">
        <v>847</v>
      </c>
      <c r="G21" s="59">
        <v>8</v>
      </c>
      <c r="H21" s="59">
        <v>1</v>
      </c>
      <c r="I21" s="59">
        <v>0</v>
      </c>
      <c r="J21" s="59">
        <f t="shared" si="5"/>
        <v>9</v>
      </c>
      <c r="K21" s="59">
        <v>21</v>
      </c>
      <c r="L21" s="59">
        <v>7</v>
      </c>
      <c r="M21" s="59">
        <v>0</v>
      </c>
      <c r="N21" s="59">
        <f t="shared" si="6"/>
        <v>28</v>
      </c>
      <c r="O21" s="60" t="str">
        <f t="shared" si="0"/>
        <v>△</v>
      </c>
      <c r="P21" s="61">
        <f t="shared" si="1"/>
        <v>19</v>
      </c>
      <c r="Q21" s="40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239" ht="21" customHeight="1">
      <c r="A22" s="21" t="s">
        <v>5</v>
      </c>
      <c r="B22" s="11" t="s">
        <v>33</v>
      </c>
      <c r="C22" s="59">
        <v>4577</v>
      </c>
      <c r="D22" s="59">
        <v>5069</v>
      </c>
      <c r="E22" s="59">
        <f t="shared" si="4"/>
        <v>9646</v>
      </c>
      <c r="F22" s="59">
        <v>2862</v>
      </c>
      <c r="G22" s="59">
        <v>32</v>
      </c>
      <c r="H22" s="59">
        <v>8</v>
      </c>
      <c r="I22" s="59">
        <v>2</v>
      </c>
      <c r="J22" s="59">
        <f t="shared" si="5"/>
        <v>42</v>
      </c>
      <c r="K22" s="59">
        <v>40</v>
      </c>
      <c r="L22" s="59">
        <v>11</v>
      </c>
      <c r="M22" s="59">
        <v>0</v>
      </c>
      <c r="N22" s="59">
        <f t="shared" si="6"/>
        <v>51</v>
      </c>
      <c r="O22" s="60" t="str">
        <f t="shared" si="0"/>
        <v>△</v>
      </c>
      <c r="P22" s="61">
        <f t="shared" si="1"/>
        <v>9</v>
      </c>
      <c r="Q22" s="40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239" ht="21" customHeight="1">
      <c r="A23" s="21"/>
      <c r="B23" s="29" t="s">
        <v>22</v>
      </c>
      <c r="C23" s="62">
        <f aca="true" t="shared" si="7" ref="C23:N23">SUM(C15:C22)</f>
        <v>24766</v>
      </c>
      <c r="D23" s="62">
        <f t="shared" si="7"/>
        <v>26904</v>
      </c>
      <c r="E23" s="62">
        <f t="shared" si="7"/>
        <v>51670</v>
      </c>
      <c r="F23" s="62">
        <f t="shared" si="7"/>
        <v>14396</v>
      </c>
      <c r="G23" s="62">
        <f t="shared" si="7"/>
        <v>185</v>
      </c>
      <c r="H23" s="62">
        <f t="shared" si="7"/>
        <v>29</v>
      </c>
      <c r="I23" s="62">
        <f t="shared" si="7"/>
        <v>4</v>
      </c>
      <c r="J23" s="62">
        <f t="shared" si="7"/>
        <v>218</v>
      </c>
      <c r="K23" s="62">
        <f t="shared" si="7"/>
        <v>213</v>
      </c>
      <c r="L23" s="62">
        <f t="shared" si="7"/>
        <v>54</v>
      </c>
      <c r="M23" s="62">
        <f t="shared" si="7"/>
        <v>0</v>
      </c>
      <c r="N23" s="62">
        <f t="shared" si="7"/>
        <v>267</v>
      </c>
      <c r="O23" s="63" t="str">
        <f t="shared" si="0"/>
        <v>△</v>
      </c>
      <c r="P23" s="64">
        <f t="shared" si="1"/>
        <v>49</v>
      </c>
      <c r="Q23" s="40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239" ht="21" customHeight="1">
      <c r="A24" s="9" t="s">
        <v>8</v>
      </c>
      <c r="B24" s="7" t="s">
        <v>34</v>
      </c>
      <c r="C24" s="56">
        <v>4882</v>
      </c>
      <c r="D24" s="56">
        <v>5278</v>
      </c>
      <c r="E24" s="56">
        <f>C24+D24</f>
        <v>10160</v>
      </c>
      <c r="F24" s="56">
        <v>3013</v>
      </c>
      <c r="G24" s="56">
        <v>58</v>
      </c>
      <c r="H24" s="56">
        <v>7</v>
      </c>
      <c r="I24" s="56">
        <v>1</v>
      </c>
      <c r="J24" s="56">
        <f>G24+H24+I24</f>
        <v>66</v>
      </c>
      <c r="K24" s="56">
        <v>43</v>
      </c>
      <c r="L24" s="56">
        <v>8</v>
      </c>
      <c r="M24" s="56">
        <v>0</v>
      </c>
      <c r="N24" s="56">
        <f>K24+L24+M24</f>
        <v>51</v>
      </c>
      <c r="O24" s="57">
        <f t="shared" si="0"/>
      </c>
      <c r="P24" s="58">
        <f t="shared" si="1"/>
        <v>15</v>
      </c>
      <c r="Q24" s="32" t="s">
        <v>73</v>
      </c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</row>
    <row r="25" spans="1:239" ht="21" customHeight="1">
      <c r="A25" s="21" t="s">
        <v>9</v>
      </c>
      <c r="B25" s="11" t="s">
        <v>35</v>
      </c>
      <c r="C25" s="59">
        <v>2119</v>
      </c>
      <c r="D25" s="59">
        <v>2364</v>
      </c>
      <c r="E25" s="59">
        <f>C25+D25</f>
        <v>4483</v>
      </c>
      <c r="F25" s="59">
        <v>1207</v>
      </c>
      <c r="G25" s="59">
        <v>13</v>
      </c>
      <c r="H25" s="59">
        <v>2</v>
      </c>
      <c r="I25" s="59">
        <v>0</v>
      </c>
      <c r="J25" s="59">
        <f>G25+H25+I25</f>
        <v>15</v>
      </c>
      <c r="K25" s="59">
        <v>12</v>
      </c>
      <c r="L25" s="59">
        <v>2</v>
      </c>
      <c r="M25" s="59">
        <v>0</v>
      </c>
      <c r="N25" s="59">
        <f>K25+L25+M25</f>
        <v>14</v>
      </c>
      <c r="O25" s="60">
        <f t="shared" si="0"/>
      </c>
      <c r="P25" s="61">
        <f t="shared" si="1"/>
        <v>1</v>
      </c>
      <c r="Q25" s="40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1:239" ht="21" customHeight="1">
      <c r="A26" s="21" t="s">
        <v>5</v>
      </c>
      <c r="B26" s="11" t="s">
        <v>36</v>
      </c>
      <c r="C26" s="59">
        <v>4075</v>
      </c>
      <c r="D26" s="59">
        <v>4327</v>
      </c>
      <c r="E26" s="59">
        <f>C26+D26</f>
        <v>8402</v>
      </c>
      <c r="F26" s="59">
        <v>2435</v>
      </c>
      <c r="G26" s="59">
        <v>32</v>
      </c>
      <c r="H26" s="59">
        <v>4</v>
      </c>
      <c r="I26" s="59">
        <v>0</v>
      </c>
      <c r="J26" s="59">
        <f>G26+H26+I26</f>
        <v>36</v>
      </c>
      <c r="K26" s="59">
        <v>44</v>
      </c>
      <c r="L26" s="59">
        <v>7</v>
      </c>
      <c r="M26" s="59">
        <v>0</v>
      </c>
      <c r="N26" s="59">
        <f>K26+L26+M26</f>
        <v>51</v>
      </c>
      <c r="O26" s="60" t="str">
        <f t="shared" si="0"/>
        <v>△</v>
      </c>
      <c r="P26" s="61">
        <f t="shared" si="1"/>
        <v>15</v>
      </c>
      <c r="Q26" s="40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1:239" ht="21" customHeight="1">
      <c r="A27" s="21"/>
      <c r="B27" s="29" t="s">
        <v>22</v>
      </c>
      <c r="C27" s="62">
        <f aca="true" t="shared" si="8" ref="C27:N27">SUM(C24:C26)</f>
        <v>11076</v>
      </c>
      <c r="D27" s="62">
        <f t="shared" si="8"/>
        <v>11969</v>
      </c>
      <c r="E27" s="62">
        <f t="shared" si="8"/>
        <v>23045</v>
      </c>
      <c r="F27" s="62">
        <f t="shared" si="8"/>
        <v>6655</v>
      </c>
      <c r="G27" s="62">
        <f t="shared" si="8"/>
        <v>103</v>
      </c>
      <c r="H27" s="62">
        <f t="shared" si="8"/>
        <v>13</v>
      </c>
      <c r="I27" s="62">
        <f t="shared" si="8"/>
        <v>1</v>
      </c>
      <c r="J27" s="62">
        <f t="shared" si="8"/>
        <v>117</v>
      </c>
      <c r="K27" s="62">
        <f t="shared" si="8"/>
        <v>99</v>
      </c>
      <c r="L27" s="62">
        <f t="shared" si="8"/>
        <v>17</v>
      </c>
      <c r="M27" s="62">
        <f t="shared" si="8"/>
        <v>0</v>
      </c>
      <c r="N27" s="62">
        <f t="shared" si="8"/>
        <v>116</v>
      </c>
      <c r="O27" s="63">
        <f t="shared" si="0"/>
      </c>
      <c r="P27" s="64">
        <f t="shared" si="1"/>
        <v>1</v>
      </c>
      <c r="Q27" s="40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ht="21" customHeight="1">
      <c r="A28" s="9"/>
      <c r="B28" s="7" t="s">
        <v>37</v>
      </c>
      <c r="C28" s="56">
        <v>3738</v>
      </c>
      <c r="D28" s="56">
        <v>4140</v>
      </c>
      <c r="E28" s="56">
        <f aca="true" t="shared" si="9" ref="E28:E36">C28+D28</f>
        <v>7878</v>
      </c>
      <c r="F28" s="56">
        <v>2423</v>
      </c>
      <c r="G28" s="56">
        <v>57</v>
      </c>
      <c r="H28" s="56">
        <v>6</v>
      </c>
      <c r="I28" s="56">
        <v>0</v>
      </c>
      <c r="J28" s="56">
        <f aca="true" t="shared" si="10" ref="J28:J36">G28+H28+I28</f>
        <v>63</v>
      </c>
      <c r="K28" s="56">
        <v>53</v>
      </c>
      <c r="L28" s="56">
        <v>5</v>
      </c>
      <c r="M28" s="56">
        <v>0</v>
      </c>
      <c r="N28" s="56">
        <f aca="true" t="shared" si="11" ref="N28:N36">K28+L28+M28</f>
        <v>58</v>
      </c>
      <c r="O28" s="57">
        <f t="shared" si="0"/>
      </c>
      <c r="P28" s="58">
        <f t="shared" si="1"/>
        <v>5</v>
      </c>
      <c r="Q28" s="40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ht="21" customHeight="1">
      <c r="A29" s="21" t="s">
        <v>10</v>
      </c>
      <c r="B29" s="11" t="s">
        <v>38</v>
      </c>
      <c r="C29" s="59">
        <v>1491</v>
      </c>
      <c r="D29" s="59">
        <v>1665</v>
      </c>
      <c r="E29" s="59">
        <f t="shared" si="9"/>
        <v>3156</v>
      </c>
      <c r="F29" s="59">
        <v>910</v>
      </c>
      <c r="G29" s="59">
        <v>12</v>
      </c>
      <c r="H29" s="59">
        <v>4</v>
      </c>
      <c r="I29" s="59">
        <v>0</v>
      </c>
      <c r="J29" s="59">
        <f t="shared" si="10"/>
        <v>16</v>
      </c>
      <c r="K29" s="59">
        <v>15</v>
      </c>
      <c r="L29" s="59">
        <v>1</v>
      </c>
      <c r="M29" s="59">
        <v>0</v>
      </c>
      <c r="N29" s="59">
        <f t="shared" si="11"/>
        <v>16</v>
      </c>
      <c r="O29" s="60">
        <f t="shared" si="0"/>
      </c>
      <c r="P29" s="61" t="str">
        <f t="shared" si="1"/>
        <v>0 </v>
      </c>
      <c r="Q29" s="40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ht="21" customHeight="1">
      <c r="A30" s="21"/>
      <c r="B30" s="11" t="s">
        <v>39</v>
      </c>
      <c r="C30" s="59">
        <v>3255</v>
      </c>
      <c r="D30" s="59">
        <v>3532</v>
      </c>
      <c r="E30" s="59">
        <f t="shared" si="9"/>
        <v>6787</v>
      </c>
      <c r="F30" s="59">
        <v>1902</v>
      </c>
      <c r="G30" s="59">
        <v>37</v>
      </c>
      <c r="H30" s="59">
        <v>4</v>
      </c>
      <c r="I30" s="59">
        <v>0</v>
      </c>
      <c r="J30" s="59">
        <f t="shared" si="10"/>
        <v>41</v>
      </c>
      <c r="K30" s="59">
        <v>20</v>
      </c>
      <c r="L30" s="59">
        <v>8</v>
      </c>
      <c r="M30" s="59">
        <v>0</v>
      </c>
      <c r="N30" s="59">
        <f t="shared" si="11"/>
        <v>28</v>
      </c>
      <c r="O30" s="60">
        <f t="shared" si="0"/>
      </c>
      <c r="P30" s="61">
        <f t="shared" si="1"/>
        <v>13</v>
      </c>
      <c r="Q30" s="4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ht="21" customHeight="1">
      <c r="A31" s="21"/>
      <c r="B31" s="11" t="s">
        <v>40</v>
      </c>
      <c r="C31" s="59">
        <v>3873</v>
      </c>
      <c r="D31" s="59">
        <v>4286</v>
      </c>
      <c r="E31" s="59">
        <f t="shared" si="9"/>
        <v>8159</v>
      </c>
      <c r="F31" s="59">
        <v>2702</v>
      </c>
      <c r="G31" s="59">
        <v>47</v>
      </c>
      <c r="H31" s="59">
        <v>6</v>
      </c>
      <c r="I31" s="59">
        <v>0</v>
      </c>
      <c r="J31" s="59">
        <f t="shared" si="10"/>
        <v>53</v>
      </c>
      <c r="K31" s="59">
        <v>41</v>
      </c>
      <c r="L31" s="59">
        <v>9</v>
      </c>
      <c r="M31" s="59">
        <v>0</v>
      </c>
      <c r="N31" s="59">
        <f t="shared" si="11"/>
        <v>50</v>
      </c>
      <c r="O31" s="60">
        <f t="shared" si="0"/>
      </c>
      <c r="P31" s="61">
        <f t="shared" si="1"/>
        <v>3</v>
      </c>
      <c r="Q31" s="40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ht="21" customHeight="1">
      <c r="A32" s="21" t="s">
        <v>11</v>
      </c>
      <c r="B32" s="11" t="s">
        <v>41</v>
      </c>
      <c r="C32" s="59">
        <v>2187</v>
      </c>
      <c r="D32" s="59">
        <v>2278</v>
      </c>
      <c r="E32" s="59">
        <f t="shared" si="9"/>
        <v>4465</v>
      </c>
      <c r="F32" s="59">
        <v>1334</v>
      </c>
      <c r="G32" s="59">
        <v>43</v>
      </c>
      <c r="H32" s="59">
        <v>1</v>
      </c>
      <c r="I32" s="59">
        <v>0</v>
      </c>
      <c r="J32" s="59">
        <f t="shared" si="10"/>
        <v>44</v>
      </c>
      <c r="K32" s="59">
        <v>10</v>
      </c>
      <c r="L32" s="59">
        <v>5</v>
      </c>
      <c r="M32" s="59">
        <v>0</v>
      </c>
      <c r="N32" s="59">
        <f t="shared" si="11"/>
        <v>15</v>
      </c>
      <c r="O32" s="60">
        <f t="shared" si="0"/>
      </c>
      <c r="P32" s="61">
        <f t="shared" si="1"/>
        <v>29</v>
      </c>
      <c r="Q32" s="40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ht="21" customHeight="1">
      <c r="A33" s="21"/>
      <c r="B33" s="11" t="s">
        <v>42</v>
      </c>
      <c r="C33" s="59">
        <v>3909</v>
      </c>
      <c r="D33" s="59">
        <v>4196</v>
      </c>
      <c r="E33" s="59">
        <f t="shared" si="9"/>
        <v>8105</v>
      </c>
      <c r="F33" s="59">
        <v>2361</v>
      </c>
      <c r="G33" s="59">
        <v>39</v>
      </c>
      <c r="H33" s="59">
        <v>4</v>
      </c>
      <c r="I33" s="59">
        <v>0</v>
      </c>
      <c r="J33" s="59">
        <f t="shared" si="10"/>
        <v>43</v>
      </c>
      <c r="K33" s="59">
        <v>36</v>
      </c>
      <c r="L33" s="59">
        <v>4</v>
      </c>
      <c r="M33" s="59">
        <v>0</v>
      </c>
      <c r="N33" s="59">
        <f t="shared" si="11"/>
        <v>40</v>
      </c>
      <c r="O33" s="60">
        <f t="shared" si="0"/>
      </c>
      <c r="P33" s="61">
        <f t="shared" si="1"/>
        <v>3</v>
      </c>
      <c r="Q33" s="40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ht="21" customHeight="1">
      <c r="A34" s="21"/>
      <c r="B34" s="11" t="s">
        <v>43</v>
      </c>
      <c r="C34" s="59">
        <v>4504</v>
      </c>
      <c r="D34" s="59">
        <v>4786</v>
      </c>
      <c r="E34" s="59">
        <f t="shared" si="9"/>
        <v>9290</v>
      </c>
      <c r="F34" s="59">
        <v>2510</v>
      </c>
      <c r="G34" s="59">
        <v>41</v>
      </c>
      <c r="H34" s="59">
        <v>7</v>
      </c>
      <c r="I34" s="59">
        <v>1</v>
      </c>
      <c r="J34" s="59">
        <f t="shared" si="10"/>
        <v>49</v>
      </c>
      <c r="K34" s="59">
        <v>34</v>
      </c>
      <c r="L34" s="59">
        <v>11</v>
      </c>
      <c r="M34" s="59">
        <v>2</v>
      </c>
      <c r="N34" s="59">
        <f t="shared" si="11"/>
        <v>47</v>
      </c>
      <c r="O34" s="60">
        <f t="shared" si="0"/>
      </c>
      <c r="P34" s="61">
        <f t="shared" si="1"/>
        <v>2</v>
      </c>
      <c r="Q34" s="40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ht="21" customHeight="1">
      <c r="A35" s="21" t="s">
        <v>5</v>
      </c>
      <c r="B35" s="11" t="s">
        <v>44</v>
      </c>
      <c r="C35" s="59">
        <v>5967</v>
      </c>
      <c r="D35" s="59">
        <v>6526</v>
      </c>
      <c r="E35" s="59">
        <f t="shared" si="9"/>
        <v>12493</v>
      </c>
      <c r="F35" s="59">
        <v>3730</v>
      </c>
      <c r="G35" s="59">
        <v>81</v>
      </c>
      <c r="H35" s="59">
        <v>14</v>
      </c>
      <c r="I35" s="59">
        <v>0</v>
      </c>
      <c r="J35" s="59">
        <f t="shared" si="10"/>
        <v>95</v>
      </c>
      <c r="K35" s="59">
        <v>64</v>
      </c>
      <c r="L35" s="59">
        <v>21</v>
      </c>
      <c r="M35" s="59">
        <v>0</v>
      </c>
      <c r="N35" s="59">
        <f t="shared" si="11"/>
        <v>85</v>
      </c>
      <c r="O35" s="60">
        <f t="shared" si="0"/>
      </c>
      <c r="P35" s="61">
        <f t="shared" si="1"/>
        <v>10</v>
      </c>
      <c r="Q35" s="40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239" ht="21" customHeight="1">
      <c r="A36" s="21"/>
      <c r="B36" s="11" t="s">
        <v>45</v>
      </c>
      <c r="C36" s="59">
        <v>4067</v>
      </c>
      <c r="D36" s="59">
        <v>4450</v>
      </c>
      <c r="E36" s="59">
        <f t="shared" si="9"/>
        <v>8517</v>
      </c>
      <c r="F36" s="59">
        <v>2578</v>
      </c>
      <c r="G36" s="59">
        <v>21</v>
      </c>
      <c r="H36" s="59">
        <v>4</v>
      </c>
      <c r="I36" s="59">
        <v>0</v>
      </c>
      <c r="J36" s="59">
        <f t="shared" si="10"/>
        <v>25</v>
      </c>
      <c r="K36" s="59">
        <v>36</v>
      </c>
      <c r="L36" s="59">
        <v>11</v>
      </c>
      <c r="M36" s="59">
        <v>0</v>
      </c>
      <c r="N36" s="59">
        <f t="shared" si="11"/>
        <v>47</v>
      </c>
      <c r="O36" s="60" t="str">
        <f t="shared" si="0"/>
        <v>△</v>
      </c>
      <c r="P36" s="61">
        <f t="shared" si="1"/>
        <v>22</v>
      </c>
      <c r="Q36" s="40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1:239" ht="21" customHeight="1">
      <c r="A37" s="21"/>
      <c r="B37" s="29" t="s">
        <v>22</v>
      </c>
      <c r="C37" s="62">
        <f aca="true" t="shared" si="12" ref="C37:N37">SUM(C28:C36)</f>
        <v>32991</v>
      </c>
      <c r="D37" s="62">
        <f t="shared" si="12"/>
        <v>35859</v>
      </c>
      <c r="E37" s="62">
        <f t="shared" si="12"/>
        <v>68850</v>
      </c>
      <c r="F37" s="62">
        <f t="shared" si="12"/>
        <v>20450</v>
      </c>
      <c r="G37" s="62">
        <f t="shared" si="12"/>
        <v>378</v>
      </c>
      <c r="H37" s="62">
        <f t="shared" si="12"/>
        <v>50</v>
      </c>
      <c r="I37" s="62">
        <f t="shared" si="12"/>
        <v>1</v>
      </c>
      <c r="J37" s="62">
        <f t="shared" si="12"/>
        <v>429</v>
      </c>
      <c r="K37" s="62">
        <f t="shared" si="12"/>
        <v>309</v>
      </c>
      <c r="L37" s="62">
        <f t="shared" si="12"/>
        <v>75</v>
      </c>
      <c r="M37" s="62">
        <f t="shared" si="12"/>
        <v>2</v>
      </c>
      <c r="N37" s="62">
        <f t="shared" si="12"/>
        <v>386</v>
      </c>
      <c r="O37" s="63">
        <f t="shared" si="0"/>
      </c>
      <c r="P37" s="64">
        <f t="shared" si="1"/>
        <v>43</v>
      </c>
      <c r="Q37" s="40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ht="21" customHeight="1">
      <c r="A38" s="9"/>
      <c r="B38" s="7" t="s">
        <v>46</v>
      </c>
      <c r="C38" s="56">
        <v>3933</v>
      </c>
      <c r="D38" s="56">
        <v>4327</v>
      </c>
      <c r="E38" s="56">
        <f aca="true" t="shared" si="13" ref="E38:E45">C38+D38</f>
        <v>8260</v>
      </c>
      <c r="F38" s="56">
        <v>2471</v>
      </c>
      <c r="G38" s="56">
        <v>49</v>
      </c>
      <c r="H38" s="56">
        <v>8</v>
      </c>
      <c r="I38" s="56">
        <v>0</v>
      </c>
      <c r="J38" s="56">
        <f aca="true" t="shared" si="14" ref="J38:J45">G38+H38+I38</f>
        <v>57</v>
      </c>
      <c r="K38" s="56">
        <v>33</v>
      </c>
      <c r="L38" s="56">
        <v>9</v>
      </c>
      <c r="M38" s="56">
        <v>0</v>
      </c>
      <c r="N38" s="56">
        <f aca="true" t="shared" si="15" ref="N38:N45">K38+L38+M38</f>
        <v>42</v>
      </c>
      <c r="O38" s="57">
        <f t="shared" si="0"/>
      </c>
      <c r="P38" s="58">
        <f t="shared" si="1"/>
        <v>15</v>
      </c>
      <c r="Q38" s="40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</row>
    <row r="39" spans="1:239" ht="21" customHeight="1">
      <c r="A39" s="21" t="s">
        <v>12</v>
      </c>
      <c r="B39" s="11" t="s">
        <v>47</v>
      </c>
      <c r="C39" s="59">
        <v>1982</v>
      </c>
      <c r="D39" s="59">
        <v>2189</v>
      </c>
      <c r="E39" s="59">
        <f t="shared" si="13"/>
        <v>4171</v>
      </c>
      <c r="F39" s="59">
        <v>1124</v>
      </c>
      <c r="G39" s="59">
        <v>29</v>
      </c>
      <c r="H39" s="59">
        <v>2</v>
      </c>
      <c r="I39" s="59">
        <v>0</v>
      </c>
      <c r="J39" s="59">
        <f t="shared" si="14"/>
        <v>31</v>
      </c>
      <c r="K39" s="59">
        <v>9</v>
      </c>
      <c r="L39" s="59">
        <v>2</v>
      </c>
      <c r="M39" s="59">
        <v>0</v>
      </c>
      <c r="N39" s="59">
        <f t="shared" si="15"/>
        <v>11</v>
      </c>
      <c r="O39" s="60">
        <f t="shared" si="0"/>
      </c>
      <c r="P39" s="61">
        <f t="shared" si="1"/>
        <v>20</v>
      </c>
      <c r="Q39" s="40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</row>
    <row r="40" spans="1:239" ht="21" customHeight="1">
      <c r="A40" s="21"/>
      <c r="B40" s="11" t="s">
        <v>48</v>
      </c>
      <c r="C40" s="59">
        <v>3608</v>
      </c>
      <c r="D40" s="59">
        <v>3840</v>
      </c>
      <c r="E40" s="59">
        <f t="shared" si="13"/>
        <v>7448</v>
      </c>
      <c r="F40" s="59">
        <v>2064</v>
      </c>
      <c r="G40" s="59">
        <v>47</v>
      </c>
      <c r="H40" s="59">
        <v>8</v>
      </c>
      <c r="I40" s="59">
        <v>0</v>
      </c>
      <c r="J40" s="59">
        <f t="shared" si="14"/>
        <v>55</v>
      </c>
      <c r="K40" s="59">
        <v>27</v>
      </c>
      <c r="L40" s="59">
        <v>6</v>
      </c>
      <c r="M40" s="59">
        <v>0</v>
      </c>
      <c r="N40" s="59">
        <f t="shared" si="15"/>
        <v>33</v>
      </c>
      <c r="O40" s="60">
        <f t="shared" si="0"/>
      </c>
      <c r="P40" s="61">
        <f t="shared" si="1"/>
        <v>22</v>
      </c>
      <c r="Q40" s="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</row>
    <row r="41" spans="1:239" ht="21" customHeight="1">
      <c r="A41" s="21"/>
      <c r="B41" s="11" t="s">
        <v>49</v>
      </c>
      <c r="C41" s="59">
        <v>1447</v>
      </c>
      <c r="D41" s="59">
        <v>1645</v>
      </c>
      <c r="E41" s="59">
        <f t="shared" si="13"/>
        <v>3092</v>
      </c>
      <c r="F41" s="59">
        <v>851</v>
      </c>
      <c r="G41" s="59">
        <v>19</v>
      </c>
      <c r="H41" s="59">
        <v>2</v>
      </c>
      <c r="I41" s="59">
        <v>0</v>
      </c>
      <c r="J41" s="59">
        <f t="shared" si="14"/>
        <v>21</v>
      </c>
      <c r="K41" s="59">
        <v>10</v>
      </c>
      <c r="L41" s="59">
        <v>1</v>
      </c>
      <c r="M41" s="59">
        <v>0</v>
      </c>
      <c r="N41" s="59">
        <f t="shared" si="15"/>
        <v>11</v>
      </c>
      <c r="O41" s="60">
        <f t="shared" si="0"/>
      </c>
      <c r="P41" s="61">
        <f t="shared" si="1"/>
        <v>10</v>
      </c>
      <c r="Q41" s="40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</row>
    <row r="42" spans="1:239" ht="21" customHeight="1">
      <c r="A42" s="21" t="s">
        <v>11</v>
      </c>
      <c r="B42" s="11" t="s">
        <v>50</v>
      </c>
      <c r="C42" s="59">
        <v>4397</v>
      </c>
      <c r="D42" s="59">
        <v>4847</v>
      </c>
      <c r="E42" s="59">
        <f t="shared" si="13"/>
        <v>9244</v>
      </c>
      <c r="F42" s="59">
        <v>2834</v>
      </c>
      <c r="G42" s="59">
        <v>42</v>
      </c>
      <c r="H42" s="59">
        <v>7</v>
      </c>
      <c r="I42" s="59">
        <v>0</v>
      </c>
      <c r="J42" s="59">
        <f t="shared" si="14"/>
        <v>49</v>
      </c>
      <c r="K42" s="59">
        <v>36</v>
      </c>
      <c r="L42" s="59">
        <v>9</v>
      </c>
      <c r="M42" s="59">
        <v>0</v>
      </c>
      <c r="N42" s="59">
        <f t="shared" si="15"/>
        <v>45</v>
      </c>
      <c r="O42" s="60">
        <f t="shared" si="0"/>
      </c>
      <c r="P42" s="61">
        <f t="shared" si="1"/>
        <v>4</v>
      </c>
      <c r="Q42" s="40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</row>
    <row r="43" spans="1:239" ht="21" customHeight="1">
      <c r="A43" s="21"/>
      <c r="B43" s="11" t="s">
        <v>51</v>
      </c>
      <c r="C43" s="59">
        <v>3348</v>
      </c>
      <c r="D43" s="59">
        <v>3642</v>
      </c>
      <c r="E43" s="59">
        <f t="shared" si="13"/>
        <v>6990</v>
      </c>
      <c r="F43" s="59">
        <v>1902</v>
      </c>
      <c r="G43" s="59">
        <v>20</v>
      </c>
      <c r="H43" s="59">
        <v>4</v>
      </c>
      <c r="I43" s="59">
        <v>0</v>
      </c>
      <c r="J43" s="59">
        <f t="shared" si="14"/>
        <v>24</v>
      </c>
      <c r="K43" s="59">
        <v>23</v>
      </c>
      <c r="L43" s="59">
        <v>4</v>
      </c>
      <c r="M43" s="59">
        <v>0</v>
      </c>
      <c r="N43" s="59">
        <f t="shared" si="15"/>
        <v>27</v>
      </c>
      <c r="O43" s="60" t="str">
        <f t="shared" si="0"/>
        <v>△</v>
      </c>
      <c r="P43" s="61">
        <f t="shared" si="1"/>
        <v>3</v>
      </c>
      <c r="Q43" s="40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</row>
    <row r="44" spans="1:239" ht="21" customHeight="1">
      <c r="A44" s="21"/>
      <c r="B44" s="11" t="s">
        <v>52</v>
      </c>
      <c r="C44" s="59">
        <v>3634</v>
      </c>
      <c r="D44" s="59">
        <v>3964</v>
      </c>
      <c r="E44" s="59">
        <f t="shared" si="13"/>
        <v>7598</v>
      </c>
      <c r="F44" s="59">
        <v>2306</v>
      </c>
      <c r="G44" s="59">
        <v>25</v>
      </c>
      <c r="H44" s="59">
        <v>3</v>
      </c>
      <c r="I44" s="59">
        <v>0</v>
      </c>
      <c r="J44" s="59">
        <f t="shared" si="14"/>
        <v>28</v>
      </c>
      <c r="K44" s="59">
        <v>41</v>
      </c>
      <c r="L44" s="59">
        <v>5</v>
      </c>
      <c r="M44" s="59">
        <v>1</v>
      </c>
      <c r="N44" s="59">
        <f t="shared" si="15"/>
        <v>47</v>
      </c>
      <c r="O44" s="60" t="str">
        <f t="shared" si="0"/>
        <v>△</v>
      </c>
      <c r="P44" s="61">
        <f t="shared" si="1"/>
        <v>19</v>
      </c>
      <c r="Q44" s="40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</row>
    <row r="45" spans="1:239" ht="21" customHeight="1">
      <c r="A45" s="21" t="s">
        <v>5</v>
      </c>
      <c r="B45" s="11" t="s">
        <v>53</v>
      </c>
      <c r="C45" s="59">
        <v>2585</v>
      </c>
      <c r="D45" s="59">
        <v>2842</v>
      </c>
      <c r="E45" s="59">
        <f t="shared" si="13"/>
        <v>5427</v>
      </c>
      <c r="F45" s="59">
        <v>1479</v>
      </c>
      <c r="G45" s="59">
        <v>18</v>
      </c>
      <c r="H45" s="59">
        <v>5</v>
      </c>
      <c r="I45" s="59">
        <v>0</v>
      </c>
      <c r="J45" s="59">
        <f t="shared" si="14"/>
        <v>23</v>
      </c>
      <c r="K45" s="59">
        <v>29</v>
      </c>
      <c r="L45" s="59">
        <v>7</v>
      </c>
      <c r="M45" s="59">
        <v>0</v>
      </c>
      <c r="N45" s="59">
        <f t="shared" si="15"/>
        <v>36</v>
      </c>
      <c r="O45" s="60" t="str">
        <f t="shared" si="0"/>
        <v>△</v>
      </c>
      <c r="P45" s="61">
        <f t="shared" si="1"/>
        <v>13</v>
      </c>
      <c r="Q45" s="40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</row>
    <row r="46" spans="1:239" ht="21" customHeight="1">
      <c r="A46" s="21"/>
      <c r="B46" s="29" t="s">
        <v>22</v>
      </c>
      <c r="C46" s="62">
        <f aca="true" t="shared" si="16" ref="C46:N46">SUM(C38:C45)</f>
        <v>24934</v>
      </c>
      <c r="D46" s="62">
        <f t="shared" si="16"/>
        <v>27296</v>
      </c>
      <c r="E46" s="62">
        <f t="shared" si="16"/>
        <v>52230</v>
      </c>
      <c r="F46" s="62">
        <f t="shared" si="16"/>
        <v>15031</v>
      </c>
      <c r="G46" s="62">
        <f t="shared" si="16"/>
        <v>249</v>
      </c>
      <c r="H46" s="62">
        <f t="shared" si="16"/>
        <v>39</v>
      </c>
      <c r="I46" s="62">
        <f t="shared" si="16"/>
        <v>0</v>
      </c>
      <c r="J46" s="62">
        <f t="shared" si="16"/>
        <v>288</v>
      </c>
      <c r="K46" s="62">
        <f t="shared" si="16"/>
        <v>208</v>
      </c>
      <c r="L46" s="62">
        <f t="shared" si="16"/>
        <v>43</v>
      </c>
      <c r="M46" s="62">
        <f t="shared" si="16"/>
        <v>1</v>
      </c>
      <c r="N46" s="62">
        <f t="shared" si="16"/>
        <v>252</v>
      </c>
      <c r="O46" s="63">
        <f t="shared" si="0"/>
      </c>
      <c r="P46" s="64">
        <f t="shared" si="1"/>
        <v>36</v>
      </c>
      <c r="Q46" s="40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</row>
    <row r="47" spans="1:240" ht="21" customHeight="1">
      <c r="A47" s="9" t="s">
        <v>13</v>
      </c>
      <c r="B47" s="7" t="s">
        <v>54</v>
      </c>
      <c r="C47" s="56">
        <v>3308</v>
      </c>
      <c r="D47" s="56">
        <v>3691</v>
      </c>
      <c r="E47" s="56">
        <f>C47+D47</f>
        <v>6999</v>
      </c>
      <c r="F47" s="56">
        <v>2374</v>
      </c>
      <c r="G47" s="56">
        <v>34</v>
      </c>
      <c r="H47" s="56">
        <v>1</v>
      </c>
      <c r="I47" s="56">
        <v>0</v>
      </c>
      <c r="J47" s="56">
        <f>G47+H47+I47</f>
        <v>35</v>
      </c>
      <c r="K47" s="56">
        <v>24</v>
      </c>
      <c r="L47" s="56">
        <v>9</v>
      </c>
      <c r="M47" s="56">
        <v>0</v>
      </c>
      <c r="N47" s="56">
        <f>K47+L47+M47</f>
        <v>33</v>
      </c>
      <c r="O47" s="57">
        <f t="shared" si="0"/>
      </c>
      <c r="P47" s="58">
        <f t="shared" si="1"/>
        <v>2</v>
      </c>
      <c r="Q47" s="40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</row>
    <row r="48" spans="1:240" ht="21" customHeight="1">
      <c r="A48" s="21" t="s">
        <v>14</v>
      </c>
      <c r="B48" s="11" t="s">
        <v>55</v>
      </c>
      <c r="C48" s="59">
        <v>2150</v>
      </c>
      <c r="D48" s="59">
        <v>2405</v>
      </c>
      <c r="E48" s="59">
        <f>C48+D48</f>
        <v>4555</v>
      </c>
      <c r="F48" s="59">
        <v>1568</v>
      </c>
      <c r="G48" s="59">
        <v>30</v>
      </c>
      <c r="H48" s="59">
        <v>3</v>
      </c>
      <c r="I48" s="59">
        <v>0</v>
      </c>
      <c r="J48" s="59">
        <f>G48+H48+I48</f>
        <v>33</v>
      </c>
      <c r="K48" s="59">
        <v>11</v>
      </c>
      <c r="L48" s="59">
        <v>6</v>
      </c>
      <c r="M48" s="59">
        <v>0</v>
      </c>
      <c r="N48" s="59">
        <f>K48+L48+M48</f>
        <v>17</v>
      </c>
      <c r="O48" s="60">
        <f t="shared" si="0"/>
      </c>
      <c r="P48" s="61">
        <f t="shared" si="1"/>
        <v>16</v>
      </c>
      <c r="Q48" s="40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</row>
    <row r="49" spans="1:240" ht="21" customHeight="1">
      <c r="A49" s="21" t="s">
        <v>5</v>
      </c>
      <c r="B49" s="11" t="s">
        <v>56</v>
      </c>
      <c r="C49" s="59">
        <v>1943</v>
      </c>
      <c r="D49" s="59">
        <v>2158</v>
      </c>
      <c r="E49" s="59">
        <f>C49+D49</f>
        <v>4101</v>
      </c>
      <c r="F49" s="59">
        <v>1198</v>
      </c>
      <c r="G49" s="59">
        <v>10</v>
      </c>
      <c r="H49" s="59">
        <v>0</v>
      </c>
      <c r="I49" s="59">
        <v>0</v>
      </c>
      <c r="J49" s="59">
        <f>G49+H49+I49</f>
        <v>10</v>
      </c>
      <c r="K49" s="59">
        <v>15</v>
      </c>
      <c r="L49" s="59">
        <v>5</v>
      </c>
      <c r="M49" s="59">
        <v>0</v>
      </c>
      <c r="N49" s="59">
        <f>K49+L49+M49</f>
        <v>20</v>
      </c>
      <c r="O49" s="60" t="str">
        <f t="shared" si="0"/>
        <v>△</v>
      </c>
      <c r="P49" s="61">
        <f t="shared" si="1"/>
        <v>10</v>
      </c>
      <c r="Q49" s="40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</row>
    <row r="50" spans="1:240" ht="21" customHeight="1">
      <c r="A50" s="21"/>
      <c r="B50" s="11" t="s">
        <v>57</v>
      </c>
      <c r="C50" s="59">
        <v>2579</v>
      </c>
      <c r="D50" s="59">
        <v>2841</v>
      </c>
      <c r="E50" s="59">
        <f>C50+D50</f>
        <v>5420</v>
      </c>
      <c r="F50" s="59">
        <v>1523</v>
      </c>
      <c r="G50" s="59">
        <v>17</v>
      </c>
      <c r="H50" s="59">
        <v>1</v>
      </c>
      <c r="I50" s="59">
        <v>0</v>
      </c>
      <c r="J50" s="59">
        <f>G50+H50+I50</f>
        <v>18</v>
      </c>
      <c r="K50" s="59">
        <v>15</v>
      </c>
      <c r="L50" s="59">
        <v>7</v>
      </c>
      <c r="M50" s="59">
        <v>0</v>
      </c>
      <c r="N50" s="59">
        <f>K50+L50+M50</f>
        <v>22</v>
      </c>
      <c r="O50" s="60" t="str">
        <f t="shared" si="0"/>
        <v>△</v>
      </c>
      <c r="P50" s="61">
        <f t="shared" si="1"/>
        <v>4</v>
      </c>
      <c r="Q50" s="4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</row>
    <row r="51" spans="1:240" ht="21" customHeight="1">
      <c r="A51" s="21"/>
      <c r="B51" s="29" t="s">
        <v>22</v>
      </c>
      <c r="C51" s="62">
        <f aca="true" t="shared" si="17" ref="C51:N51">SUM(C47:C50)</f>
        <v>9980</v>
      </c>
      <c r="D51" s="62">
        <f t="shared" si="17"/>
        <v>11095</v>
      </c>
      <c r="E51" s="62">
        <f t="shared" si="17"/>
        <v>21075</v>
      </c>
      <c r="F51" s="62">
        <f t="shared" si="17"/>
        <v>6663</v>
      </c>
      <c r="G51" s="62">
        <f t="shared" si="17"/>
        <v>91</v>
      </c>
      <c r="H51" s="62">
        <f t="shared" si="17"/>
        <v>5</v>
      </c>
      <c r="I51" s="62">
        <f t="shared" si="17"/>
        <v>0</v>
      </c>
      <c r="J51" s="62">
        <f t="shared" si="17"/>
        <v>96</v>
      </c>
      <c r="K51" s="62">
        <f t="shared" si="17"/>
        <v>65</v>
      </c>
      <c r="L51" s="62">
        <f t="shared" si="17"/>
        <v>27</v>
      </c>
      <c r="M51" s="62">
        <f t="shared" si="17"/>
        <v>0</v>
      </c>
      <c r="N51" s="62">
        <f t="shared" si="17"/>
        <v>92</v>
      </c>
      <c r="O51" s="63">
        <f t="shared" si="0"/>
      </c>
      <c r="P51" s="64">
        <f t="shared" si="1"/>
        <v>4</v>
      </c>
      <c r="Q51" s="40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</row>
    <row r="52" spans="1:240" ht="21" customHeight="1">
      <c r="A52" s="30" t="s">
        <v>5</v>
      </c>
      <c r="B52" s="31" t="s">
        <v>22</v>
      </c>
      <c r="C52" s="65">
        <f aca="true" t="shared" si="18" ref="C52:N52">C14+C23+C27+C37+C46+C51</f>
        <v>116442</v>
      </c>
      <c r="D52" s="65">
        <f t="shared" si="18"/>
        <v>126992</v>
      </c>
      <c r="E52" s="65">
        <f t="shared" si="18"/>
        <v>243434</v>
      </c>
      <c r="F52" s="65">
        <f t="shared" si="18"/>
        <v>70956</v>
      </c>
      <c r="G52" s="65">
        <f t="shared" si="18"/>
        <v>1149</v>
      </c>
      <c r="H52" s="65">
        <f t="shared" si="18"/>
        <v>157</v>
      </c>
      <c r="I52" s="65">
        <f t="shared" si="18"/>
        <v>7</v>
      </c>
      <c r="J52" s="65">
        <f t="shared" si="18"/>
        <v>1313</v>
      </c>
      <c r="K52" s="65">
        <f t="shared" si="18"/>
        <v>1038</v>
      </c>
      <c r="L52" s="65">
        <f t="shared" si="18"/>
        <v>243</v>
      </c>
      <c r="M52" s="65">
        <f t="shared" si="18"/>
        <v>3</v>
      </c>
      <c r="N52" s="65">
        <f t="shared" si="18"/>
        <v>1284</v>
      </c>
      <c r="O52" s="66">
        <f t="shared" si="0"/>
      </c>
      <c r="P52" s="67">
        <f t="shared" si="1"/>
        <v>29</v>
      </c>
      <c r="Q52" s="40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</row>
    <row r="53" spans="1:240" ht="20.25" customHeight="1">
      <c r="A53" s="33" t="s">
        <v>15</v>
      </c>
      <c r="B53" s="34" t="s">
        <v>22</v>
      </c>
      <c r="C53" s="68">
        <f aca="true" t="shared" si="19" ref="C53:N53">C10+C52</f>
        <v>296826</v>
      </c>
      <c r="D53" s="68">
        <f t="shared" si="19"/>
        <v>322178</v>
      </c>
      <c r="E53" s="68">
        <f t="shared" si="19"/>
        <v>619004</v>
      </c>
      <c r="F53" s="68">
        <f t="shared" si="19"/>
        <v>211817</v>
      </c>
      <c r="G53" s="68">
        <f t="shared" si="19"/>
        <v>4985</v>
      </c>
      <c r="H53" s="68">
        <f t="shared" si="19"/>
        <v>431</v>
      </c>
      <c r="I53" s="68">
        <f t="shared" si="19"/>
        <v>20</v>
      </c>
      <c r="J53" s="68">
        <f t="shared" si="19"/>
        <v>5436</v>
      </c>
      <c r="K53" s="68">
        <f t="shared" si="19"/>
        <v>3002</v>
      </c>
      <c r="L53" s="68">
        <f t="shared" si="19"/>
        <v>505</v>
      </c>
      <c r="M53" s="68">
        <f t="shared" si="19"/>
        <v>3</v>
      </c>
      <c r="N53" s="68">
        <f t="shared" si="19"/>
        <v>3510</v>
      </c>
      <c r="O53" s="68">
        <f t="shared" si="0"/>
      </c>
      <c r="P53" s="69">
        <f t="shared" si="1"/>
        <v>1926</v>
      </c>
      <c r="Q53" s="22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</row>
    <row r="54" spans="1:247" ht="21" customHeight="1">
      <c r="A54" s="24"/>
      <c r="B54" s="2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5"/>
      <c r="P54" s="26"/>
      <c r="Q54" s="36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spans="3:255" ht="21" customHeight="1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6"/>
      <c r="P55" s="23"/>
      <c r="Q55" s="36"/>
      <c r="R55" s="36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3:255" ht="21" customHeight="1">
      <c r="C56" s="37"/>
      <c r="D56" s="23"/>
      <c r="E56" s="37"/>
      <c r="F56" s="37"/>
      <c r="G56" s="37"/>
      <c r="H56" s="23"/>
      <c r="I56" s="23"/>
      <c r="J56" s="23"/>
      <c r="K56" s="23"/>
      <c r="L56" s="23"/>
      <c r="M56" s="37"/>
      <c r="N56" s="37"/>
      <c r="O56" s="36"/>
      <c r="P56" s="23"/>
      <c r="Q56" s="36"/>
      <c r="R56" s="3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3:255" ht="21" customHeight="1">
      <c r="C57" s="37"/>
      <c r="D57" s="23"/>
      <c r="E57" s="37"/>
      <c r="F57" s="37"/>
      <c r="G57" s="37"/>
      <c r="H57" s="23"/>
      <c r="I57" s="23"/>
      <c r="J57" s="23"/>
      <c r="K57" s="23"/>
      <c r="L57" s="23"/>
      <c r="M57" s="37"/>
      <c r="N57" s="37"/>
      <c r="O57" s="36"/>
      <c r="P57" s="23"/>
      <c r="Q57" s="36"/>
      <c r="R57" s="36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3:255" ht="21" customHeight="1">
      <c r="C58" s="23"/>
      <c r="D58" s="23"/>
      <c r="E58" s="37"/>
      <c r="F58" s="37"/>
      <c r="G58" s="37"/>
      <c r="H58" s="23"/>
      <c r="I58" s="23"/>
      <c r="J58" s="23"/>
      <c r="K58" s="23"/>
      <c r="L58" s="23"/>
      <c r="M58" s="37"/>
      <c r="N58" s="37"/>
      <c r="O58" s="36"/>
      <c r="P58" s="23"/>
      <c r="Q58" s="36"/>
      <c r="R58" s="36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3:255" ht="21" customHeight="1">
      <c r="C59" s="37"/>
      <c r="D59" s="23"/>
      <c r="E59" s="37"/>
      <c r="F59" s="37"/>
      <c r="G59" s="37"/>
      <c r="H59" s="23"/>
      <c r="I59" s="23"/>
      <c r="J59" s="23"/>
      <c r="K59" s="23"/>
      <c r="L59" s="23"/>
      <c r="M59" s="37"/>
      <c r="N59" s="37"/>
      <c r="O59" s="36"/>
      <c r="P59" s="23"/>
      <c r="Q59" s="36"/>
      <c r="R59" s="36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3:255" ht="21.75" customHeight="1">
      <c r="C60" s="37"/>
      <c r="D60" s="23"/>
      <c r="E60" s="27"/>
      <c r="F60" s="37"/>
      <c r="G60" s="37"/>
      <c r="H60" s="23"/>
      <c r="I60" s="23"/>
      <c r="J60" s="27"/>
      <c r="K60" s="23"/>
      <c r="L60" s="23"/>
      <c r="M60" s="37"/>
      <c r="N60" s="27"/>
      <c r="O60" s="36"/>
      <c r="P60" s="23"/>
      <c r="Q60" s="36"/>
      <c r="R60" s="36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3:255" ht="19.5" customHeight="1">
      <c r="C61" s="37"/>
      <c r="D61" s="37"/>
      <c r="E61" s="27"/>
      <c r="F61" s="37"/>
      <c r="G61" s="37"/>
      <c r="H61" s="23"/>
      <c r="I61" s="23"/>
      <c r="J61" s="27"/>
      <c r="K61" s="23"/>
      <c r="L61" s="23"/>
      <c r="M61" s="37"/>
      <c r="N61" s="27"/>
      <c r="O61" s="36"/>
      <c r="P61" s="23"/>
      <c r="Q61" s="36"/>
      <c r="R61" s="36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28"/>
      <c r="J62" s="28"/>
      <c r="K62" s="36"/>
      <c r="L62" s="36"/>
      <c r="N62" s="28"/>
      <c r="O62" s="36"/>
      <c r="P62" s="23"/>
      <c r="Q62" s="36"/>
      <c r="R62" s="36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9.5" customHeight="1">
      <c r="E63" s="28"/>
      <c r="J63" s="28"/>
      <c r="K63" s="36"/>
      <c r="L63" s="36"/>
      <c r="N63" s="28"/>
      <c r="O63" s="36"/>
      <c r="P63" s="23"/>
      <c r="Q63" s="36"/>
      <c r="R63" s="36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9.5" customHeight="1">
      <c r="C64" s="28"/>
      <c r="D64" s="28"/>
      <c r="E64" s="28"/>
      <c r="I64" s="28"/>
      <c r="J64" s="28"/>
      <c r="K64" s="28"/>
      <c r="L64" s="28"/>
      <c r="M64" s="28"/>
      <c r="N64" s="28"/>
      <c r="O64" s="36"/>
      <c r="P64" s="23"/>
      <c r="Q64" s="36"/>
      <c r="R64" s="36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7:18" ht="19.5" customHeight="1">
      <c r="G65" s="36"/>
      <c r="H65" s="36"/>
      <c r="I65" s="36"/>
      <c r="J65" s="28"/>
      <c r="K65" s="36"/>
      <c r="L65" s="36"/>
      <c r="N65" s="28"/>
      <c r="O65" s="36"/>
      <c r="P65" s="36"/>
      <c r="Q65" s="36"/>
      <c r="R65" s="36"/>
    </row>
    <row r="66" spans="5:18" ht="19.5" customHeight="1">
      <c r="E66" s="28"/>
      <c r="F66" s="36"/>
      <c r="G66" s="36"/>
      <c r="H66" s="36"/>
      <c r="I66" s="36"/>
      <c r="J66" s="28"/>
      <c r="K66" s="36"/>
      <c r="L66" s="36"/>
      <c r="N66" s="28"/>
      <c r="O66" s="36"/>
      <c r="P66" s="36"/>
      <c r="Q66" s="36"/>
      <c r="R66" s="36"/>
    </row>
    <row r="67" spans="5:18" ht="19.5" customHeight="1">
      <c r="E67" s="28"/>
      <c r="G67" s="36"/>
      <c r="H67" s="36"/>
      <c r="I67" s="36"/>
      <c r="J67" s="28"/>
      <c r="K67" s="36"/>
      <c r="L67" s="36"/>
      <c r="N67" s="28"/>
      <c r="O67" s="36"/>
      <c r="P67" s="36"/>
      <c r="Q67" s="36"/>
      <c r="R67" s="36"/>
    </row>
    <row r="68" spans="3:18" ht="19.5" customHeight="1">
      <c r="C68" s="1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36"/>
      <c r="P68" s="36"/>
      <c r="Q68" s="36"/>
      <c r="R68" s="36"/>
    </row>
    <row r="69" spans="5:18" ht="19.5" customHeight="1">
      <c r="E69" s="28"/>
      <c r="F69" s="36"/>
      <c r="G69" s="36"/>
      <c r="H69" s="36"/>
      <c r="I69" s="36"/>
      <c r="J69" s="28"/>
      <c r="K69" s="36"/>
      <c r="L69" s="36"/>
      <c r="N69" s="28"/>
      <c r="O69" s="36"/>
      <c r="P69" s="36"/>
      <c r="Q69" s="36"/>
      <c r="R69" s="36"/>
    </row>
    <row r="70" spans="5:18" ht="17.25">
      <c r="E70" s="28"/>
      <c r="F70" s="36"/>
      <c r="G70" s="36"/>
      <c r="H70" s="36"/>
      <c r="I70" s="36"/>
      <c r="N70" s="28"/>
      <c r="O70" s="36"/>
      <c r="P70" s="36"/>
      <c r="Q70" s="36"/>
      <c r="R70" s="36"/>
    </row>
    <row r="71" spans="7:18" ht="17.25">
      <c r="G71" s="36"/>
      <c r="H71" s="36"/>
      <c r="I71" s="36"/>
      <c r="N71" s="28"/>
      <c r="O71" s="36"/>
      <c r="P71" s="36"/>
      <c r="Q71" s="36"/>
      <c r="R71" s="36"/>
    </row>
    <row r="72" spans="5:18" ht="17.25">
      <c r="E72" s="36"/>
      <c r="G72" s="36"/>
      <c r="H72" s="36"/>
      <c r="I72" s="36"/>
      <c r="K72" s="28"/>
      <c r="N72" s="28"/>
      <c r="O72" s="36"/>
      <c r="P72" s="36"/>
      <c r="Q72" s="36"/>
      <c r="R72" s="36"/>
    </row>
    <row r="73" spans="5:18" ht="17.25">
      <c r="E73" s="28"/>
      <c r="G73" s="36"/>
      <c r="H73" s="36"/>
      <c r="I73" s="36"/>
      <c r="J73" s="28"/>
      <c r="K73" s="28"/>
      <c r="L73" s="36"/>
      <c r="N73" s="28"/>
      <c r="O73" s="36"/>
      <c r="P73" s="36"/>
      <c r="Q73" s="36"/>
      <c r="R73" s="36"/>
    </row>
    <row r="74" spans="5:18" ht="17.25">
      <c r="E74" s="28"/>
      <c r="F74" s="36"/>
      <c r="G74" s="36"/>
      <c r="H74" s="36"/>
      <c r="I74" s="36"/>
      <c r="J74" s="28"/>
      <c r="K74" s="36"/>
      <c r="L74" s="36"/>
      <c r="N74" s="28"/>
      <c r="O74" s="36"/>
      <c r="P74" s="36"/>
      <c r="Q74" s="36"/>
      <c r="R74" s="36"/>
    </row>
    <row r="75" spans="5:18" ht="17.25">
      <c r="E75" s="28"/>
      <c r="F75" s="36"/>
      <c r="G75" s="36"/>
      <c r="H75" s="36"/>
      <c r="I75" s="36"/>
      <c r="J75" s="28"/>
      <c r="K75" s="36"/>
      <c r="L75" s="36"/>
      <c r="N75" s="28"/>
      <c r="O75" s="36"/>
      <c r="P75" s="36"/>
      <c r="Q75" s="36"/>
      <c r="R75" s="36"/>
    </row>
    <row r="76" spans="5:18" ht="17.25">
      <c r="E76" s="28"/>
      <c r="F76" s="36"/>
      <c r="G76" s="36"/>
      <c r="H76" s="36"/>
      <c r="I76" s="36"/>
      <c r="J76" s="28"/>
      <c r="K76" s="36"/>
      <c r="L76" s="36"/>
      <c r="N76" s="28"/>
      <c r="O76" s="36"/>
      <c r="P76" s="36"/>
      <c r="Q76" s="36"/>
      <c r="R76" s="36"/>
    </row>
    <row r="77" spans="3:18" ht="17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36"/>
      <c r="P77" s="36"/>
      <c r="Q77" s="36"/>
      <c r="R77" s="36"/>
    </row>
    <row r="78" spans="5:18" ht="17.25">
      <c r="E78" s="28"/>
      <c r="J78" s="28"/>
      <c r="K78" s="36"/>
      <c r="N78" s="28"/>
      <c r="O78" s="36"/>
      <c r="P78" s="36"/>
      <c r="Q78" s="36"/>
      <c r="R78" s="36"/>
    </row>
    <row r="79" spans="5:18" ht="17.25">
      <c r="E79" s="28"/>
      <c r="J79" s="28"/>
      <c r="K79" s="36"/>
      <c r="N79" s="28"/>
      <c r="P79" s="36"/>
      <c r="Q79" s="36"/>
      <c r="R79" s="36"/>
    </row>
    <row r="80" spans="5:18" ht="17.25">
      <c r="E80" s="28"/>
      <c r="J80" s="28"/>
      <c r="K80" s="36"/>
      <c r="N80" s="28"/>
      <c r="P80" s="36"/>
      <c r="Q80" s="36"/>
      <c r="R80" s="36"/>
    </row>
    <row r="81" spans="3:18" ht="17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36"/>
      <c r="P81" s="36"/>
      <c r="Q81" s="36"/>
      <c r="R81" s="36"/>
    </row>
    <row r="82" spans="5:18" ht="17.25">
      <c r="E82" s="28"/>
      <c r="J82" s="28"/>
      <c r="K82" s="36"/>
      <c r="N82" s="28"/>
      <c r="O82" s="36"/>
      <c r="P82" s="36"/>
      <c r="Q82" s="36"/>
      <c r="R82" s="36"/>
    </row>
    <row r="83" spans="5:18" ht="17.25">
      <c r="E83" s="28"/>
      <c r="J83" s="28"/>
      <c r="K83" s="36"/>
      <c r="N83" s="28"/>
      <c r="O83" s="36"/>
      <c r="P83" s="36"/>
      <c r="Q83" s="36"/>
      <c r="R83" s="36"/>
    </row>
    <row r="84" spans="5:18" ht="17.25">
      <c r="E84" s="28"/>
      <c r="J84" s="28"/>
      <c r="K84" s="36"/>
      <c r="N84" s="28"/>
      <c r="O84" s="36"/>
      <c r="P84" s="36"/>
      <c r="Q84" s="36"/>
      <c r="R84" s="36"/>
    </row>
    <row r="85" spans="5:18" ht="17.25">
      <c r="E85" s="28"/>
      <c r="J85" s="28"/>
      <c r="K85" s="36"/>
      <c r="N85" s="28"/>
      <c r="O85" s="36"/>
      <c r="P85" s="36"/>
      <c r="Q85" s="36"/>
      <c r="R85" s="36"/>
    </row>
    <row r="86" spans="5:18" ht="17.25">
      <c r="E86" s="28"/>
      <c r="J86" s="28"/>
      <c r="K86" s="36"/>
      <c r="N86" s="28"/>
      <c r="O86" s="36"/>
      <c r="P86" s="36"/>
      <c r="Q86" s="36"/>
      <c r="R86" s="36"/>
    </row>
    <row r="87" spans="5:18" ht="17.25">
      <c r="E87" s="28"/>
      <c r="J87" s="28"/>
      <c r="K87" s="36"/>
      <c r="N87" s="28"/>
      <c r="O87" s="36"/>
      <c r="P87" s="36"/>
      <c r="Q87" s="36"/>
      <c r="R87" s="36"/>
    </row>
    <row r="88" spans="5:18" ht="17.25">
      <c r="E88" s="28"/>
      <c r="J88" s="28"/>
      <c r="K88" s="36"/>
      <c r="N88" s="28"/>
      <c r="O88" s="36"/>
      <c r="P88" s="36"/>
      <c r="Q88" s="36"/>
      <c r="R88" s="36"/>
    </row>
    <row r="89" spans="5:18" ht="17.25">
      <c r="E89" s="28"/>
      <c r="J89" s="28"/>
      <c r="K89" s="36"/>
      <c r="N89" s="28"/>
      <c r="O89" s="36"/>
      <c r="P89" s="36"/>
      <c r="Q89" s="36"/>
      <c r="R89" s="36"/>
    </row>
    <row r="90" spans="5:18" ht="17.25">
      <c r="E90" s="28"/>
      <c r="J90" s="28"/>
      <c r="K90" s="36"/>
      <c r="N90" s="28"/>
      <c r="O90" s="36"/>
      <c r="P90" s="36"/>
      <c r="Q90" s="36"/>
      <c r="R90" s="36"/>
    </row>
    <row r="91" spans="3:18" ht="17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36"/>
      <c r="P91" s="36"/>
      <c r="Q91" s="36"/>
      <c r="R91" s="36"/>
    </row>
    <row r="92" spans="5:18" ht="17.25">
      <c r="E92" s="28"/>
      <c r="J92" s="28"/>
      <c r="K92" s="36"/>
      <c r="N92" s="28"/>
      <c r="O92" s="36"/>
      <c r="P92" s="36"/>
      <c r="Q92" s="36"/>
      <c r="R92" s="36"/>
    </row>
    <row r="93" spans="5:18" ht="17.25">
      <c r="E93" s="28"/>
      <c r="J93" s="28"/>
      <c r="K93" s="36"/>
      <c r="N93" s="28"/>
      <c r="O93" s="36"/>
      <c r="P93" s="36"/>
      <c r="Q93" s="36"/>
      <c r="R93" s="36"/>
    </row>
    <row r="94" spans="5:18" ht="17.25">
      <c r="E94" s="28"/>
      <c r="J94" s="28"/>
      <c r="K94" s="36"/>
      <c r="N94" s="28"/>
      <c r="O94" s="36"/>
      <c r="P94" s="36"/>
      <c r="Q94" s="36"/>
      <c r="R94" s="36"/>
    </row>
    <row r="95" spans="5:18" ht="17.25">
      <c r="E95" s="28"/>
      <c r="H95" s="28"/>
      <c r="J95" s="28"/>
      <c r="K95" s="36"/>
      <c r="N95" s="28"/>
      <c r="O95" s="36"/>
      <c r="P95" s="36"/>
      <c r="Q95" s="36"/>
      <c r="R95" s="36"/>
    </row>
    <row r="96" spans="5:18" ht="17.25">
      <c r="E96" s="28"/>
      <c r="J96" s="28"/>
      <c r="K96" s="36"/>
      <c r="N96" s="28"/>
      <c r="O96" s="36"/>
      <c r="P96" s="36"/>
      <c r="Q96" s="36"/>
      <c r="R96" s="36"/>
    </row>
    <row r="97" spans="5:18" ht="17.25">
      <c r="E97" s="28"/>
      <c r="J97" s="28"/>
      <c r="K97" s="36"/>
      <c r="N97" s="28"/>
      <c r="O97" s="36"/>
      <c r="P97" s="36"/>
      <c r="Q97" s="36"/>
      <c r="R97" s="36"/>
    </row>
    <row r="98" spans="5:18" ht="17.25">
      <c r="E98" s="28"/>
      <c r="J98" s="28"/>
      <c r="K98" s="36"/>
      <c r="N98" s="28"/>
      <c r="O98" s="36"/>
      <c r="P98" s="36"/>
      <c r="Q98" s="36"/>
      <c r="R98" s="36"/>
    </row>
    <row r="99" spans="5:18" ht="17.25">
      <c r="E99" s="28"/>
      <c r="J99" s="28"/>
      <c r="K99" s="36"/>
      <c r="N99" s="28"/>
      <c r="O99" s="36"/>
      <c r="P99" s="36"/>
      <c r="Q99" s="36"/>
      <c r="R99" s="36"/>
    </row>
    <row r="100" spans="3:18" ht="17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36"/>
      <c r="P100" s="36"/>
      <c r="Q100" s="36"/>
      <c r="R100" s="36"/>
    </row>
    <row r="101" spans="5:18" ht="17.25">
      <c r="E101" s="28"/>
      <c r="J101" s="28"/>
      <c r="K101" s="36"/>
      <c r="N101" s="28"/>
      <c r="O101" s="36"/>
      <c r="P101" s="36"/>
      <c r="Q101" s="36"/>
      <c r="R101" s="36"/>
    </row>
    <row r="102" spans="5:18" ht="17.25">
      <c r="E102" s="28"/>
      <c r="J102" s="28"/>
      <c r="K102" s="36"/>
      <c r="N102" s="28"/>
      <c r="O102" s="36"/>
      <c r="P102" s="36"/>
      <c r="Q102" s="36"/>
      <c r="R102" s="36"/>
    </row>
    <row r="103" spans="5:18" ht="17.25">
      <c r="E103" s="28"/>
      <c r="J103" s="28"/>
      <c r="K103" s="36"/>
      <c r="N103" s="28"/>
      <c r="O103" s="36"/>
      <c r="P103" s="36"/>
      <c r="Q103" s="36"/>
      <c r="R103" s="36"/>
    </row>
    <row r="104" spans="5:18" ht="17.25">
      <c r="E104" s="28"/>
      <c r="J104" s="28"/>
      <c r="K104" s="36"/>
      <c r="N104" s="28"/>
      <c r="O104" s="36"/>
      <c r="P104" s="36"/>
      <c r="Q104" s="36"/>
      <c r="R104" s="36"/>
    </row>
    <row r="105" spans="11:18" ht="17.25">
      <c r="K105" s="36"/>
      <c r="O105" s="36"/>
      <c r="P105" s="36"/>
      <c r="Q105" s="36"/>
      <c r="R105" s="36"/>
    </row>
    <row r="106" spans="11:18" ht="17.25">
      <c r="K106" s="36"/>
      <c r="O106" s="36"/>
      <c r="P106" s="36"/>
      <c r="Q106" s="36"/>
      <c r="R106" s="36"/>
    </row>
    <row r="107" spans="11:18" ht="17.25">
      <c r="K107" s="36"/>
      <c r="O107" s="36"/>
      <c r="P107" s="36"/>
      <c r="Q107" s="36"/>
      <c r="R107" s="36"/>
    </row>
    <row r="108" spans="11:18" ht="17.25">
      <c r="K108" s="36"/>
      <c r="O108" s="36"/>
      <c r="P108" s="36"/>
      <c r="Q108" s="36"/>
      <c r="R108" s="36"/>
    </row>
    <row r="109" spans="11:18" ht="17.25">
      <c r="K109" s="36"/>
      <c r="O109" s="36"/>
      <c r="P109" s="36"/>
      <c r="Q109" s="36"/>
      <c r="R109" s="36"/>
    </row>
    <row r="110" spans="11:18" ht="17.25">
      <c r="K110" s="36"/>
      <c r="O110" s="36"/>
      <c r="P110" s="36"/>
      <c r="Q110" s="36"/>
      <c r="R110" s="36"/>
    </row>
    <row r="111" spans="11:18" ht="17.25">
      <c r="K111" s="36"/>
      <c r="O111" s="36"/>
      <c r="P111" s="36"/>
      <c r="Q111" s="36"/>
      <c r="R111" s="36"/>
    </row>
    <row r="112" spans="11:18" ht="17.25">
      <c r="K112" s="36"/>
      <c r="O112" s="36"/>
      <c r="P112" s="36"/>
      <c r="Q112" s="36"/>
      <c r="R112" s="36"/>
    </row>
    <row r="113" spans="11:18" ht="17.25">
      <c r="K113" s="36"/>
      <c r="O113" s="36"/>
      <c r="P113" s="36"/>
      <c r="Q113" s="36"/>
      <c r="R113" s="36"/>
    </row>
    <row r="114" spans="11:18" ht="17.25">
      <c r="K114" s="36"/>
      <c r="O114" s="36"/>
      <c r="P114" s="36"/>
      <c r="Q114" s="36"/>
      <c r="R114" s="36"/>
    </row>
    <row r="115" spans="11:18" ht="17.25">
      <c r="K115" s="36"/>
      <c r="O115" s="36"/>
      <c r="P115" s="36"/>
      <c r="Q115" s="36"/>
      <c r="R115" s="36"/>
    </row>
    <row r="116" spans="15:18" ht="17.25">
      <c r="O116" s="36"/>
      <c r="P116" s="36"/>
      <c r="Q116" s="36"/>
      <c r="R116" s="36"/>
    </row>
    <row r="117" spans="15:18" ht="17.25">
      <c r="O117" s="36"/>
      <c r="P117" s="36"/>
      <c r="Q117" s="36"/>
      <c r="R117" s="36"/>
    </row>
    <row r="118" spans="15:18" ht="17.25">
      <c r="O118" s="36"/>
      <c r="P118" s="36"/>
      <c r="Q118" s="36"/>
      <c r="R118" s="36"/>
    </row>
    <row r="119" spans="15:18" ht="17.25">
      <c r="O119" s="36"/>
      <c r="P119" s="36"/>
      <c r="Q119" s="36"/>
      <c r="R119" s="36"/>
    </row>
    <row r="120" spans="15:18" ht="17.25">
      <c r="O120" s="36"/>
      <c r="P120" s="36"/>
      <c r="Q120" s="36"/>
      <c r="R120" s="36"/>
    </row>
    <row r="121" spans="15:18" ht="17.25">
      <c r="O121" s="36"/>
      <c r="P121" s="36"/>
      <c r="Q121" s="36"/>
      <c r="R121" s="36"/>
    </row>
    <row r="122" spans="15:18" ht="17.25">
      <c r="O122" s="36"/>
      <c r="P122" s="36"/>
      <c r="Q122" s="36"/>
      <c r="R122" s="36"/>
    </row>
    <row r="123" spans="15:18" ht="17.25">
      <c r="O123" s="36"/>
      <c r="P123" s="36"/>
      <c r="Q123" s="36"/>
      <c r="R123" s="36"/>
    </row>
  </sheetData>
  <printOptions horizontalCentered="1"/>
  <pageMargins left="0.3937007874015748" right="0.1968503937007874" top="0.5905511811023623" bottom="0.1968503937007874" header="0" footer="0"/>
  <pageSetup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82</v>
      </c>
      <c r="M1" s="4" t="s">
        <v>70</v>
      </c>
      <c r="Q1" s="1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>
      <c r="Q2" s="1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>
      <c r="A3" s="5"/>
      <c r="B3" s="6" t="s">
        <v>17</v>
      </c>
      <c r="C3" s="7" t="s">
        <v>58</v>
      </c>
      <c r="D3" s="6"/>
      <c r="E3" s="6"/>
      <c r="F3" s="7"/>
      <c r="G3" s="7" t="s">
        <v>62</v>
      </c>
      <c r="H3" s="6"/>
      <c r="I3" s="6"/>
      <c r="J3" s="6"/>
      <c r="K3" s="7" t="s">
        <v>68</v>
      </c>
      <c r="L3" s="6"/>
      <c r="M3" s="6"/>
      <c r="N3" s="6"/>
      <c r="O3" s="7"/>
      <c r="P3" s="6"/>
      <c r="Q3" s="1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10"/>
      <c r="B4" s="4"/>
      <c r="C4" s="11"/>
      <c r="D4" s="11"/>
      <c r="E4" s="11"/>
      <c r="F4" s="12"/>
      <c r="G4" s="11"/>
      <c r="H4" s="11" t="s">
        <v>64</v>
      </c>
      <c r="I4" s="13" t="s">
        <v>66</v>
      </c>
      <c r="J4" s="11"/>
      <c r="K4" s="11"/>
      <c r="L4" s="11" t="s">
        <v>64</v>
      </c>
      <c r="M4" s="13" t="s">
        <v>66</v>
      </c>
      <c r="N4" s="11"/>
      <c r="O4" s="12"/>
      <c r="P4" s="4"/>
      <c r="Q4" s="1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>
      <c r="A5" s="10" t="s">
        <v>0</v>
      </c>
      <c r="B5" s="4"/>
      <c r="C5" s="14" t="s">
        <v>59</v>
      </c>
      <c r="D5" s="14" t="s">
        <v>60</v>
      </c>
      <c r="E5" s="14" t="s">
        <v>22</v>
      </c>
      <c r="F5" s="14" t="s">
        <v>61</v>
      </c>
      <c r="G5" s="14" t="s">
        <v>63</v>
      </c>
      <c r="H5" s="15" t="s">
        <v>65</v>
      </c>
      <c r="I5" s="15" t="s">
        <v>67</v>
      </c>
      <c r="J5" s="14" t="s">
        <v>22</v>
      </c>
      <c r="K5" s="14" t="s">
        <v>63</v>
      </c>
      <c r="L5" s="15" t="s">
        <v>69</v>
      </c>
      <c r="M5" s="15" t="s">
        <v>67</v>
      </c>
      <c r="N5" s="14" t="s">
        <v>22</v>
      </c>
      <c r="O5" s="16" t="s">
        <v>71</v>
      </c>
      <c r="P5" s="20"/>
      <c r="Q5" s="1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>
      <c r="A6" s="9"/>
      <c r="B6" s="7" t="s">
        <v>18</v>
      </c>
      <c r="C6" s="86">
        <v>72283</v>
      </c>
      <c r="D6" s="86">
        <v>77003</v>
      </c>
      <c r="E6" s="87">
        <f>C6+D6</f>
        <v>149286</v>
      </c>
      <c r="F6" s="86">
        <v>55067</v>
      </c>
      <c r="G6" s="86">
        <v>264</v>
      </c>
      <c r="H6" s="86">
        <v>112</v>
      </c>
      <c r="I6" s="86">
        <v>8</v>
      </c>
      <c r="J6" s="87">
        <f>G6+H6+I6</f>
        <v>384</v>
      </c>
      <c r="K6" s="86">
        <v>285</v>
      </c>
      <c r="L6" s="86">
        <v>94</v>
      </c>
      <c r="M6" s="86">
        <v>0</v>
      </c>
      <c r="N6" s="87">
        <f>K6+L6+M6</f>
        <v>379</v>
      </c>
      <c r="O6" s="88">
        <f aca="true" t="shared" si="0" ref="O6:O53">IF((J6-N6)&lt;0,"△","")</f>
      </c>
      <c r="P6" s="89">
        <f aca="true" t="shared" si="1" ref="P6:P53">IF((J6-N6)=0,"0 ",IF((J6-N6)&lt;0,-(J6-N6),J6-N6))</f>
        <v>5</v>
      </c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21" t="s">
        <v>1</v>
      </c>
      <c r="B7" s="11" t="s">
        <v>19</v>
      </c>
      <c r="C7" s="90">
        <v>66968</v>
      </c>
      <c r="D7" s="90">
        <v>73154</v>
      </c>
      <c r="E7" s="91">
        <f>C7+D7</f>
        <v>140122</v>
      </c>
      <c r="F7" s="90">
        <v>54602</v>
      </c>
      <c r="G7" s="90">
        <v>310</v>
      </c>
      <c r="H7" s="90">
        <v>113</v>
      </c>
      <c r="I7" s="90">
        <v>1</v>
      </c>
      <c r="J7" s="91">
        <f>G7+H7+I7</f>
        <v>424</v>
      </c>
      <c r="K7" s="90">
        <v>293</v>
      </c>
      <c r="L7" s="90">
        <v>119</v>
      </c>
      <c r="M7" s="90">
        <v>1</v>
      </c>
      <c r="N7" s="91">
        <f>K7+L7+M7</f>
        <v>413</v>
      </c>
      <c r="O7" s="92">
        <f t="shared" si="0"/>
      </c>
      <c r="P7" s="93">
        <f t="shared" si="1"/>
        <v>11</v>
      </c>
      <c r="Q7" s="1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21"/>
      <c r="B8" s="11" t="s">
        <v>20</v>
      </c>
      <c r="C8" s="90">
        <v>23528</v>
      </c>
      <c r="D8" s="90">
        <v>26273</v>
      </c>
      <c r="E8" s="91">
        <f>C8+D8</f>
        <v>49801</v>
      </c>
      <c r="F8" s="90">
        <v>18549</v>
      </c>
      <c r="G8" s="90">
        <v>82</v>
      </c>
      <c r="H8" s="90">
        <v>35</v>
      </c>
      <c r="I8" s="90">
        <v>0</v>
      </c>
      <c r="J8" s="91">
        <f>G8+H8+I8</f>
        <v>117</v>
      </c>
      <c r="K8" s="90">
        <v>84</v>
      </c>
      <c r="L8" s="90">
        <v>50</v>
      </c>
      <c r="M8" s="90">
        <v>0</v>
      </c>
      <c r="N8" s="91">
        <f>K8+L8+M8</f>
        <v>134</v>
      </c>
      <c r="O8" s="92" t="str">
        <f t="shared" si="0"/>
        <v>△</v>
      </c>
      <c r="P8" s="93">
        <f t="shared" si="1"/>
        <v>17</v>
      </c>
      <c r="Q8" s="1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21" t="s">
        <v>2</v>
      </c>
      <c r="B9" s="11" t="s">
        <v>21</v>
      </c>
      <c r="C9" s="94">
        <v>18300</v>
      </c>
      <c r="D9" s="94">
        <v>19464</v>
      </c>
      <c r="E9" s="91">
        <f>C9+D9</f>
        <v>37764</v>
      </c>
      <c r="F9" s="94">
        <v>14018</v>
      </c>
      <c r="G9" s="94">
        <v>76</v>
      </c>
      <c r="H9" s="94">
        <v>21</v>
      </c>
      <c r="I9" s="90">
        <v>0</v>
      </c>
      <c r="J9" s="91">
        <f>G9+H9+I9</f>
        <v>97</v>
      </c>
      <c r="K9" s="94">
        <v>69</v>
      </c>
      <c r="L9" s="94">
        <v>28</v>
      </c>
      <c r="M9" s="90">
        <v>0</v>
      </c>
      <c r="N9" s="91">
        <f>K9+L9+M9</f>
        <v>97</v>
      </c>
      <c r="O9" s="92">
        <f t="shared" si="0"/>
      </c>
      <c r="P9" s="93" t="str">
        <f t="shared" si="1"/>
        <v>0 </v>
      </c>
      <c r="Q9" s="1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>
      <c r="A10" s="21"/>
      <c r="B10" s="29" t="s">
        <v>22</v>
      </c>
      <c r="C10" s="95">
        <f aca="true" t="shared" si="2" ref="C10:M10">SUM(C6:C9)</f>
        <v>181079</v>
      </c>
      <c r="D10" s="95">
        <f t="shared" si="2"/>
        <v>195894</v>
      </c>
      <c r="E10" s="95">
        <f t="shared" si="2"/>
        <v>376973</v>
      </c>
      <c r="F10" s="95">
        <f t="shared" si="2"/>
        <v>142236</v>
      </c>
      <c r="G10" s="95">
        <f t="shared" si="2"/>
        <v>732</v>
      </c>
      <c r="H10" s="95">
        <f t="shared" si="2"/>
        <v>281</v>
      </c>
      <c r="I10" s="95">
        <f t="shared" si="2"/>
        <v>9</v>
      </c>
      <c r="J10" s="95">
        <f t="shared" si="2"/>
        <v>1022</v>
      </c>
      <c r="K10" s="95">
        <f t="shared" si="2"/>
        <v>731</v>
      </c>
      <c r="L10" s="95">
        <f t="shared" si="2"/>
        <v>291</v>
      </c>
      <c r="M10" s="95">
        <f t="shared" si="2"/>
        <v>1</v>
      </c>
      <c r="N10" s="95">
        <f>SUM(N6:N9)</f>
        <v>1023</v>
      </c>
      <c r="O10" s="96" t="str">
        <f t="shared" si="0"/>
        <v>△</v>
      </c>
      <c r="P10" s="97">
        <f t="shared" si="1"/>
        <v>1</v>
      </c>
      <c r="Q10" s="1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>
      <c r="A11" s="9" t="s">
        <v>3</v>
      </c>
      <c r="B11" s="7" t="s">
        <v>23</v>
      </c>
      <c r="C11" s="86">
        <v>4140</v>
      </c>
      <c r="D11" s="86">
        <v>4480</v>
      </c>
      <c r="E11" s="87">
        <f>C11+D11</f>
        <v>8620</v>
      </c>
      <c r="F11" s="86">
        <v>2676</v>
      </c>
      <c r="G11" s="86">
        <v>24</v>
      </c>
      <c r="H11" s="86">
        <v>5</v>
      </c>
      <c r="I11" s="86">
        <v>2</v>
      </c>
      <c r="J11" s="87">
        <f>G11+H11+I11</f>
        <v>31</v>
      </c>
      <c r="K11" s="86">
        <v>27</v>
      </c>
      <c r="L11" s="86">
        <v>5</v>
      </c>
      <c r="M11" s="86">
        <v>0</v>
      </c>
      <c r="N11" s="87">
        <f>K11+L11+M11</f>
        <v>32</v>
      </c>
      <c r="O11" s="88" t="str">
        <f t="shared" si="0"/>
        <v>△</v>
      </c>
      <c r="P11" s="89">
        <f t="shared" si="1"/>
        <v>1</v>
      </c>
      <c r="Q11" s="1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>
      <c r="A12" s="21" t="s">
        <v>4</v>
      </c>
      <c r="B12" s="11" t="s">
        <v>24</v>
      </c>
      <c r="C12" s="90">
        <v>6844</v>
      </c>
      <c r="D12" s="90">
        <v>7542</v>
      </c>
      <c r="E12" s="91">
        <f>C12+D12</f>
        <v>14386</v>
      </c>
      <c r="F12" s="90">
        <v>4215</v>
      </c>
      <c r="G12" s="90">
        <v>25</v>
      </c>
      <c r="H12" s="90">
        <v>8</v>
      </c>
      <c r="I12" s="90">
        <v>0</v>
      </c>
      <c r="J12" s="91">
        <f>G12+H12+I12</f>
        <v>33</v>
      </c>
      <c r="K12" s="90">
        <v>14</v>
      </c>
      <c r="L12" s="90">
        <v>15</v>
      </c>
      <c r="M12" s="90">
        <v>0</v>
      </c>
      <c r="N12" s="91">
        <f>K12+L12+M12</f>
        <v>29</v>
      </c>
      <c r="O12" s="92">
        <f t="shared" si="0"/>
      </c>
      <c r="P12" s="93">
        <f t="shared" si="1"/>
        <v>4</v>
      </c>
      <c r="Q12" s="1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>
      <c r="A13" s="21" t="s">
        <v>5</v>
      </c>
      <c r="B13" s="11" t="s">
        <v>25</v>
      </c>
      <c r="C13" s="90">
        <v>1713</v>
      </c>
      <c r="D13" s="90">
        <v>1829</v>
      </c>
      <c r="E13" s="91">
        <f>C13+D13</f>
        <v>3542</v>
      </c>
      <c r="F13" s="90">
        <v>932</v>
      </c>
      <c r="G13" s="90">
        <v>6</v>
      </c>
      <c r="H13" s="90">
        <v>2</v>
      </c>
      <c r="I13" s="90">
        <v>0</v>
      </c>
      <c r="J13" s="91">
        <f>G13+H13+I13</f>
        <v>8</v>
      </c>
      <c r="K13" s="90">
        <v>5</v>
      </c>
      <c r="L13" s="90">
        <v>4</v>
      </c>
      <c r="M13" s="90">
        <v>0</v>
      </c>
      <c r="N13" s="91">
        <f>K13+L13+M13</f>
        <v>9</v>
      </c>
      <c r="O13" s="92" t="str">
        <f t="shared" si="0"/>
        <v>△</v>
      </c>
      <c r="P13" s="93">
        <f t="shared" si="1"/>
        <v>1</v>
      </c>
      <c r="Q13" s="1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21"/>
      <c r="B14" s="29" t="s">
        <v>22</v>
      </c>
      <c r="C14" s="95">
        <f aca="true" t="shared" si="3" ref="C14:M14">SUM(C11:C13)</f>
        <v>12697</v>
      </c>
      <c r="D14" s="95">
        <f t="shared" si="3"/>
        <v>13851</v>
      </c>
      <c r="E14" s="95">
        <f t="shared" si="3"/>
        <v>26548</v>
      </c>
      <c r="F14" s="95">
        <f t="shared" si="3"/>
        <v>7823</v>
      </c>
      <c r="G14" s="95">
        <f t="shared" si="3"/>
        <v>55</v>
      </c>
      <c r="H14" s="95">
        <f t="shared" si="3"/>
        <v>15</v>
      </c>
      <c r="I14" s="95">
        <f t="shared" si="3"/>
        <v>2</v>
      </c>
      <c r="J14" s="95">
        <f t="shared" si="3"/>
        <v>72</v>
      </c>
      <c r="K14" s="95">
        <f t="shared" si="3"/>
        <v>46</v>
      </c>
      <c r="L14" s="95">
        <f t="shared" si="3"/>
        <v>24</v>
      </c>
      <c r="M14" s="95">
        <f t="shared" si="3"/>
        <v>0</v>
      </c>
      <c r="N14" s="95">
        <f>SUM(N11:N13)</f>
        <v>70</v>
      </c>
      <c r="O14" s="96">
        <f t="shared" si="0"/>
      </c>
      <c r="P14" s="97">
        <f t="shared" si="1"/>
        <v>2</v>
      </c>
      <c r="Q14" s="1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9"/>
      <c r="B15" s="7" t="s">
        <v>26</v>
      </c>
      <c r="C15" s="86">
        <v>5028</v>
      </c>
      <c r="D15" s="86">
        <v>5342</v>
      </c>
      <c r="E15" s="87">
        <f aca="true" t="shared" si="4" ref="E15:E22">C15+D15</f>
        <v>10370</v>
      </c>
      <c r="F15" s="86">
        <v>2775</v>
      </c>
      <c r="G15" s="86">
        <v>35</v>
      </c>
      <c r="H15" s="86">
        <v>4</v>
      </c>
      <c r="I15" s="86">
        <v>0</v>
      </c>
      <c r="J15" s="87">
        <f aca="true" t="shared" si="5" ref="J15:J22">G15+H15+I15</f>
        <v>39</v>
      </c>
      <c r="K15" s="86">
        <v>7</v>
      </c>
      <c r="L15" s="86">
        <v>6</v>
      </c>
      <c r="M15" s="86">
        <v>0</v>
      </c>
      <c r="N15" s="87">
        <f aca="true" t="shared" si="6" ref="N15:N22">K15+L15+M15</f>
        <v>13</v>
      </c>
      <c r="O15" s="88">
        <f t="shared" si="0"/>
      </c>
      <c r="P15" s="89">
        <f t="shared" si="1"/>
        <v>26</v>
      </c>
      <c r="Q15" s="1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>
      <c r="A16" s="21" t="s">
        <v>6</v>
      </c>
      <c r="B16" s="11" t="s">
        <v>27</v>
      </c>
      <c r="C16" s="90">
        <v>2281</v>
      </c>
      <c r="D16" s="90">
        <v>2466</v>
      </c>
      <c r="E16" s="91">
        <f t="shared" si="4"/>
        <v>4747</v>
      </c>
      <c r="F16" s="90">
        <v>1247</v>
      </c>
      <c r="G16" s="90">
        <v>4</v>
      </c>
      <c r="H16" s="90">
        <v>4</v>
      </c>
      <c r="I16" s="90">
        <v>0</v>
      </c>
      <c r="J16" s="91">
        <f t="shared" si="5"/>
        <v>8</v>
      </c>
      <c r="K16" s="90">
        <v>14</v>
      </c>
      <c r="L16" s="90">
        <v>4</v>
      </c>
      <c r="M16" s="90">
        <v>0</v>
      </c>
      <c r="N16" s="91">
        <f t="shared" si="6"/>
        <v>18</v>
      </c>
      <c r="O16" s="92" t="str">
        <f t="shared" si="0"/>
        <v>△</v>
      </c>
      <c r="P16" s="93">
        <f t="shared" si="1"/>
        <v>10</v>
      </c>
      <c r="Q16" s="1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>
      <c r="A17" s="21"/>
      <c r="B17" s="11" t="s">
        <v>28</v>
      </c>
      <c r="C17" s="90">
        <v>4089</v>
      </c>
      <c r="D17" s="90">
        <v>4484</v>
      </c>
      <c r="E17" s="91">
        <f t="shared" si="4"/>
        <v>8573</v>
      </c>
      <c r="F17" s="90">
        <v>2348</v>
      </c>
      <c r="G17" s="90">
        <v>13</v>
      </c>
      <c r="H17" s="90">
        <v>1</v>
      </c>
      <c r="I17" s="90">
        <v>0</v>
      </c>
      <c r="J17" s="91">
        <f t="shared" si="5"/>
        <v>14</v>
      </c>
      <c r="K17" s="90">
        <v>13</v>
      </c>
      <c r="L17" s="90">
        <v>12</v>
      </c>
      <c r="M17" s="90">
        <v>0</v>
      </c>
      <c r="N17" s="91">
        <f t="shared" si="6"/>
        <v>25</v>
      </c>
      <c r="O17" s="92" t="str">
        <f t="shared" si="0"/>
        <v>△</v>
      </c>
      <c r="P17" s="93">
        <f t="shared" si="1"/>
        <v>11</v>
      </c>
      <c r="Q17" s="1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21"/>
      <c r="B18" s="11" t="s">
        <v>29</v>
      </c>
      <c r="C18" s="90">
        <v>2724</v>
      </c>
      <c r="D18" s="90">
        <v>2946</v>
      </c>
      <c r="E18" s="91">
        <f t="shared" si="4"/>
        <v>5670</v>
      </c>
      <c r="F18" s="90">
        <v>1481</v>
      </c>
      <c r="G18" s="90">
        <v>14</v>
      </c>
      <c r="H18" s="90">
        <v>3</v>
      </c>
      <c r="I18" s="90">
        <v>0</v>
      </c>
      <c r="J18" s="91">
        <f t="shared" si="5"/>
        <v>17</v>
      </c>
      <c r="K18" s="90">
        <v>17</v>
      </c>
      <c r="L18" s="90">
        <v>5</v>
      </c>
      <c r="M18" s="90">
        <v>0</v>
      </c>
      <c r="N18" s="91">
        <f t="shared" si="6"/>
        <v>22</v>
      </c>
      <c r="O18" s="92" t="str">
        <f t="shared" si="0"/>
        <v>△</v>
      </c>
      <c r="P18" s="93">
        <f t="shared" si="1"/>
        <v>5</v>
      </c>
      <c r="Q18" s="1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21" t="s">
        <v>7</v>
      </c>
      <c r="B19" s="11" t="s">
        <v>30</v>
      </c>
      <c r="C19" s="90">
        <v>2421</v>
      </c>
      <c r="D19" s="90">
        <v>2623</v>
      </c>
      <c r="E19" s="91">
        <f t="shared" si="4"/>
        <v>5044</v>
      </c>
      <c r="F19" s="90">
        <v>1624</v>
      </c>
      <c r="G19" s="90">
        <v>7</v>
      </c>
      <c r="H19" s="90">
        <v>0</v>
      </c>
      <c r="I19" s="90">
        <v>0</v>
      </c>
      <c r="J19" s="91">
        <f t="shared" si="5"/>
        <v>7</v>
      </c>
      <c r="K19" s="90">
        <v>8</v>
      </c>
      <c r="L19" s="90">
        <v>8</v>
      </c>
      <c r="M19" s="90">
        <v>0</v>
      </c>
      <c r="N19" s="91">
        <f t="shared" si="6"/>
        <v>16</v>
      </c>
      <c r="O19" s="92" t="str">
        <f t="shared" si="0"/>
        <v>△</v>
      </c>
      <c r="P19" s="93">
        <f t="shared" si="1"/>
        <v>9</v>
      </c>
      <c r="Q19" s="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21"/>
      <c r="B20" s="11" t="s">
        <v>31</v>
      </c>
      <c r="C20" s="90">
        <v>2069</v>
      </c>
      <c r="D20" s="90">
        <v>2321</v>
      </c>
      <c r="E20" s="91">
        <f t="shared" si="4"/>
        <v>4390</v>
      </c>
      <c r="F20" s="90">
        <v>1228</v>
      </c>
      <c r="G20" s="90">
        <v>7</v>
      </c>
      <c r="H20" s="90">
        <v>1</v>
      </c>
      <c r="I20" s="90">
        <v>0</v>
      </c>
      <c r="J20" s="91">
        <f t="shared" si="5"/>
        <v>8</v>
      </c>
      <c r="K20" s="90">
        <v>14</v>
      </c>
      <c r="L20" s="90">
        <v>7</v>
      </c>
      <c r="M20" s="90">
        <v>0</v>
      </c>
      <c r="N20" s="91">
        <f t="shared" si="6"/>
        <v>21</v>
      </c>
      <c r="O20" s="92" t="str">
        <f t="shared" si="0"/>
        <v>△</v>
      </c>
      <c r="P20" s="93">
        <f t="shared" si="1"/>
        <v>13</v>
      </c>
      <c r="Q20" s="1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21"/>
      <c r="B21" s="11" t="s">
        <v>32</v>
      </c>
      <c r="C21" s="90">
        <v>1415</v>
      </c>
      <c r="D21" s="90">
        <v>1543</v>
      </c>
      <c r="E21" s="91">
        <f t="shared" si="4"/>
        <v>2958</v>
      </c>
      <c r="F21" s="90">
        <v>848</v>
      </c>
      <c r="G21" s="90">
        <v>2</v>
      </c>
      <c r="H21" s="90">
        <v>4</v>
      </c>
      <c r="I21" s="90">
        <v>0</v>
      </c>
      <c r="J21" s="91">
        <f t="shared" si="5"/>
        <v>6</v>
      </c>
      <c r="K21" s="90">
        <v>3</v>
      </c>
      <c r="L21" s="90">
        <v>5</v>
      </c>
      <c r="M21" s="90">
        <v>0</v>
      </c>
      <c r="N21" s="91">
        <f t="shared" si="6"/>
        <v>8</v>
      </c>
      <c r="O21" s="92" t="str">
        <f t="shared" si="0"/>
        <v>△</v>
      </c>
      <c r="P21" s="93">
        <f t="shared" si="1"/>
        <v>2</v>
      </c>
      <c r="Q21" s="19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>
      <c r="A22" s="21" t="s">
        <v>5</v>
      </c>
      <c r="B22" s="11" t="s">
        <v>33</v>
      </c>
      <c r="C22" s="90">
        <v>4550</v>
      </c>
      <c r="D22" s="90">
        <v>5020</v>
      </c>
      <c r="E22" s="91">
        <f t="shared" si="4"/>
        <v>9570</v>
      </c>
      <c r="F22" s="90">
        <v>2854</v>
      </c>
      <c r="G22" s="90">
        <v>11</v>
      </c>
      <c r="H22" s="90">
        <v>3</v>
      </c>
      <c r="I22" s="90">
        <v>0</v>
      </c>
      <c r="J22" s="91">
        <f t="shared" si="5"/>
        <v>14</v>
      </c>
      <c r="K22" s="90">
        <v>15</v>
      </c>
      <c r="L22" s="90">
        <v>16</v>
      </c>
      <c r="M22" s="90">
        <v>0</v>
      </c>
      <c r="N22" s="91">
        <f t="shared" si="6"/>
        <v>31</v>
      </c>
      <c r="O22" s="92" t="str">
        <f t="shared" si="0"/>
        <v>△</v>
      </c>
      <c r="P22" s="93">
        <f t="shared" si="1"/>
        <v>17</v>
      </c>
      <c r="Q22" s="19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>
      <c r="A23" s="21"/>
      <c r="B23" s="29" t="s">
        <v>22</v>
      </c>
      <c r="C23" s="95">
        <f aca="true" t="shared" si="7" ref="C23:M23">SUM(C15:C22)</f>
        <v>24577</v>
      </c>
      <c r="D23" s="95">
        <f t="shared" si="7"/>
        <v>26745</v>
      </c>
      <c r="E23" s="95">
        <f t="shared" si="7"/>
        <v>51322</v>
      </c>
      <c r="F23" s="95">
        <f t="shared" si="7"/>
        <v>14405</v>
      </c>
      <c r="G23" s="95">
        <f t="shared" si="7"/>
        <v>93</v>
      </c>
      <c r="H23" s="95">
        <f t="shared" si="7"/>
        <v>20</v>
      </c>
      <c r="I23" s="95">
        <f t="shared" si="7"/>
        <v>0</v>
      </c>
      <c r="J23" s="95">
        <f t="shared" si="7"/>
        <v>113</v>
      </c>
      <c r="K23" s="95">
        <f t="shared" si="7"/>
        <v>91</v>
      </c>
      <c r="L23" s="95">
        <f t="shared" si="7"/>
        <v>63</v>
      </c>
      <c r="M23" s="95">
        <f t="shared" si="7"/>
        <v>0</v>
      </c>
      <c r="N23" s="95">
        <f>SUM(N15:N22)</f>
        <v>154</v>
      </c>
      <c r="O23" s="96" t="str">
        <f t="shared" si="0"/>
        <v>△</v>
      </c>
      <c r="P23" s="97">
        <f t="shared" si="1"/>
        <v>41</v>
      </c>
      <c r="Q23" s="19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9" t="s">
        <v>8</v>
      </c>
      <c r="B24" s="7" t="s">
        <v>34</v>
      </c>
      <c r="C24" s="86">
        <v>4862</v>
      </c>
      <c r="D24" s="86">
        <v>5283</v>
      </c>
      <c r="E24" s="87">
        <f>C24+D24</f>
        <v>10145</v>
      </c>
      <c r="F24" s="86">
        <v>3028</v>
      </c>
      <c r="G24" s="86">
        <v>18</v>
      </c>
      <c r="H24" s="86">
        <v>4</v>
      </c>
      <c r="I24" s="86">
        <v>0</v>
      </c>
      <c r="J24" s="87">
        <f>G24+H24+I24</f>
        <v>22</v>
      </c>
      <c r="K24" s="86">
        <v>18</v>
      </c>
      <c r="L24" s="86">
        <v>13</v>
      </c>
      <c r="M24" s="86">
        <v>0</v>
      </c>
      <c r="N24" s="87">
        <f>K24+L24+M24</f>
        <v>31</v>
      </c>
      <c r="O24" s="88" t="str">
        <f t="shared" si="0"/>
        <v>△</v>
      </c>
      <c r="P24" s="89">
        <f t="shared" si="1"/>
        <v>9</v>
      </c>
      <c r="Q24" s="19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21" t="s">
        <v>9</v>
      </c>
      <c r="B25" s="11" t="s">
        <v>35</v>
      </c>
      <c r="C25" s="90">
        <v>2111</v>
      </c>
      <c r="D25" s="90">
        <v>2352</v>
      </c>
      <c r="E25" s="91">
        <f>C25+D25</f>
        <v>4463</v>
      </c>
      <c r="F25" s="90">
        <v>1208</v>
      </c>
      <c r="G25" s="90">
        <v>10</v>
      </c>
      <c r="H25" s="90">
        <v>2</v>
      </c>
      <c r="I25" s="90">
        <v>0</v>
      </c>
      <c r="J25" s="91">
        <f>G25+H25+I25</f>
        <v>12</v>
      </c>
      <c r="K25" s="90">
        <v>4</v>
      </c>
      <c r="L25" s="90">
        <v>4</v>
      </c>
      <c r="M25" s="90">
        <v>1</v>
      </c>
      <c r="N25" s="91">
        <f>K25+L25+M25</f>
        <v>9</v>
      </c>
      <c r="O25" s="92">
        <f t="shared" si="0"/>
      </c>
      <c r="P25" s="93">
        <f t="shared" si="1"/>
        <v>3</v>
      </c>
      <c r="Q25" s="19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21" t="s">
        <v>5</v>
      </c>
      <c r="B26" s="11" t="s">
        <v>36</v>
      </c>
      <c r="C26" s="90">
        <v>4053</v>
      </c>
      <c r="D26" s="90">
        <v>4324</v>
      </c>
      <c r="E26" s="91">
        <f>C26+D26</f>
        <v>8377</v>
      </c>
      <c r="F26" s="90">
        <v>2464</v>
      </c>
      <c r="G26" s="90">
        <v>10</v>
      </c>
      <c r="H26" s="90">
        <v>2</v>
      </c>
      <c r="I26" s="90">
        <v>0</v>
      </c>
      <c r="J26" s="91">
        <f>G26+H26+I26</f>
        <v>12</v>
      </c>
      <c r="K26" s="90">
        <v>13</v>
      </c>
      <c r="L26" s="90">
        <v>10</v>
      </c>
      <c r="M26" s="90">
        <v>0</v>
      </c>
      <c r="N26" s="91">
        <f>K26+L26+M26</f>
        <v>23</v>
      </c>
      <c r="O26" s="92" t="str">
        <f t="shared" si="0"/>
        <v>△</v>
      </c>
      <c r="P26" s="93">
        <f t="shared" si="1"/>
        <v>11</v>
      </c>
      <c r="Q26" s="19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>
      <c r="A27" s="21"/>
      <c r="B27" s="29" t="s">
        <v>22</v>
      </c>
      <c r="C27" s="95">
        <f aca="true" t="shared" si="8" ref="C27:M27">SUM(C24:C26)</f>
        <v>11026</v>
      </c>
      <c r="D27" s="95">
        <f t="shared" si="8"/>
        <v>11959</v>
      </c>
      <c r="E27" s="95">
        <f t="shared" si="8"/>
        <v>22985</v>
      </c>
      <c r="F27" s="95">
        <f t="shared" si="8"/>
        <v>6700</v>
      </c>
      <c r="G27" s="95">
        <f t="shared" si="8"/>
        <v>38</v>
      </c>
      <c r="H27" s="95">
        <f t="shared" si="8"/>
        <v>8</v>
      </c>
      <c r="I27" s="95">
        <f t="shared" si="8"/>
        <v>0</v>
      </c>
      <c r="J27" s="95">
        <f t="shared" si="8"/>
        <v>46</v>
      </c>
      <c r="K27" s="95">
        <f t="shared" si="8"/>
        <v>35</v>
      </c>
      <c r="L27" s="95">
        <f t="shared" si="8"/>
        <v>27</v>
      </c>
      <c r="M27" s="95">
        <f t="shared" si="8"/>
        <v>1</v>
      </c>
      <c r="N27" s="95">
        <f>SUM(N24:N26)</f>
        <v>63</v>
      </c>
      <c r="O27" s="96" t="str">
        <f t="shared" si="0"/>
        <v>△</v>
      </c>
      <c r="P27" s="97">
        <f t="shared" si="1"/>
        <v>17</v>
      </c>
      <c r="Q27" s="19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>
      <c r="A28" s="9"/>
      <c r="B28" s="7" t="s">
        <v>37</v>
      </c>
      <c r="C28" s="86">
        <v>3791</v>
      </c>
      <c r="D28" s="86">
        <v>4178</v>
      </c>
      <c r="E28" s="87">
        <f aca="true" t="shared" si="9" ref="E28:E36">C28+D28</f>
        <v>7969</v>
      </c>
      <c r="F28" s="86">
        <v>2459</v>
      </c>
      <c r="G28" s="86">
        <v>22</v>
      </c>
      <c r="H28" s="86">
        <v>14</v>
      </c>
      <c r="I28" s="86">
        <v>0</v>
      </c>
      <c r="J28" s="87">
        <f aca="true" t="shared" si="10" ref="J28:J36">G28+H28+I28</f>
        <v>36</v>
      </c>
      <c r="K28" s="86">
        <v>31</v>
      </c>
      <c r="L28" s="86">
        <v>6</v>
      </c>
      <c r="M28" s="86">
        <v>0</v>
      </c>
      <c r="N28" s="87">
        <f aca="true" t="shared" si="11" ref="N28:N36">K28+L28+M28</f>
        <v>37</v>
      </c>
      <c r="O28" s="88" t="str">
        <f t="shared" si="0"/>
        <v>△</v>
      </c>
      <c r="P28" s="89">
        <f t="shared" si="1"/>
        <v>1</v>
      </c>
      <c r="Q28" s="19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21" t="s">
        <v>10</v>
      </c>
      <c r="B29" s="11" t="s">
        <v>38</v>
      </c>
      <c r="C29" s="90">
        <v>1485</v>
      </c>
      <c r="D29" s="90">
        <v>1654</v>
      </c>
      <c r="E29" s="91">
        <f t="shared" si="9"/>
        <v>3139</v>
      </c>
      <c r="F29" s="90">
        <v>907</v>
      </c>
      <c r="G29" s="90">
        <v>1</v>
      </c>
      <c r="H29" s="90">
        <v>0</v>
      </c>
      <c r="I29" s="90">
        <v>0</v>
      </c>
      <c r="J29" s="91">
        <f t="shared" si="10"/>
        <v>1</v>
      </c>
      <c r="K29" s="90">
        <v>4</v>
      </c>
      <c r="L29" s="90">
        <v>3</v>
      </c>
      <c r="M29" s="90">
        <v>0</v>
      </c>
      <c r="N29" s="91">
        <f t="shared" si="11"/>
        <v>7</v>
      </c>
      <c r="O29" s="92" t="str">
        <f t="shared" si="0"/>
        <v>△</v>
      </c>
      <c r="P29" s="93">
        <f t="shared" si="1"/>
        <v>6</v>
      </c>
      <c r="Q29" s="1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21"/>
      <c r="B30" s="11" t="s">
        <v>39</v>
      </c>
      <c r="C30" s="90">
        <v>3253</v>
      </c>
      <c r="D30" s="90">
        <v>3533</v>
      </c>
      <c r="E30" s="91">
        <f t="shared" si="9"/>
        <v>6786</v>
      </c>
      <c r="F30" s="90">
        <v>1920</v>
      </c>
      <c r="G30" s="90">
        <v>5</v>
      </c>
      <c r="H30" s="90">
        <v>4</v>
      </c>
      <c r="I30" s="90">
        <v>0</v>
      </c>
      <c r="J30" s="91">
        <f t="shared" si="10"/>
        <v>9</v>
      </c>
      <c r="K30" s="90">
        <v>12</v>
      </c>
      <c r="L30" s="90">
        <v>6</v>
      </c>
      <c r="M30" s="90">
        <v>0</v>
      </c>
      <c r="N30" s="91">
        <f t="shared" si="11"/>
        <v>18</v>
      </c>
      <c r="O30" s="92" t="str">
        <f t="shared" si="0"/>
        <v>△</v>
      </c>
      <c r="P30" s="93">
        <f t="shared" si="1"/>
        <v>9</v>
      </c>
      <c r="Q30" s="1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>
      <c r="A31" s="21"/>
      <c r="B31" s="11" t="s">
        <v>40</v>
      </c>
      <c r="C31" s="90">
        <v>3870</v>
      </c>
      <c r="D31" s="90">
        <v>4270</v>
      </c>
      <c r="E31" s="91">
        <f t="shared" si="9"/>
        <v>8140</v>
      </c>
      <c r="F31" s="90">
        <v>2710</v>
      </c>
      <c r="G31" s="90">
        <v>7</v>
      </c>
      <c r="H31" s="90">
        <v>7</v>
      </c>
      <c r="I31" s="90">
        <v>0</v>
      </c>
      <c r="J31" s="91">
        <f t="shared" si="10"/>
        <v>14</v>
      </c>
      <c r="K31" s="90">
        <v>11</v>
      </c>
      <c r="L31" s="90">
        <v>12</v>
      </c>
      <c r="M31" s="90">
        <v>0</v>
      </c>
      <c r="N31" s="91">
        <f t="shared" si="11"/>
        <v>23</v>
      </c>
      <c r="O31" s="92" t="str">
        <f t="shared" si="0"/>
        <v>△</v>
      </c>
      <c r="P31" s="93">
        <f t="shared" si="1"/>
        <v>9</v>
      </c>
      <c r="Q31" s="19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>
      <c r="A32" s="21" t="s">
        <v>11</v>
      </c>
      <c r="B32" s="11" t="s">
        <v>41</v>
      </c>
      <c r="C32" s="90">
        <v>2175</v>
      </c>
      <c r="D32" s="90">
        <v>2268</v>
      </c>
      <c r="E32" s="91">
        <f t="shared" si="9"/>
        <v>4443</v>
      </c>
      <c r="F32" s="90">
        <v>1334</v>
      </c>
      <c r="G32" s="90">
        <v>3</v>
      </c>
      <c r="H32" s="90">
        <v>2</v>
      </c>
      <c r="I32" s="90">
        <v>0</v>
      </c>
      <c r="J32" s="91">
        <f t="shared" si="10"/>
        <v>5</v>
      </c>
      <c r="K32" s="90">
        <v>8</v>
      </c>
      <c r="L32" s="90">
        <v>1</v>
      </c>
      <c r="M32" s="90">
        <v>0</v>
      </c>
      <c r="N32" s="91">
        <f t="shared" si="11"/>
        <v>9</v>
      </c>
      <c r="O32" s="92" t="str">
        <f t="shared" si="0"/>
        <v>△</v>
      </c>
      <c r="P32" s="93">
        <f t="shared" si="1"/>
        <v>4</v>
      </c>
      <c r="Q32" s="19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>
      <c r="A33" s="21"/>
      <c r="B33" s="11" t="s">
        <v>42</v>
      </c>
      <c r="C33" s="90">
        <v>3889</v>
      </c>
      <c r="D33" s="90">
        <v>4194</v>
      </c>
      <c r="E33" s="91">
        <f t="shared" si="9"/>
        <v>8083</v>
      </c>
      <c r="F33" s="90">
        <v>2373</v>
      </c>
      <c r="G33" s="90">
        <v>13</v>
      </c>
      <c r="H33" s="90">
        <v>6</v>
      </c>
      <c r="I33" s="90">
        <v>0</v>
      </c>
      <c r="J33" s="91">
        <f t="shared" si="10"/>
        <v>19</v>
      </c>
      <c r="K33" s="90">
        <v>16</v>
      </c>
      <c r="L33" s="90">
        <v>6</v>
      </c>
      <c r="M33" s="90">
        <v>0</v>
      </c>
      <c r="N33" s="91">
        <f t="shared" si="11"/>
        <v>22</v>
      </c>
      <c r="O33" s="92" t="str">
        <f t="shared" si="0"/>
        <v>△</v>
      </c>
      <c r="P33" s="93">
        <f t="shared" si="1"/>
        <v>3</v>
      </c>
      <c r="Q33" s="19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>
      <c r="A34" s="21"/>
      <c r="B34" s="11" t="s">
        <v>43</v>
      </c>
      <c r="C34" s="90">
        <v>4501</v>
      </c>
      <c r="D34" s="90">
        <v>4755</v>
      </c>
      <c r="E34" s="91">
        <f t="shared" si="9"/>
        <v>9256</v>
      </c>
      <c r="F34" s="90">
        <v>2530</v>
      </c>
      <c r="G34" s="90">
        <v>28</v>
      </c>
      <c r="H34" s="90">
        <v>9</v>
      </c>
      <c r="I34" s="90">
        <v>0</v>
      </c>
      <c r="J34" s="91">
        <f t="shared" si="10"/>
        <v>37</v>
      </c>
      <c r="K34" s="90">
        <v>20</v>
      </c>
      <c r="L34" s="90">
        <v>11</v>
      </c>
      <c r="M34" s="90">
        <v>0</v>
      </c>
      <c r="N34" s="91">
        <f t="shared" si="11"/>
        <v>31</v>
      </c>
      <c r="O34" s="92">
        <f t="shared" si="0"/>
      </c>
      <c r="P34" s="93">
        <f t="shared" si="1"/>
        <v>6</v>
      </c>
      <c r="Q34" s="19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ht="21" customHeight="1">
      <c r="A35" s="21" t="s">
        <v>5</v>
      </c>
      <c r="B35" s="11" t="s">
        <v>44</v>
      </c>
      <c r="C35" s="90">
        <v>5967</v>
      </c>
      <c r="D35" s="90">
        <v>6521</v>
      </c>
      <c r="E35" s="91">
        <f t="shared" si="9"/>
        <v>12488</v>
      </c>
      <c r="F35" s="90">
        <v>3728</v>
      </c>
      <c r="G35" s="90">
        <v>14</v>
      </c>
      <c r="H35" s="90">
        <v>11</v>
      </c>
      <c r="I35" s="90">
        <v>0</v>
      </c>
      <c r="J35" s="91">
        <f t="shared" si="10"/>
        <v>25</v>
      </c>
      <c r="K35" s="90">
        <v>17</v>
      </c>
      <c r="L35" s="90">
        <v>9</v>
      </c>
      <c r="M35" s="90">
        <v>0</v>
      </c>
      <c r="N35" s="91">
        <f t="shared" si="11"/>
        <v>26</v>
      </c>
      <c r="O35" s="92" t="str">
        <f t="shared" si="0"/>
        <v>△</v>
      </c>
      <c r="P35" s="93">
        <f t="shared" si="1"/>
        <v>1</v>
      </c>
      <c r="Q35" s="19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ht="21" customHeight="1">
      <c r="A36" s="21"/>
      <c r="B36" s="11" t="s">
        <v>45</v>
      </c>
      <c r="C36" s="90">
        <v>4071</v>
      </c>
      <c r="D36" s="90">
        <v>4409</v>
      </c>
      <c r="E36" s="91">
        <f t="shared" si="9"/>
        <v>8480</v>
      </c>
      <c r="F36" s="90">
        <v>2581</v>
      </c>
      <c r="G36" s="90">
        <v>15</v>
      </c>
      <c r="H36" s="90">
        <v>5</v>
      </c>
      <c r="I36" s="90">
        <v>0</v>
      </c>
      <c r="J36" s="91">
        <f t="shared" si="10"/>
        <v>20</v>
      </c>
      <c r="K36" s="90">
        <v>10</v>
      </c>
      <c r="L36" s="90">
        <v>7</v>
      </c>
      <c r="M36" s="90">
        <v>0</v>
      </c>
      <c r="N36" s="91">
        <f t="shared" si="11"/>
        <v>17</v>
      </c>
      <c r="O36" s="92">
        <f t="shared" si="0"/>
      </c>
      <c r="P36" s="93">
        <f t="shared" si="1"/>
        <v>3</v>
      </c>
      <c r="Q36" s="19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ht="21" customHeight="1">
      <c r="A37" s="21"/>
      <c r="B37" s="29" t="s">
        <v>22</v>
      </c>
      <c r="C37" s="95">
        <f aca="true" t="shared" si="12" ref="C37:M37">SUM(C28:C36)</f>
        <v>33002</v>
      </c>
      <c r="D37" s="95">
        <f t="shared" si="12"/>
        <v>35782</v>
      </c>
      <c r="E37" s="95">
        <f t="shared" si="12"/>
        <v>68784</v>
      </c>
      <c r="F37" s="95">
        <f t="shared" si="12"/>
        <v>20542</v>
      </c>
      <c r="G37" s="95">
        <f t="shared" si="12"/>
        <v>108</v>
      </c>
      <c r="H37" s="95">
        <f t="shared" si="12"/>
        <v>58</v>
      </c>
      <c r="I37" s="95">
        <f t="shared" si="12"/>
        <v>0</v>
      </c>
      <c r="J37" s="95">
        <f t="shared" si="12"/>
        <v>166</v>
      </c>
      <c r="K37" s="95">
        <f t="shared" si="12"/>
        <v>129</v>
      </c>
      <c r="L37" s="95">
        <f t="shared" si="12"/>
        <v>61</v>
      </c>
      <c r="M37" s="95">
        <f t="shared" si="12"/>
        <v>0</v>
      </c>
      <c r="N37" s="95">
        <f>SUM(N28:N36)</f>
        <v>190</v>
      </c>
      <c r="O37" s="96" t="str">
        <f t="shared" si="0"/>
        <v>△</v>
      </c>
      <c r="P37" s="97">
        <f t="shared" si="1"/>
        <v>24</v>
      </c>
      <c r="Q37" s="1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1:219" ht="21" customHeight="1">
      <c r="A38" s="9"/>
      <c r="B38" s="7" t="s">
        <v>46</v>
      </c>
      <c r="C38" s="86">
        <v>3952</v>
      </c>
      <c r="D38" s="86">
        <v>4337</v>
      </c>
      <c r="E38" s="87">
        <f aca="true" t="shared" si="13" ref="E38:E45">C38+D38</f>
        <v>8289</v>
      </c>
      <c r="F38" s="86">
        <v>2493</v>
      </c>
      <c r="G38" s="86">
        <v>22</v>
      </c>
      <c r="H38" s="86">
        <v>3</v>
      </c>
      <c r="I38" s="86">
        <v>0</v>
      </c>
      <c r="J38" s="87">
        <f aca="true" t="shared" si="14" ref="J38:J45">G38+H38+I38</f>
        <v>25</v>
      </c>
      <c r="K38" s="86">
        <v>13</v>
      </c>
      <c r="L38" s="86">
        <v>4</v>
      </c>
      <c r="M38" s="86">
        <v>0</v>
      </c>
      <c r="N38" s="87">
        <f aca="true" t="shared" si="15" ref="N38:N45">K38+L38+M38</f>
        <v>17</v>
      </c>
      <c r="O38" s="88">
        <f t="shared" si="0"/>
      </c>
      <c r="P38" s="89">
        <f t="shared" si="1"/>
        <v>8</v>
      </c>
      <c r="Q38" s="1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  <row r="39" spans="1:219" ht="21" customHeight="1">
      <c r="A39" s="21" t="s">
        <v>12</v>
      </c>
      <c r="B39" s="11" t="s">
        <v>47</v>
      </c>
      <c r="C39" s="90">
        <v>1971</v>
      </c>
      <c r="D39" s="90">
        <v>2169</v>
      </c>
      <c r="E39" s="91">
        <f t="shared" si="13"/>
        <v>4140</v>
      </c>
      <c r="F39" s="90">
        <v>1133</v>
      </c>
      <c r="G39" s="90">
        <v>6</v>
      </c>
      <c r="H39" s="90">
        <v>1</v>
      </c>
      <c r="I39" s="90">
        <v>0</v>
      </c>
      <c r="J39" s="91">
        <f t="shared" si="14"/>
        <v>7</v>
      </c>
      <c r="K39" s="90">
        <v>5</v>
      </c>
      <c r="L39" s="90">
        <v>6</v>
      </c>
      <c r="M39" s="90">
        <v>0</v>
      </c>
      <c r="N39" s="91">
        <f t="shared" si="15"/>
        <v>11</v>
      </c>
      <c r="O39" s="92" t="str">
        <f t="shared" si="0"/>
        <v>△</v>
      </c>
      <c r="P39" s="93">
        <f t="shared" si="1"/>
        <v>4</v>
      </c>
      <c r="Q39" s="1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</row>
    <row r="40" spans="1:219" ht="21" customHeight="1">
      <c r="A40" s="21"/>
      <c r="B40" s="11" t="s">
        <v>48</v>
      </c>
      <c r="C40" s="90">
        <v>3589</v>
      </c>
      <c r="D40" s="90">
        <v>3855</v>
      </c>
      <c r="E40" s="91">
        <f t="shared" si="13"/>
        <v>7444</v>
      </c>
      <c r="F40" s="90">
        <v>2072</v>
      </c>
      <c r="G40" s="90">
        <v>13</v>
      </c>
      <c r="H40" s="90">
        <v>7</v>
      </c>
      <c r="I40" s="90">
        <v>0</v>
      </c>
      <c r="J40" s="91">
        <f t="shared" si="14"/>
        <v>20</v>
      </c>
      <c r="K40" s="90">
        <v>13</v>
      </c>
      <c r="L40" s="90">
        <v>10</v>
      </c>
      <c r="M40" s="90">
        <v>0</v>
      </c>
      <c r="N40" s="91">
        <f t="shared" si="15"/>
        <v>23</v>
      </c>
      <c r="O40" s="92" t="str">
        <f t="shared" si="0"/>
        <v>△</v>
      </c>
      <c r="P40" s="93">
        <f t="shared" si="1"/>
        <v>3</v>
      </c>
      <c r="Q40" s="1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</row>
    <row r="41" spans="1:219" ht="21" customHeight="1">
      <c r="A41" s="21"/>
      <c r="B41" s="11" t="s">
        <v>49</v>
      </c>
      <c r="C41" s="90">
        <v>1478</v>
      </c>
      <c r="D41" s="90">
        <v>1667</v>
      </c>
      <c r="E41" s="91">
        <f t="shared" si="13"/>
        <v>3145</v>
      </c>
      <c r="F41" s="90">
        <v>863</v>
      </c>
      <c r="G41" s="90">
        <v>2</v>
      </c>
      <c r="H41" s="90">
        <v>0</v>
      </c>
      <c r="I41" s="90">
        <v>0</v>
      </c>
      <c r="J41" s="91">
        <f t="shared" si="14"/>
        <v>2</v>
      </c>
      <c r="K41" s="90">
        <v>8</v>
      </c>
      <c r="L41" s="90">
        <v>1</v>
      </c>
      <c r="M41" s="90">
        <v>0</v>
      </c>
      <c r="N41" s="91">
        <f t="shared" si="15"/>
        <v>9</v>
      </c>
      <c r="O41" s="92" t="str">
        <f t="shared" si="0"/>
        <v>△</v>
      </c>
      <c r="P41" s="93">
        <f t="shared" si="1"/>
        <v>7</v>
      </c>
      <c r="Q41" s="19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</row>
    <row r="42" spans="1:219" ht="21" customHeight="1">
      <c r="A42" s="21" t="s">
        <v>11</v>
      </c>
      <c r="B42" s="11" t="s">
        <v>50</v>
      </c>
      <c r="C42" s="90">
        <v>4372</v>
      </c>
      <c r="D42" s="90">
        <v>4831</v>
      </c>
      <c r="E42" s="91">
        <f t="shared" si="13"/>
        <v>9203</v>
      </c>
      <c r="F42" s="90">
        <v>2827</v>
      </c>
      <c r="G42" s="90">
        <v>6</v>
      </c>
      <c r="H42" s="90">
        <v>2</v>
      </c>
      <c r="I42" s="90">
        <v>0</v>
      </c>
      <c r="J42" s="91">
        <f t="shared" si="14"/>
        <v>8</v>
      </c>
      <c r="K42" s="90">
        <v>16</v>
      </c>
      <c r="L42" s="90">
        <v>6</v>
      </c>
      <c r="M42" s="90">
        <v>0</v>
      </c>
      <c r="N42" s="91">
        <f t="shared" si="15"/>
        <v>22</v>
      </c>
      <c r="O42" s="92" t="str">
        <f t="shared" si="0"/>
        <v>△</v>
      </c>
      <c r="P42" s="93">
        <f t="shared" si="1"/>
        <v>14</v>
      </c>
      <c r="Q42" s="19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</row>
    <row r="43" spans="1:219" ht="21" customHeight="1">
      <c r="A43" s="21"/>
      <c r="B43" s="11" t="s">
        <v>51</v>
      </c>
      <c r="C43" s="90">
        <v>3313</v>
      </c>
      <c r="D43" s="90">
        <v>3620</v>
      </c>
      <c r="E43" s="91">
        <f t="shared" si="13"/>
        <v>6933</v>
      </c>
      <c r="F43" s="90">
        <v>1899</v>
      </c>
      <c r="G43" s="90">
        <v>11</v>
      </c>
      <c r="H43" s="90">
        <v>5</v>
      </c>
      <c r="I43" s="90">
        <v>0</v>
      </c>
      <c r="J43" s="91">
        <f t="shared" si="14"/>
        <v>16</v>
      </c>
      <c r="K43" s="90">
        <v>6</v>
      </c>
      <c r="L43" s="90">
        <v>7</v>
      </c>
      <c r="M43" s="90">
        <v>0</v>
      </c>
      <c r="N43" s="91">
        <f t="shared" si="15"/>
        <v>13</v>
      </c>
      <c r="O43" s="92">
        <f t="shared" si="0"/>
      </c>
      <c r="P43" s="93">
        <f t="shared" si="1"/>
        <v>3</v>
      </c>
      <c r="Q43" s="19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</row>
    <row r="44" spans="1:219" ht="21" customHeight="1">
      <c r="A44" s="21"/>
      <c r="B44" s="11" t="s">
        <v>52</v>
      </c>
      <c r="C44" s="90">
        <v>3634</v>
      </c>
      <c r="D44" s="90">
        <v>3959</v>
      </c>
      <c r="E44" s="91">
        <f t="shared" si="13"/>
        <v>7593</v>
      </c>
      <c r="F44" s="90">
        <v>2314</v>
      </c>
      <c r="G44" s="90">
        <v>28</v>
      </c>
      <c r="H44" s="90">
        <v>5</v>
      </c>
      <c r="I44" s="90">
        <v>0</v>
      </c>
      <c r="J44" s="91">
        <f t="shared" si="14"/>
        <v>33</v>
      </c>
      <c r="K44" s="90">
        <v>10</v>
      </c>
      <c r="L44" s="90">
        <v>13</v>
      </c>
      <c r="M44" s="90">
        <v>0</v>
      </c>
      <c r="N44" s="91">
        <f t="shared" si="15"/>
        <v>23</v>
      </c>
      <c r="O44" s="92">
        <f t="shared" si="0"/>
      </c>
      <c r="P44" s="93">
        <f t="shared" si="1"/>
        <v>10</v>
      </c>
      <c r="Q44" s="19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</row>
    <row r="45" spans="1:219" ht="21" customHeight="1">
      <c r="A45" s="21" t="s">
        <v>5</v>
      </c>
      <c r="B45" s="11" t="s">
        <v>53</v>
      </c>
      <c r="C45" s="90">
        <v>2560</v>
      </c>
      <c r="D45" s="90">
        <v>2802</v>
      </c>
      <c r="E45" s="91">
        <f t="shared" si="13"/>
        <v>5362</v>
      </c>
      <c r="F45" s="90">
        <v>1473</v>
      </c>
      <c r="G45" s="90">
        <v>7</v>
      </c>
      <c r="H45" s="90">
        <v>0</v>
      </c>
      <c r="I45" s="90">
        <v>0</v>
      </c>
      <c r="J45" s="91">
        <f t="shared" si="14"/>
        <v>7</v>
      </c>
      <c r="K45" s="90">
        <v>11</v>
      </c>
      <c r="L45" s="90">
        <v>5</v>
      </c>
      <c r="M45" s="90">
        <v>0</v>
      </c>
      <c r="N45" s="91">
        <f t="shared" si="15"/>
        <v>16</v>
      </c>
      <c r="O45" s="92" t="str">
        <f t="shared" si="0"/>
        <v>△</v>
      </c>
      <c r="P45" s="93">
        <f t="shared" si="1"/>
        <v>9</v>
      </c>
      <c r="Q45" s="19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</row>
    <row r="46" spans="1:219" ht="21" customHeight="1">
      <c r="A46" s="21"/>
      <c r="B46" s="29" t="s">
        <v>22</v>
      </c>
      <c r="C46" s="95">
        <f aca="true" t="shared" si="16" ref="C46:M46">SUM(C38:C45)</f>
        <v>24869</v>
      </c>
      <c r="D46" s="95">
        <f t="shared" si="16"/>
        <v>27240</v>
      </c>
      <c r="E46" s="95">
        <f t="shared" si="16"/>
        <v>52109</v>
      </c>
      <c r="F46" s="95">
        <f t="shared" si="16"/>
        <v>15074</v>
      </c>
      <c r="G46" s="95">
        <f t="shared" si="16"/>
        <v>95</v>
      </c>
      <c r="H46" s="95">
        <f t="shared" si="16"/>
        <v>23</v>
      </c>
      <c r="I46" s="95">
        <f t="shared" si="16"/>
        <v>0</v>
      </c>
      <c r="J46" s="95">
        <f t="shared" si="16"/>
        <v>118</v>
      </c>
      <c r="K46" s="95">
        <f t="shared" si="16"/>
        <v>82</v>
      </c>
      <c r="L46" s="95">
        <f t="shared" si="16"/>
        <v>52</v>
      </c>
      <c r="M46" s="95">
        <f t="shared" si="16"/>
        <v>0</v>
      </c>
      <c r="N46" s="95">
        <f>SUM(N38:N45)</f>
        <v>134</v>
      </c>
      <c r="O46" s="96" t="str">
        <f t="shared" si="0"/>
        <v>△</v>
      </c>
      <c r="P46" s="97">
        <f t="shared" si="1"/>
        <v>16</v>
      </c>
      <c r="Q46" s="19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</row>
    <row r="47" spans="1:219" ht="21" customHeight="1">
      <c r="A47" s="9" t="s">
        <v>13</v>
      </c>
      <c r="B47" s="7" t="s">
        <v>54</v>
      </c>
      <c r="C47" s="86">
        <v>3268</v>
      </c>
      <c r="D47" s="86">
        <v>3660</v>
      </c>
      <c r="E47" s="87">
        <f>C47+D47</f>
        <v>6928</v>
      </c>
      <c r="F47" s="86">
        <v>2373</v>
      </c>
      <c r="G47" s="86">
        <v>8</v>
      </c>
      <c r="H47" s="86">
        <v>0</v>
      </c>
      <c r="I47" s="86">
        <v>0</v>
      </c>
      <c r="J47" s="87">
        <f>G47+H47+I47</f>
        <v>8</v>
      </c>
      <c r="K47" s="86">
        <v>11</v>
      </c>
      <c r="L47" s="86">
        <v>12</v>
      </c>
      <c r="M47" s="86">
        <v>0</v>
      </c>
      <c r="N47" s="87">
        <f>K47+L47+M47</f>
        <v>23</v>
      </c>
      <c r="O47" s="88" t="str">
        <f t="shared" si="0"/>
        <v>△</v>
      </c>
      <c r="P47" s="89">
        <f t="shared" si="1"/>
        <v>15</v>
      </c>
      <c r="Q47" s="19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</row>
    <row r="48" spans="1:219" ht="21" customHeight="1">
      <c r="A48" s="21" t="s">
        <v>14</v>
      </c>
      <c r="B48" s="11" t="s">
        <v>55</v>
      </c>
      <c r="C48" s="90">
        <v>2138</v>
      </c>
      <c r="D48" s="90">
        <v>2380</v>
      </c>
      <c r="E48" s="91">
        <f>C48+D48</f>
        <v>4518</v>
      </c>
      <c r="F48" s="90">
        <v>1574</v>
      </c>
      <c r="G48" s="90">
        <v>5</v>
      </c>
      <c r="H48" s="90">
        <v>4</v>
      </c>
      <c r="I48" s="90">
        <v>0</v>
      </c>
      <c r="J48" s="91">
        <f>G48+H48+I48</f>
        <v>9</v>
      </c>
      <c r="K48" s="90">
        <v>9</v>
      </c>
      <c r="L48" s="90">
        <v>3</v>
      </c>
      <c r="M48" s="90">
        <v>0</v>
      </c>
      <c r="N48" s="91">
        <f>K48+L48+M48</f>
        <v>12</v>
      </c>
      <c r="O48" s="92" t="str">
        <f t="shared" si="0"/>
        <v>△</v>
      </c>
      <c r="P48" s="93">
        <f t="shared" si="1"/>
        <v>3</v>
      </c>
      <c r="Q48" s="19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</row>
    <row r="49" spans="1:219" ht="21" customHeight="1">
      <c r="A49" s="21" t="s">
        <v>5</v>
      </c>
      <c r="B49" s="11" t="s">
        <v>56</v>
      </c>
      <c r="C49" s="94">
        <v>1931</v>
      </c>
      <c r="D49" s="94">
        <v>2137</v>
      </c>
      <c r="E49" s="91">
        <f>C49+D49</f>
        <v>4068</v>
      </c>
      <c r="F49" s="94">
        <v>1187</v>
      </c>
      <c r="G49" s="94">
        <v>5</v>
      </c>
      <c r="H49" s="90">
        <v>2</v>
      </c>
      <c r="I49" s="90">
        <v>0</v>
      </c>
      <c r="J49" s="91">
        <f>G49+H49+I49</f>
        <v>7</v>
      </c>
      <c r="K49" s="94">
        <v>5</v>
      </c>
      <c r="L49" s="94">
        <v>4</v>
      </c>
      <c r="M49" s="90">
        <v>0</v>
      </c>
      <c r="N49" s="91">
        <f>K49+L49+M49</f>
        <v>9</v>
      </c>
      <c r="O49" s="92" t="str">
        <f t="shared" si="0"/>
        <v>△</v>
      </c>
      <c r="P49" s="93">
        <f t="shared" si="1"/>
        <v>2</v>
      </c>
      <c r="Q49" s="1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</row>
    <row r="50" spans="1:219" ht="21" customHeight="1">
      <c r="A50" s="21"/>
      <c r="B50" s="11" t="s">
        <v>57</v>
      </c>
      <c r="C50" s="90">
        <v>2568</v>
      </c>
      <c r="D50" s="90">
        <v>2838</v>
      </c>
      <c r="E50" s="91">
        <f>C50+D50</f>
        <v>5406</v>
      </c>
      <c r="F50" s="90">
        <v>1564</v>
      </c>
      <c r="G50" s="90">
        <v>11</v>
      </c>
      <c r="H50" s="90">
        <v>3</v>
      </c>
      <c r="I50" s="90">
        <v>0</v>
      </c>
      <c r="J50" s="91">
        <f>G50+H50+I50</f>
        <v>14</v>
      </c>
      <c r="K50" s="90">
        <v>6</v>
      </c>
      <c r="L50" s="90">
        <v>9</v>
      </c>
      <c r="M50" s="90">
        <v>0</v>
      </c>
      <c r="N50" s="91">
        <f>K50+L50+M50</f>
        <v>15</v>
      </c>
      <c r="O50" s="92" t="str">
        <f t="shared" si="0"/>
        <v>△</v>
      </c>
      <c r="P50" s="93">
        <f t="shared" si="1"/>
        <v>1</v>
      </c>
      <c r="Q50" s="19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</row>
    <row r="51" spans="1:219" ht="21" customHeight="1">
      <c r="A51" s="21"/>
      <c r="B51" s="29" t="s">
        <v>22</v>
      </c>
      <c r="C51" s="95">
        <f>0+SUM(C47:C50)</f>
        <v>9905</v>
      </c>
      <c r="D51" s="95">
        <f aca="true" t="shared" si="17" ref="D51:N51">SUM(D47:D50)</f>
        <v>11015</v>
      </c>
      <c r="E51" s="95">
        <f t="shared" si="17"/>
        <v>20920</v>
      </c>
      <c r="F51" s="95">
        <f t="shared" si="17"/>
        <v>6698</v>
      </c>
      <c r="G51" s="95">
        <f t="shared" si="17"/>
        <v>29</v>
      </c>
      <c r="H51" s="95">
        <f t="shared" si="17"/>
        <v>9</v>
      </c>
      <c r="I51" s="95">
        <f t="shared" si="17"/>
        <v>0</v>
      </c>
      <c r="J51" s="95">
        <f t="shared" si="17"/>
        <v>38</v>
      </c>
      <c r="K51" s="95">
        <f t="shared" si="17"/>
        <v>31</v>
      </c>
      <c r="L51" s="95">
        <f t="shared" si="17"/>
        <v>28</v>
      </c>
      <c r="M51" s="95">
        <f t="shared" si="17"/>
        <v>0</v>
      </c>
      <c r="N51" s="95">
        <f t="shared" si="17"/>
        <v>59</v>
      </c>
      <c r="O51" s="96" t="str">
        <f t="shared" si="0"/>
        <v>△</v>
      </c>
      <c r="P51" s="97">
        <f t="shared" si="1"/>
        <v>21</v>
      </c>
      <c r="Q51" s="19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</row>
    <row r="52" spans="1:219" ht="21" customHeight="1">
      <c r="A52" s="30" t="s">
        <v>5</v>
      </c>
      <c r="B52" s="31" t="s">
        <v>22</v>
      </c>
      <c r="C52" s="98">
        <f aca="true" t="shared" si="18" ref="C52:N52">C14+C23+C27+C37+C46+C51</f>
        <v>116076</v>
      </c>
      <c r="D52" s="98">
        <f t="shared" si="18"/>
        <v>126592</v>
      </c>
      <c r="E52" s="98">
        <f t="shared" si="18"/>
        <v>242668</v>
      </c>
      <c r="F52" s="98">
        <f t="shared" si="18"/>
        <v>71242</v>
      </c>
      <c r="G52" s="98">
        <f t="shared" si="18"/>
        <v>418</v>
      </c>
      <c r="H52" s="98">
        <f t="shared" si="18"/>
        <v>133</v>
      </c>
      <c r="I52" s="98">
        <f t="shared" si="18"/>
        <v>2</v>
      </c>
      <c r="J52" s="98">
        <f t="shared" si="18"/>
        <v>553</v>
      </c>
      <c r="K52" s="98">
        <f t="shared" si="18"/>
        <v>414</v>
      </c>
      <c r="L52" s="98">
        <f t="shared" si="18"/>
        <v>255</v>
      </c>
      <c r="M52" s="98">
        <f t="shared" si="18"/>
        <v>1</v>
      </c>
      <c r="N52" s="98">
        <f t="shared" si="18"/>
        <v>670</v>
      </c>
      <c r="O52" s="99" t="str">
        <f t="shared" si="0"/>
        <v>△</v>
      </c>
      <c r="P52" s="100">
        <f t="shared" si="1"/>
        <v>117</v>
      </c>
      <c r="Q52" s="19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</row>
    <row r="53" spans="1:219" ht="21" customHeight="1">
      <c r="A53" s="33" t="s">
        <v>15</v>
      </c>
      <c r="B53" s="34" t="s">
        <v>22</v>
      </c>
      <c r="C53" s="101">
        <f aca="true" t="shared" si="19" ref="C53:N53">C10+C52</f>
        <v>297155</v>
      </c>
      <c r="D53" s="101">
        <f t="shared" si="19"/>
        <v>322486</v>
      </c>
      <c r="E53" s="101">
        <f t="shared" si="19"/>
        <v>619641</v>
      </c>
      <c r="F53" s="101">
        <f t="shared" si="19"/>
        <v>213478</v>
      </c>
      <c r="G53" s="101">
        <f t="shared" si="19"/>
        <v>1150</v>
      </c>
      <c r="H53" s="101">
        <f t="shared" si="19"/>
        <v>414</v>
      </c>
      <c r="I53" s="101">
        <f t="shared" si="19"/>
        <v>11</v>
      </c>
      <c r="J53" s="101">
        <f t="shared" si="19"/>
        <v>1575</v>
      </c>
      <c r="K53" s="101">
        <f t="shared" si="19"/>
        <v>1145</v>
      </c>
      <c r="L53" s="101">
        <f t="shared" si="19"/>
        <v>546</v>
      </c>
      <c r="M53" s="101">
        <f t="shared" si="19"/>
        <v>2</v>
      </c>
      <c r="N53" s="101">
        <f t="shared" si="19"/>
        <v>1693</v>
      </c>
      <c r="O53" s="101" t="str">
        <f t="shared" si="0"/>
        <v>△</v>
      </c>
      <c r="P53" s="102">
        <f t="shared" si="1"/>
        <v>118</v>
      </c>
      <c r="Q53" s="19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</row>
    <row r="54" spans="1:219" ht="21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</row>
    <row r="55" spans="15:255" ht="21" customHeight="1">
      <c r="O55" s="18"/>
      <c r="P55" s="18"/>
      <c r="Q55" s="18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4:255" ht="21" customHeight="1">
      <c r="D56" s="18"/>
      <c r="H56" s="18"/>
      <c r="I56" s="18"/>
      <c r="J56" s="18"/>
      <c r="K56" s="18"/>
      <c r="L56" s="18"/>
      <c r="O56" s="18"/>
      <c r="P56" s="18"/>
      <c r="Q56" s="18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4:255" ht="21" customHeight="1">
      <c r="D57" s="18"/>
      <c r="H57" s="18"/>
      <c r="I57" s="18"/>
      <c r="J57" s="18"/>
      <c r="K57" s="18"/>
      <c r="L57" s="18"/>
      <c r="O57" s="18"/>
      <c r="P57" s="18"/>
      <c r="Q57" s="18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3:255" ht="21" customHeight="1">
      <c r="C58" s="4"/>
      <c r="D58" s="18"/>
      <c r="H58" s="18"/>
      <c r="I58" s="18"/>
      <c r="J58" s="18"/>
      <c r="K58" s="18"/>
      <c r="L58" s="18"/>
      <c r="O58" s="18"/>
      <c r="P58" s="18"/>
      <c r="Q58" s="1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4:255" ht="21" customHeight="1">
      <c r="D59" s="18"/>
      <c r="H59" s="18"/>
      <c r="I59" s="18"/>
      <c r="J59" s="18"/>
      <c r="K59" s="18"/>
      <c r="L59" s="18"/>
      <c r="O59" s="18"/>
      <c r="P59" s="18"/>
      <c r="Q59" s="18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4:255" ht="21.75" customHeight="1">
      <c r="D60" s="18"/>
      <c r="E60" s="18"/>
      <c r="H60" s="18"/>
      <c r="I60" s="18"/>
      <c r="J60" s="18"/>
      <c r="K60" s="18"/>
      <c r="L60" s="18"/>
      <c r="N60" s="18"/>
      <c r="O60" s="18"/>
      <c r="P60" s="18"/>
      <c r="Q60" s="18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9.5" customHeight="1">
      <c r="E61" s="18"/>
      <c r="H61" s="18"/>
      <c r="I61" s="18"/>
      <c r="J61" s="18"/>
      <c r="K61" s="18"/>
      <c r="L61" s="18"/>
      <c r="N61" s="18"/>
      <c r="O61" s="18"/>
      <c r="P61" s="18"/>
      <c r="Q61" s="18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18"/>
      <c r="J62" s="18"/>
      <c r="K62" s="18"/>
      <c r="L62" s="18"/>
      <c r="N62" s="18"/>
      <c r="O62" s="18"/>
      <c r="P62" s="18"/>
      <c r="Q62" s="18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9.5" customHeight="1">
      <c r="E63" s="18"/>
      <c r="J63" s="18"/>
      <c r="K63" s="18"/>
      <c r="L63" s="18"/>
      <c r="N63" s="18"/>
      <c r="O63" s="18"/>
      <c r="P63" s="18"/>
      <c r="Q63" s="18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9.5" customHeight="1">
      <c r="C64" s="18"/>
      <c r="D64" s="18"/>
      <c r="E64" s="18"/>
      <c r="I64" s="18"/>
      <c r="J64" s="18"/>
      <c r="K64" s="18"/>
      <c r="L64" s="18"/>
      <c r="M64" s="18"/>
      <c r="N64" s="18"/>
      <c r="O64" s="18"/>
      <c r="P64" s="18"/>
      <c r="Q64" s="18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7:255" ht="19.5" customHeight="1">
      <c r="G65" s="18"/>
      <c r="H65" s="18"/>
      <c r="I65" s="18"/>
      <c r="J65" s="18"/>
      <c r="K65" s="18"/>
      <c r="L65" s="18"/>
      <c r="N65" s="18"/>
      <c r="O65" s="18"/>
      <c r="P65" s="18"/>
      <c r="Q65" s="18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9.5" customHeight="1">
      <c r="E66" s="18"/>
      <c r="F66" s="18"/>
      <c r="G66" s="18"/>
      <c r="H66" s="18"/>
      <c r="I66" s="18"/>
      <c r="J66" s="18"/>
      <c r="K66" s="18"/>
      <c r="L66" s="18"/>
      <c r="N66" s="18"/>
      <c r="O66" s="18"/>
      <c r="P66" s="18"/>
      <c r="Q66" s="18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9.5" customHeight="1">
      <c r="E67" s="18"/>
      <c r="G67" s="18"/>
      <c r="H67" s="18"/>
      <c r="I67" s="18"/>
      <c r="J67" s="18"/>
      <c r="K67" s="18"/>
      <c r="L67" s="18"/>
      <c r="N67" s="18"/>
      <c r="O67" s="18"/>
      <c r="P67" s="18"/>
      <c r="Q67" s="18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3:255" ht="19.5" customHeight="1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9.5" customHeight="1">
      <c r="E69" s="18"/>
      <c r="F69" s="18"/>
      <c r="G69" s="18"/>
      <c r="H69" s="18"/>
      <c r="I69" s="18"/>
      <c r="J69" s="18"/>
      <c r="K69" s="18"/>
      <c r="L69" s="18"/>
      <c r="N69" s="18"/>
      <c r="O69" s="18"/>
      <c r="P69" s="18"/>
      <c r="Q69" s="18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18"/>
      <c r="F70" s="18"/>
      <c r="G70" s="18"/>
      <c r="H70" s="18"/>
      <c r="I70" s="18"/>
      <c r="N70" s="18"/>
      <c r="O70" s="18"/>
      <c r="P70" s="18"/>
      <c r="Q70" s="18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7:255" ht="17.25">
      <c r="G71" s="18"/>
      <c r="H71" s="18"/>
      <c r="I71" s="18"/>
      <c r="N71" s="18"/>
      <c r="O71" s="18"/>
      <c r="P71" s="18"/>
      <c r="Q71" s="18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18"/>
      <c r="G72" s="18"/>
      <c r="H72" s="18"/>
      <c r="I72" s="18"/>
      <c r="K72" s="18"/>
      <c r="N72" s="18"/>
      <c r="O72" s="18"/>
      <c r="P72" s="18"/>
      <c r="Q72" s="18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18"/>
      <c r="F73" s="4"/>
      <c r="G73" s="18"/>
      <c r="H73" s="18"/>
      <c r="I73" s="18"/>
      <c r="J73" s="18"/>
      <c r="K73" s="18"/>
      <c r="L73" s="18"/>
      <c r="N73" s="18"/>
      <c r="O73" s="18"/>
      <c r="P73" s="18"/>
      <c r="Q73" s="18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18"/>
      <c r="F74" s="18"/>
      <c r="G74" s="18"/>
      <c r="H74" s="18"/>
      <c r="I74" s="18"/>
      <c r="J74" s="18"/>
      <c r="K74" s="18"/>
      <c r="L74" s="18"/>
      <c r="N74" s="18"/>
      <c r="O74" s="18"/>
      <c r="P74" s="18"/>
      <c r="Q74" s="18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18"/>
      <c r="F75" s="18"/>
      <c r="G75" s="18"/>
      <c r="H75" s="18"/>
      <c r="I75" s="18"/>
      <c r="J75" s="18"/>
      <c r="K75" s="18"/>
      <c r="L75" s="18"/>
      <c r="N75" s="18"/>
      <c r="O75" s="18"/>
      <c r="P75" s="18"/>
      <c r="Q75" s="18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18"/>
      <c r="F76" s="18"/>
      <c r="G76" s="18"/>
      <c r="H76" s="18"/>
      <c r="I76" s="18"/>
      <c r="J76" s="18"/>
      <c r="K76" s="18"/>
      <c r="L76" s="18"/>
      <c r="N76" s="18"/>
      <c r="O76" s="18"/>
      <c r="P76" s="18"/>
      <c r="Q76" s="18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ht="17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18"/>
      <c r="J78" s="18"/>
      <c r="K78" s="18"/>
      <c r="N78" s="18"/>
      <c r="O78" s="18"/>
      <c r="P78" s="18"/>
      <c r="Q78" s="1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18"/>
      <c r="J79" s="18"/>
      <c r="K79" s="18"/>
      <c r="N79" s="18"/>
      <c r="P79" s="18"/>
      <c r="Q79" s="18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18"/>
      <c r="J80" s="18"/>
      <c r="K80" s="18"/>
      <c r="N80" s="18"/>
      <c r="P80" s="18"/>
      <c r="Q80" s="18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3:255" ht="17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18"/>
      <c r="J82" s="18"/>
      <c r="K82" s="18"/>
      <c r="N82" s="18"/>
      <c r="O82" s="18"/>
      <c r="P82" s="18"/>
      <c r="Q82" s="18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18"/>
      <c r="J83" s="18"/>
      <c r="K83" s="18"/>
      <c r="N83" s="18"/>
      <c r="O83" s="18"/>
      <c r="P83" s="18"/>
      <c r="Q83" s="18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18"/>
      <c r="J84" s="18"/>
      <c r="K84" s="18"/>
      <c r="N84" s="18"/>
      <c r="O84" s="18"/>
      <c r="P84" s="18"/>
      <c r="Q84" s="18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18"/>
      <c r="J85" s="18"/>
      <c r="K85" s="18"/>
      <c r="N85" s="18"/>
      <c r="O85" s="18"/>
      <c r="P85" s="18"/>
      <c r="Q85" s="18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18"/>
      <c r="J86" s="18"/>
      <c r="K86" s="18"/>
      <c r="N86" s="18"/>
      <c r="O86" s="18"/>
      <c r="P86" s="18"/>
      <c r="Q86" s="18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5:255" ht="17.25">
      <c r="E87" s="18"/>
      <c r="J87" s="18"/>
      <c r="K87" s="18"/>
      <c r="N87" s="18"/>
      <c r="O87" s="18"/>
      <c r="P87" s="18"/>
      <c r="Q87" s="18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18"/>
      <c r="J88" s="18"/>
      <c r="K88" s="18"/>
      <c r="N88" s="18"/>
      <c r="O88" s="18"/>
      <c r="P88" s="18"/>
      <c r="Q88" s="1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18"/>
      <c r="J89" s="18"/>
      <c r="K89" s="18"/>
      <c r="N89" s="18"/>
      <c r="O89" s="18"/>
      <c r="P89" s="18"/>
      <c r="Q89" s="18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18"/>
      <c r="J90" s="18"/>
      <c r="K90" s="18"/>
      <c r="N90" s="18"/>
      <c r="O90" s="18"/>
      <c r="P90" s="18"/>
      <c r="Q90" s="18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3:255" ht="17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5:255" ht="17.25">
      <c r="E92" s="18"/>
      <c r="J92" s="18"/>
      <c r="K92" s="18"/>
      <c r="N92" s="18"/>
      <c r="O92" s="18"/>
      <c r="P92" s="18"/>
      <c r="Q92" s="18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5:255" ht="17.25">
      <c r="E93" s="18"/>
      <c r="J93" s="18"/>
      <c r="K93" s="18"/>
      <c r="N93" s="18"/>
      <c r="O93" s="18"/>
      <c r="P93" s="18"/>
      <c r="Q93" s="18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5:255" ht="17.25">
      <c r="E94" s="18"/>
      <c r="J94" s="18"/>
      <c r="K94" s="18"/>
      <c r="N94" s="18"/>
      <c r="O94" s="18"/>
      <c r="P94" s="18"/>
      <c r="Q94" s="18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5:255" ht="17.25">
      <c r="E95" s="18"/>
      <c r="H95" s="18"/>
      <c r="J95" s="18"/>
      <c r="K95" s="18"/>
      <c r="N95" s="18"/>
      <c r="O95" s="18"/>
      <c r="P95" s="18"/>
      <c r="Q95" s="18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5:255" ht="17.25">
      <c r="E96" s="18"/>
      <c r="J96" s="18"/>
      <c r="K96" s="18"/>
      <c r="N96" s="18"/>
      <c r="O96" s="18"/>
      <c r="P96" s="18"/>
      <c r="Q96" s="18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5:255" ht="17.25">
      <c r="E97" s="18"/>
      <c r="J97" s="18"/>
      <c r="K97" s="18"/>
      <c r="N97" s="18"/>
      <c r="O97" s="18"/>
      <c r="P97" s="18"/>
      <c r="Q97" s="18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5:255" ht="17.25">
      <c r="E98" s="18"/>
      <c r="J98" s="18"/>
      <c r="K98" s="18"/>
      <c r="N98" s="18"/>
      <c r="O98" s="18"/>
      <c r="P98" s="18"/>
      <c r="Q98" s="1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5:255" ht="17.25">
      <c r="E99" s="18"/>
      <c r="J99" s="18"/>
      <c r="K99" s="18"/>
      <c r="N99" s="18"/>
      <c r="O99" s="18"/>
      <c r="P99" s="18"/>
      <c r="Q99" s="18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3:255" ht="17.2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5:255" ht="17.25">
      <c r="E101" s="18"/>
      <c r="J101" s="18"/>
      <c r="K101" s="18"/>
      <c r="N101" s="18"/>
      <c r="O101" s="18"/>
      <c r="P101" s="18"/>
      <c r="Q101" s="18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5:255" ht="17.25">
      <c r="E102" s="18"/>
      <c r="J102" s="18"/>
      <c r="K102" s="18"/>
      <c r="N102" s="18"/>
      <c r="O102" s="18"/>
      <c r="P102" s="18"/>
      <c r="Q102" s="18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5:255" ht="17.25">
      <c r="E103" s="18"/>
      <c r="J103" s="18"/>
      <c r="K103" s="18"/>
      <c r="N103" s="18"/>
      <c r="O103" s="18"/>
      <c r="P103" s="18"/>
      <c r="Q103" s="18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5:255" ht="17.25">
      <c r="E104" s="18"/>
      <c r="J104" s="18"/>
      <c r="K104" s="18"/>
      <c r="N104" s="18"/>
      <c r="O104" s="18"/>
      <c r="P104" s="18"/>
      <c r="Q104" s="18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1:255" ht="17.25">
      <c r="K105" s="18"/>
      <c r="O105" s="18"/>
      <c r="P105" s="18"/>
      <c r="Q105" s="18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1:255" ht="17.25">
      <c r="K106" s="18"/>
      <c r="O106" s="18"/>
      <c r="P106" s="18"/>
      <c r="Q106" s="18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1:255" ht="17.25">
      <c r="K107" s="18"/>
      <c r="O107" s="18"/>
      <c r="P107" s="18"/>
      <c r="Q107" s="18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1:255" ht="17.25">
      <c r="K108" s="18"/>
      <c r="O108" s="18"/>
      <c r="P108" s="18"/>
      <c r="Q108" s="1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1:255" ht="17.25">
      <c r="K109" s="18"/>
      <c r="O109" s="18"/>
      <c r="P109" s="18"/>
      <c r="Q109" s="18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1:255" ht="17.25">
      <c r="K110" s="18"/>
      <c r="O110" s="18"/>
      <c r="P110" s="18"/>
      <c r="Q110" s="18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1:255" ht="17.25">
      <c r="K111" s="18"/>
      <c r="O111" s="18"/>
      <c r="P111" s="18"/>
      <c r="Q111" s="18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1:255" ht="17.25">
      <c r="K112" s="18"/>
      <c r="O112" s="18"/>
      <c r="P112" s="18"/>
      <c r="Q112" s="18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1:255" ht="17.25">
      <c r="K113" s="18"/>
      <c r="O113" s="18"/>
      <c r="P113" s="18"/>
      <c r="Q113" s="18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1:255" ht="17.25">
      <c r="K114" s="18"/>
      <c r="O114" s="18"/>
      <c r="P114" s="18"/>
      <c r="Q114" s="18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1:255" ht="17.25">
      <c r="K115" s="18"/>
      <c r="O115" s="18"/>
      <c r="P115" s="18"/>
      <c r="Q115" s="18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5:255" ht="17.25">
      <c r="O116" s="18"/>
      <c r="P116" s="18"/>
      <c r="Q116" s="18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5:255" ht="17.25">
      <c r="O117" s="18"/>
      <c r="P117" s="18"/>
      <c r="Q117" s="18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5:255" ht="17.25">
      <c r="O118" s="18"/>
      <c r="P118" s="18"/>
      <c r="Q118" s="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5:255" ht="17.25">
      <c r="O119" s="18"/>
      <c r="P119" s="18"/>
      <c r="Q119" s="18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5:255" ht="17.25">
      <c r="O120" s="18"/>
      <c r="P120" s="18"/>
      <c r="Q120" s="18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5:255" ht="17.25">
      <c r="O121" s="18"/>
      <c r="P121" s="18"/>
      <c r="Q121" s="18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5:255" ht="17.25">
      <c r="O122" s="18"/>
      <c r="P122" s="18"/>
      <c r="Q122" s="18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5:255" ht="17.25">
      <c r="O123" s="18"/>
      <c r="P123" s="18"/>
      <c r="Q123" s="18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23"/>
  <sheetViews>
    <sheetView tabSelected="1" showOutlineSymbols="0" zoomScale="87" zoomScaleNormal="87" workbookViewId="0" topLeftCell="A1">
      <pane xSplit="2" ySplit="5" topLeftCell="C4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6" sqref="A56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1:218" ht="30" customHeight="1">
      <c r="A1" s="105"/>
      <c r="B1" s="103" t="s">
        <v>16</v>
      </c>
      <c r="C1" s="105"/>
      <c r="D1" s="105"/>
      <c r="E1" s="137" t="s">
        <v>83</v>
      </c>
      <c r="F1" s="105"/>
      <c r="G1" s="105"/>
      <c r="H1" s="105"/>
      <c r="I1" s="105"/>
      <c r="J1" s="105"/>
      <c r="K1" s="105"/>
      <c r="L1" s="105"/>
      <c r="M1" s="107" t="s">
        <v>70</v>
      </c>
      <c r="N1" s="105"/>
      <c r="O1" s="105"/>
      <c r="P1" s="105"/>
      <c r="Q1" s="1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</row>
    <row r="2" spans="1:218" ht="19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</row>
    <row r="3" spans="1:218" ht="19.5" customHeight="1" thickTop="1">
      <c r="A3" s="138"/>
      <c r="B3" s="139" t="s">
        <v>17</v>
      </c>
      <c r="C3" s="140" t="s">
        <v>58</v>
      </c>
      <c r="D3" s="139"/>
      <c r="E3" s="139"/>
      <c r="F3" s="140"/>
      <c r="G3" s="140" t="s">
        <v>62</v>
      </c>
      <c r="H3" s="139"/>
      <c r="I3" s="139"/>
      <c r="J3" s="139"/>
      <c r="K3" s="140" t="s">
        <v>68</v>
      </c>
      <c r="L3" s="139"/>
      <c r="M3" s="139"/>
      <c r="N3" s="139"/>
      <c r="O3" s="140"/>
      <c r="P3" s="139"/>
      <c r="Q3" s="1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</row>
    <row r="4" spans="1:218" ht="19.5" customHeight="1">
      <c r="A4" s="141"/>
      <c r="B4" s="107"/>
      <c r="C4" s="142"/>
      <c r="D4" s="142"/>
      <c r="E4" s="142"/>
      <c r="F4" s="143"/>
      <c r="G4" s="142"/>
      <c r="H4" s="142" t="s">
        <v>64</v>
      </c>
      <c r="I4" s="144" t="s">
        <v>66</v>
      </c>
      <c r="J4" s="142"/>
      <c r="K4" s="142"/>
      <c r="L4" s="142" t="s">
        <v>64</v>
      </c>
      <c r="M4" s="144" t="s">
        <v>66</v>
      </c>
      <c r="N4" s="142"/>
      <c r="O4" s="143"/>
      <c r="P4" s="107"/>
      <c r="Q4" s="1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</row>
    <row r="5" spans="1:218" ht="19.5" customHeight="1" thickBot="1">
      <c r="A5" s="141" t="s">
        <v>0</v>
      </c>
      <c r="B5" s="107"/>
      <c r="C5" s="145" t="s">
        <v>59</v>
      </c>
      <c r="D5" s="145" t="s">
        <v>60</v>
      </c>
      <c r="E5" s="145" t="s">
        <v>22</v>
      </c>
      <c r="F5" s="145" t="s">
        <v>61</v>
      </c>
      <c r="G5" s="145" t="s">
        <v>63</v>
      </c>
      <c r="H5" s="146" t="s">
        <v>65</v>
      </c>
      <c r="I5" s="146" t="s">
        <v>67</v>
      </c>
      <c r="J5" s="145" t="s">
        <v>22</v>
      </c>
      <c r="K5" s="145" t="s">
        <v>63</v>
      </c>
      <c r="L5" s="146" t="s">
        <v>69</v>
      </c>
      <c r="M5" s="146" t="s">
        <v>67</v>
      </c>
      <c r="N5" s="145" t="s">
        <v>22</v>
      </c>
      <c r="O5" s="147" t="s">
        <v>71</v>
      </c>
      <c r="P5" s="148"/>
      <c r="Q5" s="1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</row>
    <row r="6" spans="1:218" ht="21" customHeight="1" thickTop="1">
      <c r="A6" s="149"/>
      <c r="B6" s="140" t="s">
        <v>18</v>
      </c>
      <c r="C6" s="86">
        <v>72283</v>
      </c>
      <c r="D6" s="86">
        <v>77046</v>
      </c>
      <c r="E6" s="87">
        <f>C6+D6</f>
        <v>149329</v>
      </c>
      <c r="F6" s="86">
        <v>55105</v>
      </c>
      <c r="G6" s="86">
        <v>323</v>
      </c>
      <c r="H6" s="86">
        <v>126</v>
      </c>
      <c r="I6" s="86">
        <v>4</v>
      </c>
      <c r="J6" s="87">
        <f>G6+H6+I6</f>
        <v>453</v>
      </c>
      <c r="K6" s="86">
        <v>316</v>
      </c>
      <c r="L6" s="86">
        <v>94</v>
      </c>
      <c r="M6" s="86">
        <v>0</v>
      </c>
      <c r="N6" s="87">
        <f>K6+L6+M6</f>
        <v>410</v>
      </c>
      <c r="O6" s="88">
        <f aca="true" t="shared" si="0" ref="O6:O53">IF((J6-N6)&lt;0,"△","")</f>
      </c>
      <c r="P6" s="89">
        <f aca="true" t="shared" si="1" ref="P6:P53">IF((J6-N6)=0,"0 ",IF((J6-N6)&lt;0,-(J6-N6),J6-N6))</f>
        <v>43</v>
      </c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</row>
    <row r="7" spans="1:218" ht="21" customHeight="1">
      <c r="A7" s="150" t="s">
        <v>1</v>
      </c>
      <c r="B7" s="142" t="s">
        <v>19</v>
      </c>
      <c r="C7" s="90">
        <v>66974</v>
      </c>
      <c r="D7" s="90">
        <v>73194</v>
      </c>
      <c r="E7" s="91">
        <f>C7+D7</f>
        <v>140168</v>
      </c>
      <c r="F7" s="90">
        <v>54605</v>
      </c>
      <c r="G7" s="90">
        <v>353</v>
      </c>
      <c r="H7" s="90">
        <v>124</v>
      </c>
      <c r="I7" s="90">
        <v>3</v>
      </c>
      <c r="J7" s="91">
        <f>G7+H7+I7</f>
        <v>480</v>
      </c>
      <c r="K7" s="90">
        <v>328</v>
      </c>
      <c r="L7" s="90">
        <v>104</v>
      </c>
      <c r="M7" s="90">
        <v>2</v>
      </c>
      <c r="N7" s="91">
        <f>K7+L7+M7</f>
        <v>434</v>
      </c>
      <c r="O7" s="92">
        <f t="shared" si="0"/>
      </c>
      <c r="P7" s="93">
        <f t="shared" si="1"/>
        <v>46</v>
      </c>
      <c r="Q7" s="1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</row>
    <row r="8" spans="1:218" ht="21" customHeight="1">
      <c r="A8" s="150"/>
      <c r="B8" s="142" t="s">
        <v>20</v>
      </c>
      <c r="C8" s="90">
        <v>23504</v>
      </c>
      <c r="D8" s="90">
        <v>26230</v>
      </c>
      <c r="E8" s="91">
        <f>C8+D8</f>
        <v>49734</v>
      </c>
      <c r="F8" s="90">
        <v>18512</v>
      </c>
      <c r="G8" s="90">
        <v>112</v>
      </c>
      <c r="H8" s="90">
        <v>29</v>
      </c>
      <c r="I8" s="90">
        <v>0</v>
      </c>
      <c r="J8" s="91">
        <f>G8+H8+I8</f>
        <v>141</v>
      </c>
      <c r="K8" s="90">
        <v>164</v>
      </c>
      <c r="L8" s="90">
        <v>43</v>
      </c>
      <c r="M8" s="90">
        <v>1</v>
      </c>
      <c r="N8" s="91">
        <f>K8+L8+M8</f>
        <v>208</v>
      </c>
      <c r="O8" s="92" t="str">
        <f t="shared" si="0"/>
        <v>△</v>
      </c>
      <c r="P8" s="93">
        <f t="shared" si="1"/>
        <v>67</v>
      </c>
      <c r="Q8" s="1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</row>
    <row r="9" spans="1:218" ht="21" customHeight="1">
      <c r="A9" s="150" t="s">
        <v>2</v>
      </c>
      <c r="B9" s="142" t="s">
        <v>21</v>
      </c>
      <c r="C9" s="94">
        <v>18326</v>
      </c>
      <c r="D9" s="94">
        <v>19450</v>
      </c>
      <c r="E9" s="91">
        <f>C9+D9</f>
        <v>37776</v>
      </c>
      <c r="F9" s="94">
        <v>14045</v>
      </c>
      <c r="G9" s="94">
        <v>83</v>
      </c>
      <c r="H9" s="94">
        <v>21</v>
      </c>
      <c r="I9" s="90">
        <v>0</v>
      </c>
      <c r="J9" s="91">
        <f>G9+H9+I9</f>
        <v>104</v>
      </c>
      <c r="K9" s="94">
        <v>63</v>
      </c>
      <c r="L9" s="94">
        <v>29</v>
      </c>
      <c r="M9" s="90">
        <v>0</v>
      </c>
      <c r="N9" s="91">
        <f>K9+L9+M9</f>
        <v>92</v>
      </c>
      <c r="O9" s="92">
        <f t="shared" si="0"/>
      </c>
      <c r="P9" s="93">
        <f t="shared" si="1"/>
        <v>12</v>
      </c>
      <c r="Q9" s="1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</row>
    <row r="10" spans="1:218" ht="21" customHeight="1" thickBot="1">
      <c r="A10" s="150"/>
      <c r="B10" s="151" t="s">
        <v>22</v>
      </c>
      <c r="C10" s="95">
        <f aca="true" t="shared" si="2" ref="C10:M10">SUM(C6:C9)</f>
        <v>181087</v>
      </c>
      <c r="D10" s="95">
        <f t="shared" si="2"/>
        <v>195920</v>
      </c>
      <c r="E10" s="95">
        <f t="shared" si="2"/>
        <v>377007</v>
      </c>
      <c r="F10" s="95">
        <f t="shared" si="2"/>
        <v>142267</v>
      </c>
      <c r="G10" s="95">
        <f t="shared" si="2"/>
        <v>871</v>
      </c>
      <c r="H10" s="95">
        <f t="shared" si="2"/>
        <v>300</v>
      </c>
      <c r="I10" s="95">
        <f t="shared" si="2"/>
        <v>7</v>
      </c>
      <c r="J10" s="95">
        <f t="shared" si="2"/>
        <v>1178</v>
      </c>
      <c r="K10" s="95">
        <f t="shared" si="2"/>
        <v>871</v>
      </c>
      <c r="L10" s="95">
        <f t="shared" si="2"/>
        <v>270</v>
      </c>
      <c r="M10" s="95">
        <f t="shared" si="2"/>
        <v>3</v>
      </c>
      <c r="N10" s="95">
        <f>SUM(N6:N9)</f>
        <v>1144</v>
      </c>
      <c r="O10" s="96">
        <f t="shared" si="0"/>
      </c>
      <c r="P10" s="97">
        <f t="shared" si="1"/>
        <v>34</v>
      </c>
      <c r="Q10" s="1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</row>
    <row r="11" spans="1:218" ht="21" customHeight="1" thickTop="1">
      <c r="A11" s="149" t="s">
        <v>3</v>
      </c>
      <c r="B11" s="140" t="s">
        <v>23</v>
      </c>
      <c r="C11" s="86">
        <v>4143</v>
      </c>
      <c r="D11" s="86">
        <v>4482</v>
      </c>
      <c r="E11" s="87">
        <f>C11+D11</f>
        <v>8625</v>
      </c>
      <c r="F11" s="86">
        <v>2675</v>
      </c>
      <c r="G11" s="86">
        <v>25</v>
      </c>
      <c r="H11" s="86">
        <v>8</v>
      </c>
      <c r="I11" s="86">
        <v>1</v>
      </c>
      <c r="J11" s="87">
        <f>G11+H11+I11</f>
        <v>34</v>
      </c>
      <c r="K11" s="86">
        <v>25</v>
      </c>
      <c r="L11" s="86">
        <v>4</v>
      </c>
      <c r="M11" s="86">
        <v>0</v>
      </c>
      <c r="N11" s="87">
        <f>K11+L11+M11</f>
        <v>29</v>
      </c>
      <c r="O11" s="88">
        <f t="shared" si="0"/>
      </c>
      <c r="P11" s="89">
        <f t="shared" si="1"/>
        <v>5</v>
      </c>
      <c r="Q11" s="1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</row>
    <row r="12" spans="1:218" ht="21" customHeight="1">
      <c r="A12" s="150" t="s">
        <v>4</v>
      </c>
      <c r="B12" s="142" t="s">
        <v>24</v>
      </c>
      <c r="C12" s="90">
        <v>6837</v>
      </c>
      <c r="D12" s="90">
        <v>7517</v>
      </c>
      <c r="E12" s="91">
        <f>C12+D12</f>
        <v>14354</v>
      </c>
      <c r="F12" s="90">
        <v>4211</v>
      </c>
      <c r="G12" s="90">
        <v>6</v>
      </c>
      <c r="H12" s="90">
        <v>7</v>
      </c>
      <c r="I12" s="90">
        <v>2</v>
      </c>
      <c r="J12" s="91">
        <f>G12+H12+I12</f>
        <v>15</v>
      </c>
      <c r="K12" s="90">
        <v>37</v>
      </c>
      <c r="L12" s="90">
        <v>10</v>
      </c>
      <c r="M12" s="90">
        <v>0</v>
      </c>
      <c r="N12" s="91">
        <f>K12+L12+M12</f>
        <v>47</v>
      </c>
      <c r="O12" s="92" t="str">
        <f t="shared" si="0"/>
        <v>△</v>
      </c>
      <c r="P12" s="93">
        <f t="shared" si="1"/>
        <v>32</v>
      </c>
      <c r="Q12" s="1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</row>
    <row r="13" spans="1:218" ht="21" customHeight="1">
      <c r="A13" s="150" t="s">
        <v>5</v>
      </c>
      <c r="B13" s="142" t="s">
        <v>25</v>
      </c>
      <c r="C13" s="90">
        <v>1715</v>
      </c>
      <c r="D13" s="90">
        <v>1827</v>
      </c>
      <c r="E13" s="91">
        <f>C13+D13</f>
        <v>3542</v>
      </c>
      <c r="F13" s="90">
        <v>931</v>
      </c>
      <c r="G13" s="90">
        <v>9</v>
      </c>
      <c r="H13" s="90">
        <v>3</v>
      </c>
      <c r="I13" s="90">
        <v>0</v>
      </c>
      <c r="J13" s="91">
        <f>G13+H13+I13</f>
        <v>12</v>
      </c>
      <c r="K13" s="90">
        <v>7</v>
      </c>
      <c r="L13" s="90">
        <v>5</v>
      </c>
      <c r="M13" s="90">
        <v>0</v>
      </c>
      <c r="N13" s="91">
        <f>K13+L13+M13</f>
        <v>12</v>
      </c>
      <c r="O13" s="92">
        <f t="shared" si="0"/>
      </c>
      <c r="P13" s="93" t="str">
        <f t="shared" si="1"/>
        <v>0 </v>
      </c>
      <c r="Q13" s="1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</row>
    <row r="14" spans="1:218" ht="21" customHeight="1" thickBot="1">
      <c r="A14" s="150"/>
      <c r="B14" s="151" t="s">
        <v>22</v>
      </c>
      <c r="C14" s="95">
        <f aca="true" t="shared" si="3" ref="C14:M14">SUM(C11:C13)</f>
        <v>12695</v>
      </c>
      <c r="D14" s="95">
        <f t="shared" si="3"/>
        <v>13826</v>
      </c>
      <c r="E14" s="95">
        <f t="shared" si="3"/>
        <v>26521</v>
      </c>
      <c r="F14" s="95">
        <f t="shared" si="3"/>
        <v>7817</v>
      </c>
      <c r="G14" s="95">
        <f t="shared" si="3"/>
        <v>40</v>
      </c>
      <c r="H14" s="95">
        <f t="shared" si="3"/>
        <v>18</v>
      </c>
      <c r="I14" s="95">
        <f t="shared" si="3"/>
        <v>3</v>
      </c>
      <c r="J14" s="95">
        <f t="shared" si="3"/>
        <v>61</v>
      </c>
      <c r="K14" s="95">
        <f t="shared" si="3"/>
        <v>69</v>
      </c>
      <c r="L14" s="95">
        <f t="shared" si="3"/>
        <v>19</v>
      </c>
      <c r="M14" s="95">
        <f t="shared" si="3"/>
        <v>0</v>
      </c>
      <c r="N14" s="95">
        <f>SUM(N11:N13)</f>
        <v>88</v>
      </c>
      <c r="O14" s="96" t="str">
        <f t="shared" si="0"/>
        <v>△</v>
      </c>
      <c r="P14" s="97">
        <f t="shared" si="1"/>
        <v>27</v>
      </c>
      <c r="Q14" s="1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</row>
    <row r="15" spans="1:218" ht="21" customHeight="1" thickTop="1">
      <c r="A15" s="149"/>
      <c r="B15" s="140" t="s">
        <v>26</v>
      </c>
      <c r="C15" s="86">
        <v>5036</v>
      </c>
      <c r="D15" s="86">
        <v>5341</v>
      </c>
      <c r="E15" s="87">
        <f aca="true" t="shared" si="4" ref="E15:E22">C15+D15</f>
        <v>10377</v>
      </c>
      <c r="F15" s="86">
        <v>2784</v>
      </c>
      <c r="G15" s="86">
        <v>29</v>
      </c>
      <c r="H15" s="86">
        <v>2</v>
      </c>
      <c r="I15" s="86">
        <v>1</v>
      </c>
      <c r="J15" s="87">
        <f aca="true" t="shared" si="5" ref="J15:J22">G15+H15+I15</f>
        <v>32</v>
      </c>
      <c r="K15" s="86">
        <v>19</v>
      </c>
      <c r="L15" s="86">
        <v>6</v>
      </c>
      <c r="M15" s="86">
        <v>0</v>
      </c>
      <c r="N15" s="87">
        <f aca="true" t="shared" si="6" ref="N15:N22">K15+L15+M15</f>
        <v>25</v>
      </c>
      <c r="O15" s="88">
        <f t="shared" si="0"/>
      </c>
      <c r="P15" s="89">
        <f t="shared" si="1"/>
        <v>7</v>
      </c>
      <c r="Q15" s="1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</row>
    <row r="16" spans="1:218" ht="21" customHeight="1">
      <c r="A16" s="150" t="s">
        <v>6</v>
      </c>
      <c r="B16" s="142" t="s">
        <v>27</v>
      </c>
      <c r="C16" s="90">
        <v>2281</v>
      </c>
      <c r="D16" s="90">
        <v>2463</v>
      </c>
      <c r="E16" s="91">
        <f t="shared" si="4"/>
        <v>4744</v>
      </c>
      <c r="F16" s="90">
        <v>1247</v>
      </c>
      <c r="G16" s="90">
        <v>7</v>
      </c>
      <c r="H16" s="90">
        <v>1</v>
      </c>
      <c r="I16" s="90">
        <v>0</v>
      </c>
      <c r="J16" s="91">
        <f t="shared" si="5"/>
        <v>8</v>
      </c>
      <c r="K16" s="90">
        <v>8</v>
      </c>
      <c r="L16" s="90">
        <v>3</v>
      </c>
      <c r="M16" s="90">
        <v>0</v>
      </c>
      <c r="N16" s="91">
        <f t="shared" si="6"/>
        <v>11</v>
      </c>
      <c r="O16" s="92" t="str">
        <f t="shared" si="0"/>
        <v>△</v>
      </c>
      <c r="P16" s="93">
        <f t="shared" si="1"/>
        <v>3</v>
      </c>
      <c r="Q16" s="1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</row>
    <row r="17" spans="1:218" ht="21" customHeight="1">
      <c r="A17" s="150"/>
      <c r="B17" s="142" t="s">
        <v>28</v>
      </c>
      <c r="C17" s="90">
        <v>4088</v>
      </c>
      <c r="D17" s="90">
        <v>4478</v>
      </c>
      <c r="E17" s="91">
        <f t="shared" si="4"/>
        <v>8566</v>
      </c>
      <c r="F17" s="90">
        <v>2345</v>
      </c>
      <c r="G17" s="90">
        <v>12</v>
      </c>
      <c r="H17" s="90">
        <v>5</v>
      </c>
      <c r="I17" s="90">
        <v>0</v>
      </c>
      <c r="J17" s="91">
        <f t="shared" si="5"/>
        <v>17</v>
      </c>
      <c r="K17" s="90">
        <v>15</v>
      </c>
      <c r="L17" s="90">
        <v>9</v>
      </c>
      <c r="M17" s="90">
        <v>0</v>
      </c>
      <c r="N17" s="91">
        <f t="shared" si="6"/>
        <v>24</v>
      </c>
      <c r="O17" s="92" t="str">
        <f t="shared" si="0"/>
        <v>△</v>
      </c>
      <c r="P17" s="93">
        <f t="shared" si="1"/>
        <v>7</v>
      </c>
      <c r="Q17" s="1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</row>
    <row r="18" spans="1:218" ht="21" customHeight="1">
      <c r="A18" s="150"/>
      <c r="B18" s="142" t="s">
        <v>29</v>
      </c>
      <c r="C18" s="90">
        <v>2718</v>
      </c>
      <c r="D18" s="90">
        <v>2944</v>
      </c>
      <c r="E18" s="91">
        <f t="shared" si="4"/>
        <v>5662</v>
      </c>
      <c r="F18" s="90">
        <v>1481</v>
      </c>
      <c r="G18" s="90">
        <v>2</v>
      </c>
      <c r="H18" s="90">
        <v>4</v>
      </c>
      <c r="I18" s="90">
        <v>0</v>
      </c>
      <c r="J18" s="91">
        <f t="shared" si="5"/>
        <v>6</v>
      </c>
      <c r="K18" s="90">
        <v>6</v>
      </c>
      <c r="L18" s="90">
        <v>8</v>
      </c>
      <c r="M18" s="90">
        <v>0</v>
      </c>
      <c r="N18" s="91">
        <f t="shared" si="6"/>
        <v>14</v>
      </c>
      <c r="O18" s="92" t="str">
        <f t="shared" si="0"/>
        <v>△</v>
      </c>
      <c r="P18" s="93">
        <f t="shared" si="1"/>
        <v>8</v>
      </c>
      <c r="Q18" s="1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</row>
    <row r="19" spans="1:218" ht="21" customHeight="1">
      <c r="A19" s="150" t="s">
        <v>7</v>
      </c>
      <c r="B19" s="142" t="s">
        <v>30</v>
      </c>
      <c r="C19" s="90">
        <v>2416</v>
      </c>
      <c r="D19" s="90">
        <v>2620</v>
      </c>
      <c r="E19" s="91">
        <f t="shared" si="4"/>
        <v>5036</v>
      </c>
      <c r="F19" s="90">
        <v>1619</v>
      </c>
      <c r="G19" s="90">
        <v>5</v>
      </c>
      <c r="H19" s="90">
        <v>1</v>
      </c>
      <c r="I19" s="90">
        <v>0</v>
      </c>
      <c r="J19" s="91">
        <f t="shared" si="5"/>
        <v>6</v>
      </c>
      <c r="K19" s="90">
        <v>10</v>
      </c>
      <c r="L19" s="90">
        <v>4</v>
      </c>
      <c r="M19" s="90">
        <v>0</v>
      </c>
      <c r="N19" s="91">
        <f t="shared" si="6"/>
        <v>14</v>
      </c>
      <c r="O19" s="92" t="str">
        <f t="shared" si="0"/>
        <v>△</v>
      </c>
      <c r="P19" s="93">
        <f t="shared" si="1"/>
        <v>8</v>
      </c>
      <c r="Q19" s="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</row>
    <row r="20" spans="1:218" ht="21" customHeight="1">
      <c r="A20" s="150"/>
      <c r="B20" s="142" t="s">
        <v>31</v>
      </c>
      <c r="C20" s="90">
        <v>2071</v>
      </c>
      <c r="D20" s="90">
        <v>2322</v>
      </c>
      <c r="E20" s="91">
        <f t="shared" si="4"/>
        <v>4393</v>
      </c>
      <c r="F20" s="90">
        <v>1232</v>
      </c>
      <c r="G20" s="90">
        <v>7</v>
      </c>
      <c r="H20" s="90">
        <v>3</v>
      </c>
      <c r="I20" s="90">
        <v>0</v>
      </c>
      <c r="J20" s="91">
        <f t="shared" si="5"/>
        <v>10</v>
      </c>
      <c r="K20" s="90">
        <v>6</v>
      </c>
      <c r="L20" s="90">
        <v>1</v>
      </c>
      <c r="M20" s="90">
        <v>0</v>
      </c>
      <c r="N20" s="91">
        <f t="shared" si="6"/>
        <v>7</v>
      </c>
      <c r="O20" s="92">
        <f t="shared" si="0"/>
      </c>
      <c r="P20" s="93">
        <f t="shared" si="1"/>
        <v>3</v>
      </c>
      <c r="Q20" s="1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</row>
    <row r="21" spans="1:218" ht="21" customHeight="1">
      <c r="A21" s="150"/>
      <c r="B21" s="142" t="s">
        <v>32</v>
      </c>
      <c r="C21" s="90">
        <v>1415</v>
      </c>
      <c r="D21" s="90">
        <v>1542</v>
      </c>
      <c r="E21" s="91">
        <f t="shared" si="4"/>
        <v>2957</v>
      </c>
      <c r="F21" s="90">
        <v>847</v>
      </c>
      <c r="G21" s="90">
        <v>2</v>
      </c>
      <c r="H21" s="90">
        <v>3</v>
      </c>
      <c r="I21" s="90">
        <v>0</v>
      </c>
      <c r="J21" s="91">
        <f t="shared" si="5"/>
        <v>5</v>
      </c>
      <c r="K21" s="90">
        <v>5</v>
      </c>
      <c r="L21" s="90">
        <v>1</v>
      </c>
      <c r="M21" s="90">
        <v>0</v>
      </c>
      <c r="N21" s="91">
        <f t="shared" si="6"/>
        <v>6</v>
      </c>
      <c r="O21" s="92" t="str">
        <f t="shared" si="0"/>
        <v>△</v>
      </c>
      <c r="P21" s="93">
        <f t="shared" si="1"/>
        <v>1</v>
      </c>
      <c r="Q21" s="19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</row>
    <row r="22" spans="1:218" ht="21" customHeight="1">
      <c r="A22" s="150" t="s">
        <v>5</v>
      </c>
      <c r="B22" s="142" t="s">
        <v>33</v>
      </c>
      <c r="C22" s="90">
        <v>4551</v>
      </c>
      <c r="D22" s="90">
        <v>5015</v>
      </c>
      <c r="E22" s="91">
        <f t="shared" si="4"/>
        <v>9566</v>
      </c>
      <c r="F22" s="90">
        <v>2855</v>
      </c>
      <c r="G22" s="90">
        <v>15</v>
      </c>
      <c r="H22" s="90">
        <v>1</v>
      </c>
      <c r="I22" s="90">
        <v>0</v>
      </c>
      <c r="J22" s="91">
        <f t="shared" si="5"/>
        <v>16</v>
      </c>
      <c r="K22" s="90">
        <v>12</v>
      </c>
      <c r="L22" s="90">
        <v>8</v>
      </c>
      <c r="M22" s="90">
        <v>0</v>
      </c>
      <c r="N22" s="91">
        <f t="shared" si="6"/>
        <v>20</v>
      </c>
      <c r="O22" s="92" t="str">
        <f t="shared" si="0"/>
        <v>△</v>
      </c>
      <c r="P22" s="93">
        <f t="shared" si="1"/>
        <v>4</v>
      </c>
      <c r="Q22" s="19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</row>
    <row r="23" spans="1:218" ht="21" customHeight="1" thickBot="1">
      <c r="A23" s="150"/>
      <c r="B23" s="151" t="s">
        <v>22</v>
      </c>
      <c r="C23" s="95">
        <f aca="true" t="shared" si="7" ref="C23:M23">SUM(C15:C22)</f>
        <v>24576</v>
      </c>
      <c r="D23" s="95">
        <f t="shared" si="7"/>
        <v>26725</v>
      </c>
      <c r="E23" s="95">
        <f t="shared" si="7"/>
        <v>51301</v>
      </c>
      <c r="F23" s="95">
        <f t="shared" si="7"/>
        <v>14410</v>
      </c>
      <c r="G23" s="95">
        <f t="shared" si="7"/>
        <v>79</v>
      </c>
      <c r="H23" s="95">
        <f t="shared" si="7"/>
        <v>20</v>
      </c>
      <c r="I23" s="95">
        <f t="shared" si="7"/>
        <v>1</v>
      </c>
      <c r="J23" s="95">
        <f t="shared" si="7"/>
        <v>100</v>
      </c>
      <c r="K23" s="95">
        <f t="shared" si="7"/>
        <v>81</v>
      </c>
      <c r="L23" s="95">
        <f t="shared" si="7"/>
        <v>40</v>
      </c>
      <c r="M23" s="95">
        <f t="shared" si="7"/>
        <v>0</v>
      </c>
      <c r="N23" s="95">
        <f>SUM(N15:N22)</f>
        <v>121</v>
      </c>
      <c r="O23" s="96" t="str">
        <f t="shared" si="0"/>
        <v>△</v>
      </c>
      <c r="P23" s="97">
        <f t="shared" si="1"/>
        <v>21</v>
      </c>
      <c r="Q23" s="19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</row>
    <row r="24" spans="1:218" ht="21" customHeight="1" thickTop="1">
      <c r="A24" s="149" t="s">
        <v>8</v>
      </c>
      <c r="B24" s="140" t="s">
        <v>34</v>
      </c>
      <c r="C24" s="86">
        <v>4859</v>
      </c>
      <c r="D24" s="86">
        <v>5284</v>
      </c>
      <c r="E24" s="87">
        <f>C24+D24</f>
        <v>10143</v>
      </c>
      <c r="F24" s="86">
        <v>3031</v>
      </c>
      <c r="G24" s="86">
        <v>19</v>
      </c>
      <c r="H24" s="86">
        <v>8</v>
      </c>
      <c r="I24" s="86">
        <v>0</v>
      </c>
      <c r="J24" s="87">
        <f>G24+H24+I24</f>
        <v>27</v>
      </c>
      <c r="K24" s="86">
        <v>19</v>
      </c>
      <c r="L24" s="86">
        <v>10</v>
      </c>
      <c r="M24" s="86">
        <v>0</v>
      </c>
      <c r="N24" s="87">
        <f>K24+L24+M24</f>
        <v>29</v>
      </c>
      <c r="O24" s="88" t="str">
        <f t="shared" si="0"/>
        <v>△</v>
      </c>
      <c r="P24" s="89">
        <f t="shared" si="1"/>
        <v>2</v>
      </c>
      <c r="Q24" s="19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</row>
    <row r="25" spans="1:218" ht="21" customHeight="1">
      <c r="A25" s="150" t="s">
        <v>9</v>
      </c>
      <c r="B25" s="142" t="s">
        <v>35</v>
      </c>
      <c r="C25" s="90">
        <v>2109</v>
      </c>
      <c r="D25" s="90">
        <v>2349</v>
      </c>
      <c r="E25" s="91">
        <f>C25+D25</f>
        <v>4458</v>
      </c>
      <c r="F25" s="90">
        <v>1207</v>
      </c>
      <c r="G25" s="90">
        <v>0</v>
      </c>
      <c r="H25" s="90">
        <v>3</v>
      </c>
      <c r="I25" s="90">
        <v>0</v>
      </c>
      <c r="J25" s="91">
        <f>G25+H25+I25</f>
        <v>3</v>
      </c>
      <c r="K25" s="90">
        <v>3</v>
      </c>
      <c r="L25" s="90">
        <v>5</v>
      </c>
      <c r="M25" s="90">
        <v>0</v>
      </c>
      <c r="N25" s="91">
        <f>K25+L25+M25</f>
        <v>8</v>
      </c>
      <c r="O25" s="92" t="str">
        <f t="shared" si="0"/>
        <v>△</v>
      </c>
      <c r="P25" s="93">
        <f t="shared" si="1"/>
        <v>5</v>
      </c>
      <c r="Q25" s="19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</row>
    <row r="26" spans="1:218" ht="21" customHeight="1">
      <c r="A26" s="150" t="s">
        <v>5</v>
      </c>
      <c r="B26" s="142" t="s">
        <v>36</v>
      </c>
      <c r="C26" s="90">
        <v>4046</v>
      </c>
      <c r="D26" s="90">
        <v>4320</v>
      </c>
      <c r="E26" s="91">
        <f>C26+D26</f>
        <v>8366</v>
      </c>
      <c r="F26" s="90">
        <v>2462</v>
      </c>
      <c r="G26" s="90">
        <v>5</v>
      </c>
      <c r="H26" s="90">
        <v>2</v>
      </c>
      <c r="I26" s="90">
        <v>1</v>
      </c>
      <c r="J26" s="91">
        <f>G26+H26+I26</f>
        <v>8</v>
      </c>
      <c r="K26" s="90">
        <v>14</v>
      </c>
      <c r="L26" s="90">
        <v>5</v>
      </c>
      <c r="M26" s="90">
        <v>0</v>
      </c>
      <c r="N26" s="91">
        <f>K26+L26+M26</f>
        <v>19</v>
      </c>
      <c r="O26" s="92" t="str">
        <f t="shared" si="0"/>
        <v>△</v>
      </c>
      <c r="P26" s="93">
        <f t="shared" si="1"/>
        <v>11</v>
      </c>
      <c r="Q26" s="19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</row>
    <row r="27" spans="1:218" ht="21" customHeight="1" thickBot="1">
      <c r="A27" s="150"/>
      <c r="B27" s="151" t="s">
        <v>22</v>
      </c>
      <c r="C27" s="95">
        <f aca="true" t="shared" si="8" ref="C27:M27">SUM(C24:C26)</f>
        <v>11014</v>
      </c>
      <c r="D27" s="95">
        <f t="shared" si="8"/>
        <v>11953</v>
      </c>
      <c r="E27" s="95">
        <f t="shared" si="8"/>
        <v>22967</v>
      </c>
      <c r="F27" s="95">
        <f t="shared" si="8"/>
        <v>6700</v>
      </c>
      <c r="G27" s="95">
        <f t="shared" si="8"/>
        <v>24</v>
      </c>
      <c r="H27" s="95">
        <f t="shared" si="8"/>
        <v>13</v>
      </c>
      <c r="I27" s="95">
        <f t="shared" si="8"/>
        <v>1</v>
      </c>
      <c r="J27" s="95">
        <f t="shared" si="8"/>
        <v>38</v>
      </c>
      <c r="K27" s="95">
        <f t="shared" si="8"/>
        <v>36</v>
      </c>
      <c r="L27" s="95">
        <f t="shared" si="8"/>
        <v>20</v>
      </c>
      <c r="M27" s="95">
        <f t="shared" si="8"/>
        <v>0</v>
      </c>
      <c r="N27" s="95">
        <f>SUM(N24:N26)</f>
        <v>56</v>
      </c>
      <c r="O27" s="96" t="str">
        <f t="shared" si="0"/>
        <v>△</v>
      </c>
      <c r="P27" s="97">
        <f t="shared" si="1"/>
        <v>18</v>
      </c>
      <c r="Q27" s="19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</row>
    <row r="28" spans="1:218" ht="21" customHeight="1" thickTop="1">
      <c r="A28" s="149"/>
      <c r="B28" s="140" t="s">
        <v>37</v>
      </c>
      <c r="C28" s="86">
        <v>3790</v>
      </c>
      <c r="D28" s="86">
        <v>4178</v>
      </c>
      <c r="E28" s="87">
        <f aca="true" t="shared" si="9" ref="E28:E36">C28+D28</f>
        <v>7968</v>
      </c>
      <c r="F28" s="86">
        <v>2454</v>
      </c>
      <c r="G28" s="86">
        <v>20</v>
      </c>
      <c r="H28" s="86">
        <v>9</v>
      </c>
      <c r="I28" s="86">
        <v>4</v>
      </c>
      <c r="J28" s="87">
        <f aca="true" t="shared" si="10" ref="J28:J36">G28+H28+I28</f>
        <v>33</v>
      </c>
      <c r="K28" s="86">
        <v>26</v>
      </c>
      <c r="L28" s="86">
        <v>8</v>
      </c>
      <c r="M28" s="86">
        <v>0</v>
      </c>
      <c r="N28" s="87">
        <f aca="true" t="shared" si="11" ref="N28:N36">K28+L28+M28</f>
        <v>34</v>
      </c>
      <c r="O28" s="88" t="str">
        <f t="shared" si="0"/>
        <v>△</v>
      </c>
      <c r="P28" s="89">
        <f t="shared" si="1"/>
        <v>1</v>
      </c>
      <c r="Q28" s="19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</row>
    <row r="29" spans="1:218" ht="21" customHeight="1">
      <c r="A29" s="150" t="s">
        <v>10</v>
      </c>
      <c r="B29" s="142" t="s">
        <v>38</v>
      </c>
      <c r="C29" s="90">
        <v>1493</v>
      </c>
      <c r="D29" s="90">
        <v>1653</v>
      </c>
      <c r="E29" s="91">
        <f t="shared" si="9"/>
        <v>3146</v>
      </c>
      <c r="F29" s="90">
        <v>909</v>
      </c>
      <c r="G29" s="90">
        <v>8</v>
      </c>
      <c r="H29" s="90">
        <v>6</v>
      </c>
      <c r="I29" s="90">
        <v>0</v>
      </c>
      <c r="J29" s="91">
        <f t="shared" si="10"/>
        <v>14</v>
      </c>
      <c r="K29" s="90">
        <v>3</v>
      </c>
      <c r="L29" s="90">
        <v>4</v>
      </c>
      <c r="M29" s="90">
        <v>0</v>
      </c>
      <c r="N29" s="91">
        <f t="shared" si="11"/>
        <v>7</v>
      </c>
      <c r="O29" s="92">
        <f t="shared" si="0"/>
      </c>
      <c r="P29" s="93">
        <f t="shared" si="1"/>
        <v>7</v>
      </c>
      <c r="Q29" s="1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</row>
    <row r="30" spans="1:218" ht="21" customHeight="1">
      <c r="A30" s="150"/>
      <c r="B30" s="142" t="s">
        <v>39</v>
      </c>
      <c r="C30" s="90">
        <v>3245</v>
      </c>
      <c r="D30" s="90">
        <v>3527</v>
      </c>
      <c r="E30" s="91">
        <f t="shared" si="9"/>
        <v>6772</v>
      </c>
      <c r="F30" s="90">
        <v>1917</v>
      </c>
      <c r="G30" s="90">
        <v>11</v>
      </c>
      <c r="H30" s="90">
        <v>2</v>
      </c>
      <c r="I30" s="90">
        <v>0</v>
      </c>
      <c r="J30" s="91">
        <f t="shared" si="10"/>
        <v>13</v>
      </c>
      <c r="K30" s="90">
        <v>19</v>
      </c>
      <c r="L30" s="90">
        <v>8</v>
      </c>
      <c r="M30" s="90">
        <v>0</v>
      </c>
      <c r="N30" s="91">
        <f t="shared" si="11"/>
        <v>27</v>
      </c>
      <c r="O30" s="92" t="str">
        <f t="shared" si="0"/>
        <v>△</v>
      </c>
      <c r="P30" s="93">
        <f t="shared" si="1"/>
        <v>14</v>
      </c>
      <c r="Q30" s="1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</row>
    <row r="31" spans="1:218" ht="21" customHeight="1">
      <c r="A31" s="150"/>
      <c r="B31" s="142" t="s">
        <v>40</v>
      </c>
      <c r="C31" s="90">
        <v>3869</v>
      </c>
      <c r="D31" s="90">
        <v>4272</v>
      </c>
      <c r="E31" s="91">
        <f t="shared" si="9"/>
        <v>8141</v>
      </c>
      <c r="F31" s="90">
        <v>2715</v>
      </c>
      <c r="G31" s="90">
        <v>12</v>
      </c>
      <c r="H31" s="90">
        <v>4</v>
      </c>
      <c r="I31" s="90">
        <v>0</v>
      </c>
      <c r="J31" s="91">
        <f t="shared" si="10"/>
        <v>16</v>
      </c>
      <c r="K31" s="90">
        <v>12</v>
      </c>
      <c r="L31" s="90">
        <v>3</v>
      </c>
      <c r="M31" s="90">
        <v>0</v>
      </c>
      <c r="N31" s="91">
        <f t="shared" si="11"/>
        <v>15</v>
      </c>
      <c r="O31" s="92">
        <f t="shared" si="0"/>
      </c>
      <c r="P31" s="93">
        <f t="shared" si="1"/>
        <v>1</v>
      </c>
      <c r="Q31" s="19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</row>
    <row r="32" spans="1:218" ht="21" customHeight="1">
      <c r="A32" s="150" t="s">
        <v>11</v>
      </c>
      <c r="B32" s="142" t="s">
        <v>41</v>
      </c>
      <c r="C32" s="90">
        <v>2174</v>
      </c>
      <c r="D32" s="90">
        <v>2264</v>
      </c>
      <c r="E32" s="91">
        <f t="shared" si="9"/>
        <v>4438</v>
      </c>
      <c r="F32" s="90">
        <v>1333</v>
      </c>
      <c r="G32" s="90">
        <v>5</v>
      </c>
      <c r="H32" s="90">
        <v>2</v>
      </c>
      <c r="I32" s="90">
        <v>0</v>
      </c>
      <c r="J32" s="91">
        <f t="shared" si="10"/>
        <v>7</v>
      </c>
      <c r="K32" s="90">
        <v>9</v>
      </c>
      <c r="L32" s="90">
        <v>3</v>
      </c>
      <c r="M32" s="90">
        <v>0</v>
      </c>
      <c r="N32" s="91">
        <f t="shared" si="11"/>
        <v>12</v>
      </c>
      <c r="O32" s="92" t="str">
        <f t="shared" si="0"/>
        <v>△</v>
      </c>
      <c r="P32" s="93">
        <f t="shared" si="1"/>
        <v>5</v>
      </c>
      <c r="Q32" s="19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</row>
    <row r="33" spans="1:218" ht="21" customHeight="1">
      <c r="A33" s="150"/>
      <c r="B33" s="142" t="s">
        <v>42</v>
      </c>
      <c r="C33" s="90">
        <v>3903</v>
      </c>
      <c r="D33" s="90">
        <v>4192</v>
      </c>
      <c r="E33" s="91">
        <f t="shared" si="9"/>
        <v>8095</v>
      </c>
      <c r="F33" s="90">
        <v>2379</v>
      </c>
      <c r="G33" s="90">
        <v>26</v>
      </c>
      <c r="H33" s="90">
        <v>7</v>
      </c>
      <c r="I33" s="90">
        <v>0</v>
      </c>
      <c r="J33" s="91">
        <f t="shared" si="10"/>
        <v>33</v>
      </c>
      <c r="K33" s="90">
        <v>11</v>
      </c>
      <c r="L33" s="90">
        <v>10</v>
      </c>
      <c r="M33" s="90">
        <v>0</v>
      </c>
      <c r="N33" s="91">
        <f t="shared" si="11"/>
        <v>21</v>
      </c>
      <c r="O33" s="92">
        <f t="shared" si="0"/>
      </c>
      <c r="P33" s="93">
        <f t="shared" si="1"/>
        <v>12</v>
      </c>
      <c r="Q33" s="19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</row>
    <row r="34" spans="1:218" ht="21" customHeight="1">
      <c r="A34" s="150"/>
      <c r="B34" s="142" t="s">
        <v>43</v>
      </c>
      <c r="C34" s="90">
        <v>4498</v>
      </c>
      <c r="D34" s="90">
        <v>4755</v>
      </c>
      <c r="E34" s="91">
        <f t="shared" si="9"/>
        <v>9253</v>
      </c>
      <c r="F34" s="90">
        <v>2527</v>
      </c>
      <c r="G34" s="90">
        <v>18</v>
      </c>
      <c r="H34" s="90">
        <v>6</v>
      </c>
      <c r="I34" s="90">
        <v>0</v>
      </c>
      <c r="J34" s="91">
        <f t="shared" si="10"/>
        <v>24</v>
      </c>
      <c r="K34" s="90">
        <v>21</v>
      </c>
      <c r="L34" s="90">
        <v>6</v>
      </c>
      <c r="M34" s="90">
        <v>0</v>
      </c>
      <c r="N34" s="91">
        <f t="shared" si="11"/>
        <v>27</v>
      </c>
      <c r="O34" s="92" t="str">
        <f t="shared" si="0"/>
        <v>△</v>
      </c>
      <c r="P34" s="93">
        <f t="shared" si="1"/>
        <v>3</v>
      </c>
      <c r="Q34" s="19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</row>
    <row r="35" spans="1:218" ht="21" customHeight="1">
      <c r="A35" s="150" t="s">
        <v>5</v>
      </c>
      <c r="B35" s="142" t="s">
        <v>44</v>
      </c>
      <c r="C35" s="90">
        <v>5970</v>
      </c>
      <c r="D35" s="90">
        <v>6510</v>
      </c>
      <c r="E35" s="91">
        <f t="shared" si="9"/>
        <v>12480</v>
      </c>
      <c r="F35" s="90">
        <v>3723</v>
      </c>
      <c r="G35" s="90">
        <v>25</v>
      </c>
      <c r="H35" s="90">
        <v>9</v>
      </c>
      <c r="I35" s="90">
        <v>0</v>
      </c>
      <c r="J35" s="91">
        <f t="shared" si="10"/>
        <v>34</v>
      </c>
      <c r="K35" s="90">
        <v>28</v>
      </c>
      <c r="L35" s="90">
        <v>14</v>
      </c>
      <c r="M35" s="90">
        <v>0</v>
      </c>
      <c r="N35" s="91">
        <f t="shared" si="11"/>
        <v>42</v>
      </c>
      <c r="O35" s="92" t="str">
        <f t="shared" si="0"/>
        <v>△</v>
      </c>
      <c r="P35" s="93">
        <f t="shared" si="1"/>
        <v>8</v>
      </c>
      <c r="Q35" s="19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</row>
    <row r="36" spans="1:218" ht="21" customHeight="1">
      <c r="A36" s="150"/>
      <c r="B36" s="142" t="s">
        <v>45</v>
      </c>
      <c r="C36" s="90">
        <v>4072</v>
      </c>
      <c r="D36" s="90">
        <v>4409</v>
      </c>
      <c r="E36" s="91">
        <f t="shared" si="9"/>
        <v>8481</v>
      </c>
      <c r="F36" s="90">
        <v>2578</v>
      </c>
      <c r="G36" s="90">
        <v>15</v>
      </c>
      <c r="H36" s="90">
        <v>6</v>
      </c>
      <c r="I36" s="90">
        <v>0</v>
      </c>
      <c r="J36" s="91">
        <f t="shared" si="10"/>
        <v>21</v>
      </c>
      <c r="K36" s="90">
        <v>9</v>
      </c>
      <c r="L36" s="90">
        <v>11</v>
      </c>
      <c r="M36" s="90">
        <v>0</v>
      </c>
      <c r="N36" s="91">
        <f t="shared" si="11"/>
        <v>20</v>
      </c>
      <c r="O36" s="92">
        <f t="shared" si="0"/>
      </c>
      <c r="P36" s="93">
        <f t="shared" si="1"/>
        <v>1</v>
      </c>
      <c r="Q36" s="19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</row>
    <row r="37" spans="1:218" ht="21" customHeight="1" thickBot="1">
      <c r="A37" s="150"/>
      <c r="B37" s="151" t="s">
        <v>22</v>
      </c>
      <c r="C37" s="95">
        <f aca="true" t="shared" si="12" ref="C37:M37">SUM(C28:C36)</f>
        <v>33014</v>
      </c>
      <c r="D37" s="95">
        <f t="shared" si="12"/>
        <v>35760</v>
      </c>
      <c r="E37" s="95">
        <f t="shared" si="12"/>
        <v>68774</v>
      </c>
      <c r="F37" s="95">
        <f t="shared" si="12"/>
        <v>20535</v>
      </c>
      <c r="G37" s="95">
        <f t="shared" si="12"/>
        <v>140</v>
      </c>
      <c r="H37" s="95">
        <f t="shared" si="12"/>
        <v>51</v>
      </c>
      <c r="I37" s="95">
        <f t="shared" si="12"/>
        <v>4</v>
      </c>
      <c r="J37" s="95">
        <f t="shared" si="12"/>
        <v>195</v>
      </c>
      <c r="K37" s="95">
        <f t="shared" si="12"/>
        <v>138</v>
      </c>
      <c r="L37" s="95">
        <f t="shared" si="12"/>
        <v>67</v>
      </c>
      <c r="M37" s="95">
        <f t="shared" si="12"/>
        <v>0</v>
      </c>
      <c r="N37" s="95">
        <f>SUM(N28:N36)</f>
        <v>205</v>
      </c>
      <c r="O37" s="96" t="str">
        <f t="shared" si="0"/>
        <v>△</v>
      </c>
      <c r="P37" s="97">
        <f t="shared" si="1"/>
        <v>10</v>
      </c>
      <c r="Q37" s="1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</row>
    <row r="38" spans="1:218" ht="21" customHeight="1" thickTop="1">
      <c r="A38" s="149"/>
      <c r="B38" s="140" t="s">
        <v>46</v>
      </c>
      <c r="C38" s="86">
        <v>3943</v>
      </c>
      <c r="D38" s="86">
        <v>4328</v>
      </c>
      <c r="E38" s="87">
        <f aca="true" t="shared" si="13" ref="E38:E45">C38+D38</f>
        <v>8271</v>
      </c>
      <c r="F38" s="86">
        <v>2486</v>
      </c>
      <c r="G38" s="86">
        <v>14</v>
      </c>
      <c r="H38" s="86">
        <v>2</v>
      </c>
      <c r="I38" s="86">
        <v>0</v>
      </c>
      <c r="J38" s="87">
        <f aca="true" t="shared" si="14" ref="J38:J45">G38+H38+I38</f>
        <v>16</v>
      </c>
      <c r="K38" s="86">
        <v>18</v>
      </c>
      <c r="L38" s="86">
        <v>16</v>
      </c>
      <c r="M38" s="86">
        <v>0</v>
      </c>
      <c r="N38" s="87">
        <f aca="true" t="shared" si="15" ref="N38:N45">K38+L38+M38</f>
        <v>34</v>
      </c>
      <c r="O38" s="88" t="str">
        <f t="shared" si="0"/>
        <v>△</v>
      </c>
      <c r="P38" s="89">
        <f t="shared" si="1"/>
        <v>18</v>
      </c>
      <c r="Q38" s="1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</row>
    <row r="39" spans="1:218" ht="21" customHeight="1">
      <c r="A39" s="150" t="s">
        <v>12</v>
      </c>
      <c r="B39" s="142" t="s">
        <v>47</v>
      </c>
      <c r="C39" s="90">
        <v>1972</v>
      </c>
      <c r="D39" s="90">
        <v>2170</v>
      </c>
      <c r="E39" s="91">
        <f t="shared" si="13"/>
        <v>4142</v>
      </c>
      <c r="F39" s="90">
        <v>1136</v>
      </c>
      <c r="G39" s="90">
        <v>9</v>
      </c>
      <c r="H39" s="90">
        <v>1</v>
      </c>
      <c r="I39" s="90">
        <v>0</v>
      </c>
      <c r="J39" s="91">
        <f t="shared" si="14"/>
        <v>10</v>
      </c>
      <c r="K39" s="90">
        <v>5</v>
      </c>
      <c r="L39" s="90">
        <v>3</v>
      </c>
      <c r="M39" s="90">
        <v>0</v>
      </c>
      <c r="N39" s="91">
        <f t="shared" si="15"/>
        <v>8</v>
      </c>
      <c r="O39" s="92">
        <f t="shared" si="0"/>
      </c>
      <c r="P39" s="93">
        <f t="shared" si="1"/>
        <v>2</v>
      </c>
      <c r="Q39" s="1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</row>
    <row r="40" spans="1:218" ht="21" customHeight="1">
      <c r="A40" s="150"/>
      <c r="B40" s="142" t="s">
        <v>48</v>
      </c>
      <c r="C40" s="90">
        <v>3584</v>
      </c>
      <c r="D40" s="90">
        <v>3845</v>
      </c>
      <c r="E40" s="91">
        <f t="shared" si="13"/>
        <v>7429</v>
      </c>
      <c r="F40" s="90">
        <v>2073</v>
      </c>
      <c r="G40" s="90">
        <v>14</v>
      </c>
      <c r="H40" s="90">
        <v>3</v>
      </c>
      <c r="I40" s="90">
        <v>0</v>
      </c>
      <c r="J40" s="91">
        <f t="shared" si="14"/>
        <v>17</v>
      </c>
      <c r="K40" s="90">
        <v>26</v>
      </c>
      <c r="L40" s="90">
        <v>6</v>
      </c>
      <c r="M40" s="90">
        <v>0</v>
      </c>
      <c r="N40" s="91">
        <f t="shared" si="15"/>
        <v>32</v>
      </c>
      <c r="O40" s="92" t="str">
        <f t="shared" si="0"/>
        <v>△</v>
      </c>
      <c r="P40" s="93">
        <f t="shared" si="1"/>
        <v>15</v>
      </c>
      <c r="Q40" s="1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</row>
    <row r="41" spans="1:218" ht="21" customHeight="1">
      <c r="A41" s="150"/>
      <c r="B41" s="142" t="s">
        <v>49</v>
      </c>
      <c r="C41" s="90">
        <v>1479</v>
      </c>
      <c r="D41" s="90">
        <v>1671</v>
      </c>
      <c r="E41" s="91">
        <f t="shared" si="13"/>
        <v>3150</v>
      </c>
      <c r="F41" s="90">
        <v>862</v>
      </c>
      <c r="G41" s="90">
        <v>13</v>
      </c>
      <c r="H41" s="90">
        <v>7</v>
      </c>
      <c r="I41" s="90">
        <v>0</v>
      </c>
      <c r="J41" s="91">
        <f t="shared" si="14"/>
        <v>20</v>
      </c>
      <c r="K41" s="90">
        <v>14</v>
      </c>
      <c r="L41" s="90">
        <v>1</v>
      </c>
      <c r="M41" s="90">
        <v>0</v>
      </c>
      <c r="N41" s="91">
        <f t="shared" si="15"/>
        <v>15</v>
      </c>
      <c r="O41" s="92">
        <f t="shared" si="0"/>
      </c>
      <c r="P41" s="93">
        <f t="shared" si="1"/>
        <v>5</v>
      </c>
      <c r="Q41" s="19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</row>
    <row r="42" spans="1:218" ht="21" customHeight="1">
      <c r="A42" s="150" t="s">
        <v>11</v>
      </c>
      <c r="B42" s="142" t="s">
        <v>50</v>
      </c>
      <c r="C42" s="90">
        <v>4359</v>
      </c>
      <c r="D42" s="90">
        <v>4826</v>
      </c>
      <c r="E42" s="91">
        <f t="shared" si="13"/>
        <v>9185</v>
      </c>
      <c r="F42" s="90">
        <v>2819</v>
      </c>
      <c r="G42" s="90">
        <v>11</v>
      </c>
      <c r="H42" s="90">
        <v>1</v>
      </c>
      <c r="I42" s="90">
        <v>0</v>
      </c>
      <c r="J42" s="91">
        <f t="shared" si="14"/>
        <v>12</v>
      </c>
      <c r="K42" s="90">
        <v>21</v>
      </c>
      <c r="L42" s="90">
        <v>9</v>
      </c>
      <c r="M42" s="90">
        <v>0</v>
      </c>
      <c r="N42" s="91">
        <f t="shared" si="15"/>
        <v>30</v>
      </c>
      <c r="O42" s="92" t="str">
        <f t="shared" si="0"/>
        <v>△</v>
      </c>
      <c r="P42" s="93">
        <f t="shared" si="1"/>
        <v>18</v>
      </c>
      <c r="Q42" s="19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</row>
    <row r="43" spans="1:218" ht="21" customHeight="1">
      <c r="A43" s="150"/>
      <c r="B43" s="142" t="s">
        <v>51</v>
      </c>
      <c r="C43" s="90">
        <v>3314</v>
      </c>
      <c r="D43" s="90">
        <v>3618</v>
      </c>
      <c r="E43" s="91">
        <f t="shared" si="13"/>
        <v>6932</v>
      </c>
      <c r="F43" s="90">
        <v>1899</v>
      </c>
      <c r="G43" s="90">
        <v>9</v>
      </c>
      <c r="H43" s="90">
        <v>5</v>
      </c>
      <c r="I43" s="90">
        <v>0</v>
      </c>
      <c r="J43" s="91">
        <f t="shared" si="14"/>
        <v>14</v>
      </c>
      <c r="K43" s="90">
        <v>9</v>
      </c>
      <c r="L43" s="90">
        <v>6</v>
      </c>
      <c r="M43" s="90">
        <v>0</v>
      </c>
      <c r="N43" s="91">
        <f t="shared" si="15"/>
        <v>15</v>
      </c>
      <c r="O43" s="92" t="str">
        <f t="shared" si="0"/>
        <v>△</v>
      </c>
      <c r="P43" s="93">
        <f t="shared" si="1"/>
        <v>1</v>
      </c>
      <c r="Q43" s="19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</row>
    <row r="44" spans="1:218" ht="21" customHeight="1">
      <c r="A44" s="150"/>
      <c r="B44" s="142" t="s">
        <v>52</v>
      </c>
      <c r="C44" s="90">
        <v>3628</v>
      </c>
      <c r="D44" s="90">
        <v>3951</v>
      </c>
      <c r="E44" s="91">
        <f t="shared" si="13"/>
        <v>7579</v>
      </c>
      <c r="F44" s="90">
        <v>2313</v>
      </c>
      <c r="G44" s="90">
        <v>10</v>
      </c>
      <c r="H44" s="90">
        <v>1</v>
      </c>
      <c r="I44" s="90">
        <v>0</v>
      </c>
      <c r="J44" s="91">
        <f t="shared" si="14"/>
        <v>11</v>
      </c>
      <c r="K44" s="90">
        <v>15</v>
      </c>
      <c r="L44" s="90">
        <v>10</v>
      </c>
      <c r="M44" s="90">
        <v>0</v>
      </c>
      <c r="N44" s="91">
        <f t="shared" si="15"/>
        <v>25</v>
      </c>
      <c r="O44" s="92" t="str">
        <f t="shared" si="0"/>
        <v>△</v>
      </c>
      <c r="P44" s="93">
        <f t="shared" si="1"/>
        <v>14</v>
      </c>
      <c r="Q44" s="19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</row>
    <row r="45" spans="1:218" ht="21" customHeight="1">
      <c r="A45" s="150" t="s">
        <v>5</v>
      </c>
      <c r="B45" s="142" t="s">
        <v>53</v>
      </c>
      <c r="C45" s="90">
        <v>2554</v>
      </c>
      <c r="D45" s="90">
        <v>2796</v>
      </c>
      <c r="E45" s="91">
        <f t="shared" si="13"/>
        <v>5350</v>
      </c>
      <c r="F45" s="90">
        <v>1468</v>
      </c>
      <c r="G45" s="90">
        <v>5</v>
      </c>
      <c r="H45" s="90">
        <v>4</v>
      </c>
      <c r="I45" s="90">
        <v>0</v>
      </c>
      <c r="J45" s="91">
        <f t="shared" si="14"/>
        <v>9</v>
      </c>
      <c r="K45" s="90">
        <v>9</v>
      </c>
      <c r="L45" s="90">
        <v>12</v>
      </c>
      <c r="M45" s="90">
        <v>0</v>
      </c>
      <c r="N45" s="91">
        <f t="shared" si="15"/>
        <v>21</v>
      </c>
      <c r="O45" s="92" t="str">
        <f t="shared" si="0"/>
        <v>△</v>
      </c>
      <c r="P45" s="93">
        <f t="shared" si="1"/>
        <v>12</v>
      </c>
      <c r="Q45" s="19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</row>
    <row r="46" spans="1:218" ht="21" customHeight="1" thickBot="1">
      <c r="A46" s="150"/>
      <c r="B46" s="151" t="s">
        <v>22</v>
      </c>
      <c r="C46" s="95">
        <f aca="true" t="shared" si="16" ref="C46:M46">SUM(C38:C45)</f>
        <v>24833</v>
      </c>
      <c r="D46" s="95">
        <f t="shared" si="16"/>
        <v>27205</v>
      </c>
      <c r="E46" s="95">
        <f t="shared" si="16"/>
        <v>52038</v>
      </c>
      <c r="F46" s="95">
        <f t="shared" si="16"/>
        <v>15056</v>
      </c>
      <c r="G46" s="95">
        <f t="shared" si="16"/>
        <v>85</v>
      </c>
      <c r="H46" s="95">
        <f t="shared" si="16"/>
        <v>24</v>
      </c>
      <c r="I46" s="95">
        <f t="shared" si="16"/>
        <v>0</v>
      </c>
      <c r="J46" s="95">
        <f t="shared" si="16"/>
        <v>109</v>
      </c>
      <c r="K46" s="95">
        <f t="shared" si="16"/>
        <v>117</v>
      </c>
      <c r="L46" s="95">
        <f t="shared" si="16"/>
        <v>63</v>
      </c>
      <c r="M46" s="95">
        <f t="shared" si="16"/>
        <v>0</v>
      </c>
      <c r="N46" s="95">
        <f>SUM(N38:N45)</f>
        <v>180</v>
      </c>
      <c r="O46" s="96" t="str">
        <f t="shared" si="0"/>
        <v>△</v>
      </c>
      <c r="P46" s="97">
        <f t="shared" si="1"/>
        <v>71</v>
      </c>
      <c r="Q46" s="19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</row>
    <row r="47" spans="1:218" ht="21" customHeight="1" thickTop="1">
      <c r="A47" s="149" t="s">
        <v>13</v>
      </c>
      <c r="B47" s="140" t="s">
        <v>54</v>
      </c>
      <c r="C47" s="86">
        <v>3262</v>
      </c>
      <c r="D47" s="86">
        <v>3658</v>
      </c>
      <c r="E47" s="87">
        <f>C47+D47</f>
        <v>6920</v>
      </c>
      <c r="F47" s="86">
        <v>2372</v>
      </c>
      <c r="G47" s="86">
        <v>11</v>
      </c>
      <c r="H47" s="86">
        <v>3</v>
      </c>
      <c r="I47" s="86">
        <v>0</v>
      </c>
      <c r="J47" s="87">
        <f>G47+H47+I47</f>
        <v>14</v>
      </c>
      <c r="K47" s="86">
        <v>12</v>
      </c>
      <c r="L47" s="86">
        <v>10</v>
      </c>
      <c r="M47" s="86">
        <v>0</v>
      </c>
      <c r="N47" s="87">
        <f>K47+L47+M47</f>
        <v>22</v>
      </c>
      <c r="O47" s="88" t="str">
        <f t="shared" si="0"/>
        <v>△</v>
      </c>
      <c r="P47" s="89">
        <f t="shared" si="1"/>
        <v>8</v>
      </c>
      <c r="Q47" s="19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</row>
    <row r="48" spans="1:218" ht="21" customHeight="1">
      <c r="A48" s="150" t="s">
        <v>14</v>
      </c>
      <c r="B48" s="142" t="s">
        <v>55</v>
      </c>
      <c r="C48" s="90">
        <v>2137</v>
      </c>
      <c r="D48" s="90">
        <v>2375</v>
      </c>
      <c r="E48" s="91">
        <f>C48+D48</f>
        <v>4512</v>
      </c>
      <c r="F48" s="90">
        <v>1572</v>
      </c>
      <c r="G48" s="90">
        <v>3</v>
      </c>
      <c r="H48" s="90">
        <v>0</v>
      </c>
      <c r="I48" s="90">
        <v>1</v>
      </c>
      <c r="J48" s="91">
        <f>G48+H48+I48</f>
        <v>4</v>
      </c>
      <c r="K48" s="90">
        <v>6</v>
      </c>
      <c r="L48" s="90">
        <v>4</v>
      </c>
      <c r="M48" s="90">
        <v>0</v>
      </c>
      <c r="N48" s="91">
        <f>K48+L48+M48</f>
        <v>10</v>
      </c>
      <c r="O48" s="92" t="str">
        <f t="shared" si="0"/>
        <v>△</v>
      </c>
      <c r="P48" s="93">
        <f t="shared" si="1"/>
        <v>6</v>
      </c>
      <c r="Q48" s="19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</row>
    <row r="49" spans="1:218" ht="21" customHeight="1">
      <c r="A49" s="150" t="s">
        <v>5</v>
      </c>
      <c r="B49" s="142" t="s">
        <v>56</v>
      </c>
      <c r="C49" s="94">
        <v>1930</v>
      </c>
      <c r="D49" s="94">
        <v>2135</v>
      </c>
      <c r="E49" s="91">
        <f>C49+D49</f>
        <v>4065</v>
      </c>
      <c r="F49" s="94">
        <v>1189</v>
      </c>
      <c r="G49" s="94">
        <v>7</v>
      </c>
      <c r="H49" s="90">
        <v>1</v>
      </c>
      <c r="I49" s="90">
        <v>0</v>
      </c>
      <c r="J49" s="91">
        <f>G49+H49+I49</f>
        <v>8</v>
      </c>
      <c r="K49" s="94">
        <v>5</v>
      </c>
      <c r="L49" s="94">
        <v>6</v>
      </c>
      <c r="M49" s="90">
        <v>0</v>
      </c>
      <c r="N49" s="91">
        <f>K49+L49+M49</f>
        <v>11</v>
      </c>
      <c r="O49" s="92" t="str">
        <f t="shared" si="0"/>
        <v>△</v>
      </c>
      <c r="P49" s="93">
        <f t="shared" si="1"/>
        <v>3</v>
      </c>
      <c r="Q49" s="1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</row>
    <row r="50" spans="1:218" ht="21" customHeight="1">
      <c r="A50" s="150"/>
      <c r="B50" s="142" t="s">
        <v>57</v>
      </c>
      <c r="C50" s="90">
        <v>2561</v>
      </c>
      <c r="D50" s="90">
        <v>2838</v>
      </c>
      <c r="E50" s="91">
        <f>C50+D50</f>
        <v>5399</v>
      </c>
      <c r="F50" s="90">
        <v>1563</v>
      </c>
      <c r="G50" s="90">
        <v>10</v>
      </c>
      <c r="H50" s="90">
        <v>2</v>
      </c>
      <c r="I50" s="90">
        <v>0</v>
      </c>
      <c r="J50" s="91">
        <f>G50+H50+I50</f>
        <v>12</v>
      </c>
      <c r="K50" s="90">
        <v>12</v>
      </c>
      <c r="L50" s="90">
        <v>7</v>
      </c>
      <c r="M50" s="90">
        <v>0</v>
      </c>
      <c r="N50" s="91">
        <f>K50+L50+M50</f>
        <v>19</v>
      </c>
      <c r="O50" s="92" t="str">
        <f t="shared" si="0"/>
        <v>△</v>
      </c>
      <c r="P50" s="93">
        <f t="shared" si="1"/>
        <v>7</v>
      </c>
      <c r="Q50" s="19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</row>
    <row r="51" spans="1:218" ht="21" customHeight="1" thickBot="1">
      <c r="A51" s="150"/>
      <c r="B51" s="151" t="s">
        <v>22</v>
      </c>
      <c r="C51" s="95">
        <f>0+SUM(C47:C50)</f>
        <v>9890</v>
      </c>
      <c r="D51" s="95">
        <f aca="true" t="shared" si="17" ref="D51:N51">SUM(D47:D50)</f>
        <v>11006</v>
      </c>
      <c r="E51" s="95">
        <f t="shared" si="17"/>
        <v>20896</v>
      </c>
      <c r="F51" s="95">
        <f t="shared" si="17"/>
        <v>6696</v>
      </c>
      <c r="G51" s="95">
        <f t="shared" si="17"/>
        <v>31</v>
      </c>
      <c r="H51" s="95">
        <f t="shared" si="17"/>
        <v>6</v>
      </c>
      <c r="I51" s="95">
        <f t="shared" si="17"/>
        <v>1</v>
      </c>
      <c r="J51" s="95">
        <f t="shared" si="17"/>
        <v>38</v>
      </c>
      <c r="K51" s="95">
        <f t="shared" si="17"/>
        <v>35</v>
      </c>
      <c r="L51" s="95">
        <f t="shared" si="17"/>
        <v>27</v>
      </c>
      <c r="M51" s="95">
        <f t="shared" si="17"/>
        <v>0</v>
      </c>
      <c r="N51" s="95">
        <f t="shared" si="17"/>
        <v>62</v>
      </c>
      <c r="O51" s="96" t="str">
        <f t="shared" si="0"/>
        <v>△</v>
      </c>
      <c r="P51" s="97">
        <f t="shared" si="1"/>
        <v>24</v>
      </c>
      <c r="Q51" s="19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</row>
    <row r="52" spans="1:218" ht="21" customHeight="1" thickBot="1" thickTop="1">
      <c r="A52" s="152" t="s">
        <v>5</v>
      </c>
      <c r="B52" s="153" t="s">
        <v>22</v>
      </c>
      <c r="C52" s="98">
        <f aca="true" t="shared" si="18" ref="C52:N52">C14+C23+C27+C37+C46+C51</f>
        <v>116022</v>
      </c>
      <c r="D52" s="98">
        <f t="shared" si="18"/>
        <v>126475</v>
      </c>
      <c r="E52" s="98">
        <f t="shared" si="18"/>
        <v>242497</v>
      </c>
      <c r="F52" s="98">
        <f t="shared" si="18"/>
        <v>71214</v>
      </c>
      <c r="G52" s="98">
        <f t="shared" si="18"/>
        <v>399</v>
      </c>
      <c r="H52" s="98">
        <f t="shared" si="18"/>
        <v>132</v>
      </c>
      <c r="I52" s="98">
        <f t="shared" si="18"/>
        <v>10</v>
      </c>
      <c r="J52" s="98">
        <f t="shared" si="18"/>
        <v>541</v>
      </c>
      <c r="K52" s="98">
        <f t="shared" si="18"/>
        <v>476</v>
      </c>
      <c r="L52" s="98">
        <f t="shared" si="18"/>
        <v>236</v>
      </c>
      <c r="M52" s="98">
        <f t="shared" si="18"/>
        <v>0</v>
      </c>
      <c r="N52" s="98">
        <f t="shared" si="18"/>
        <v>712</v>
      </c>
      <c r="O52" s="99" t="str">
        <f t="shared" si="0"/>
        <v>△</v>
      </c>
      <c r="P52" s="100">
        <f t="shared" si="1"/>
        <v>171</v>
      </c>
      <c r="Q52" s="19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</row>
    <row r="53" spans="1:218" ht="21" customHeight="1" thickBot="1" thickTop="1">
      <c r="A53" s="154" t="s">
        <v>15</v>
      </c>
      <c r="B53" s="155" t="s">
        <v>22</v>
      </c>
      <c r="C53" s="101">
        <f aca="true" t="shared" si="19" ref="C53:N53">C10+C52</f>
        <v>297109</v>
      </c>
      <c r="D53" s="101">
        <f t="shared" si="19"/>
        <v>322395</v>
      </c>
      <c r="E53" s="101">
        <f t="shared" si="19"/>
        <v>619504</v>
      </c>
      <c r="F53" s="101">
        <f t="shared" si="19"/>
        <v>213481</v>
      </c>
      <c r="G53" s="101">
        <f t="shared" si="19"/>
        <v>1270</v>
      </c>
      <c r="H53" s="101">
        <f t="shared" si="19"/>
        <v>432</v>
      </c>
      <c r="I53" s="101">
        <f t="shared" si="19"/>
        <v>17</v>
      </c>
      <c r="J53" s="101">
        <f t="shared" si="19"/>
        <v>1719</v>
      </c>
      <c r="K53" s="101">
        <f t="shared" si="19"/>
        <v>1347</v>
      </c>
      <c r="L53" s="101">
        <f t="shared" si="19"/>
        <v>506</v>
      </c>
      <c r="M53" s="101">
        <f t="shared" si="19"/>
        <v>3</v>
      </c>
      <c r="N53" s="101">
        <f t="shared" si="19"/>
        <v>1856</v>
      </c>
      <c r="O53" s="101" t="str">
        <f t="shared" si="0"/>
        <v>△</v>
      </c>
      <c r="P53" s="102">
        <f t="shared" si="1"/>
        <v>137</v>
      </c>
      <c r="Q53" s="19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</row>
    <row r="54" spans="1:218" ht="21" customHeight="1" thickTop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</row>
    <row r="55" spans="15:218" ht="21" customHeight="1">
      <c r="O55" s="18"/>
      <c r="P55" s="18"/>
      <c r="Q55" s="18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</row>
    <row r="56" spans="4:255" ht="21" customHeight="1">
      <c r="D56" s="18"/>
      <c r="H56" s="18"/>
      <c r="I56" s="18"/>
      <c r="J56" s="18"/>
      <c r="K56" s="18"/>
      <c r="L56" s="18"/>
      <c r="O56" s="18"/>
      <c r="P56" s="18"/>
      <c r="Q56" s="18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4:255" ht="21" customHeight="1">
      <c r="D57" s="18"/>
      <c r="H57" s="18"/>
      <c r="I57" s="18"/>
      <c r="J57" s="18"/>
      <c r="K57" s="18"/>
      <c r="L57" s="18"/>
      <c r="O57" s="18"/>
      <c r="P57" s="18"/>
      <c r="Q57" s="18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3:255" ht="21" customHeight="1">
      <c r="C58" s="4"/>
      <c r="D58" s="18"/>
      <c r="H58" s="18"/>
      <c r="I58" s="18"/>
      <c r="J58" s="18"/>
      <c r="K58" s="18"/>
      <c r="L58" s="18"/>
      <c r="O58" s="18"/>
      <c r="P58" s="18"/>
      <c r="Q58" s="1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4:255" ht="21" customHeight="1">
      <c r="D59" s="18"/>
      <c r="H59" s="18"/>
      <c r="I59" s="18"/>
      <c r="J59" s="18"/>
      <c r="K59" s="18"/>
      <c r="L59" s="18"/>
      <c r="O59" s="18"/>
      <c r="P59" s="18"/>
      <c r="Q59" s="18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4:255" ht="21.75" customHeight="1">
      <c r="D60" s="18"/>
      <c r="E60" s="18"/>
      <c r="H60" s="18"/>
      <c r="I60" s="18"/>
      <c r="J60" s="18"/>
      <c r="K60" s="18"/>
      <c r="L60" s="18"/>
      <c r="N60" s="18"/>
      <c r="O60" s="18"/>
      <c r="P60" s="18"/>
      <c r="Q60" s="18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9.5" customHeight="1">
      <c r="E61" s="18"/>
      <c r="H61" s="18"/>
      <c r="I61" s="18"/>
      <c r="J61" s="18"/>
      <c r="K61" s="18"/>
      <c r="L61" s="18"/>
      <c r="N61" s="18"/>
      <c r="O61" s="18"/>
      <c r="P61" s="18"/>
      <c r="Q61" s="18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18"/>
      <c r="J62" s="18"/>
      <c r="K62" s="18"/>
      <c r="L62" s="18"/>
      <c r="N62" s="18"/>
      <c r="O62" s="18"/>
      <c r="P62" s="18"/>
      <c r="Q62" s="18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9.5" customHeight="1">
      <c r="E63" s="18"/>
      <c r="J63" s="18"/>
      <c r="K63" s="18"/>
      <c r="L63" s="18"/>
      <c r="N63" s="18"/>
      <c r="O63" s="18"/>
      <c r="P63" s="18"/>
      <c r="Q63" s="18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9.5" customHeight="1">
      <c r="C64" s="18"/>
      <c r="D64" s="18"/>
      <c r="E64" s="18"/>
      <c r="I64" s="18"/>
      <c r="J64" s="18"/>
      <c r="K64" s="18"/>
      <c r="L64" s="18"/>
      <c r="M64" s="18"/>
      <c r="N64" s="18"/>
      <c r="O64" s="18"/>
      <c r="P64" s="18"/>
      <c r="Q64" s="18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7:255" ht="19.5" customHeight="1">
      <c r="G65" s="18"/>
      <c r="H65" s="18"/>
      <c r="I65" s="18"/>
      <c r="J65" s="18"/>
      <c r="K65" s="18"/>
      <c r="L65" s="18"/>
      <c r="N65" s="18"/>
      <c r="O65" s="18"/>
      <c r="P65" s="18"/>
      <c r="Q65" s="18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9.5" customHeight="1">
      <c r="E66" s="18"/>
      <c r="F66" s="18"/>
      <c r="G66" s="18"/>
      <c r="H66" s="18"/>
      <c r="I66" s="18"/>
      <c r="J66" s="18"/>
      <c r="K66" s="18"/>
      <c r="L66" s="18"/>
      <c r="N66" s="18"/>
      <c r="O66" s="18"/>
      <c r="P66" s="18"/>
      <c r="Q66" s="18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9.5" customHeight="1">
      <c r="E67" s="18"/>
      <c r="G67" s="18"/>
      <c r="H67" s="18"/>
      <c r="I67" s="18"/>
      <c r="J67" s="18"/>
      <c r="K67" s="18"/>
      <c r="L67" s="18"/>
      <c r="N67" s="18"/>
      <c r="O67" s="18"/>
      <c r="P67" s="18"/>
      <c r="Q67" s="18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3:255" ht="19.5" customHeight="1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9.5" customHeight="1">
      <c r="E69" s="18"/>
      <c r="F69" s="18"/>
      <c r="G69" s="18"/>
      <c r="H69" s="18"/>
      <c r="I69" s="18"/>
      <c r="J69" s="18"/>
      <c r="K69" s="18"/>
      <c r="L69" s="18"/>
      <c r="N69" s="18"/>
      <c r="O69" s="18"/>
      <c r="P69" s="18"/>
      <c r="Q69" s="18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18"/>
      <c r="F70" s="18"/>
      <c r="G70" s="18"/>
      <c r="H70" s="18"/>
      <c r="I70" s="18"/>
      <c r="N70" s="18"/>
      <c r="O70" s="18"/>
      <c r="P70" s="18"/>
      <c r="Q70" s="18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7:255" ht="17.25">
      <c r="G71" s="18"/>
      <c r="H71" s="18"/>
      <c r="I71" s="18"/>
      <c r="N71" s="18"/>
      <c r="O71" s="18"/>
      <c r="P71" s="18"/>
      <c r="Q71" s="18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18"/>
      <c r="G72" s="18"/>
      <c r="H72" s="18"/>
      <c r="I72" s="18"/>
      <c r="K72" s="18"/>
      <c r="N72" s="18"/>
      <c r="O72" s="18"/>
      <c r="P72" s="18"/>
      <c r="Q72" s="18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18"/>
      <c r="F73" s="4"/>
      <c r="G73" s="18"/>
      <c r="H73" s="18"/>
      <c r="I73" s="18"/>
      <c r="J73" s="18"/>
      <c r="K73" s="18"/>
      <c r="L73" s="18"/>
      <c r="N73" s="18"/>
      <c r="O73" s="18"/>
      <c r="P73" s="18"/>
      <c r="Q73" s="18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18"/>
      <c r="F74" s="18"/>
      <c r="G74" s="18"/>
      <c r="H74" s="18"/>
      <c r="I74" s="18"/>
      <c r="J74" s="18"/>
      <c r="K74" s="18"/>
      <c r="L74" s="18"/>
      <c r="N74" s="18"/>
      <c r="O74" s="18"/>
      <c r="P74" s="18"/>
      <c r="Q74" s="18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18"/>
      <c r="F75" s="18"/>
      <c r="G75" s="18"/>
      <c r="H75" s="18"/>
      <c r="I75" s="18"/>
      <c r="J75" s="18"/>
      <c r="K75" s="18"/>
      <c r="L75" s="18"/>
      <c r="N75" s="18"/>
      <c r="O75" s="18"/>
      <c r="P75" s="18"/>
      <c r="Q75" s="18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18"/>
      <c r="F76" s="18"/>
      <c r="G76" s="18"/>
      <c r="H76" s="18"/>
      <c r="I76" s="18"/>
      <c r="J76" s="18"/>
      <c r="K76" s="18"/>
      <c r="L76" s="18"/>
      <c r="N76" s="18"/>
      <c r="O76" s="18"/>
      <c r="P76" s="18"/>
      <c r="Q76" s="18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ht="17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18"/>
      <c r="J78" s="18"/>
      <c r="K78" s="18"/>
      <c r="N78" s="18"/>
      <c r="O78" s="18"/>
      <c r="P78" s="18"/>
      <c r="Q78" s="1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18"/>
      <c r="J79" s="18"/>
      <c r="K79" s="18"/>
      <c r="N79" s="18"/>
      <c r="P79" s="18"/>
      <c r="Q79" s="18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18"/>
      <c r="J80" s="18"/>
      <c r="K80" s="18"/>
      <c r="N80" s="18"/>
      <c r="P80" s="18"/>
      <c r="Q80" s="18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3:255" ht="17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18"/>
      <c r="J82" s="18"/>
      <c r="K82" s="18"/>
      <c r="N82" s="18"/>
      <c r="O82" s="18"/>
      <c r="P82" s="18"/>
      <c r="Q82" s="18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18"/>
      <c r="J83" s="18"/>
      <c r="K83" s="18"/>
      <c r="N83" s="18"/>
      <c r="O83" s="18"/>
      <c r="P83" s="18"/>
      <c r="Q83" s="18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18"/>
      <c r="J84" s="18"/>
      <c r="K84" s="18"/>
      <c r="N84" s="18"/>
      <c r="O84" s="18"/>
      <c r="P84" s="18"/>
      <c r="Q84" s="18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18"/>
      <c r="J85" s="18"/>
      <c r="K85" s="18"/>
      <c r="N85" s="18"/>
      <c r="O85" s="18"/>
      <c r="P85" s="18"/>
      <c r="Q85" s="18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18"/>
      <c r="J86" s="18"/>
      <c r="K86" s="18"/>
      <c r="N86" s="18"/>
      <c r="O86" s="18"/>
      <c r="P86" s="18"/>
      <c r="Q86" s="18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5:255" ht="17.25">
      <c r="E87" s="18"/>
      <c r="J87" s="18"/>
      <c r="K87" s="18"/>
      <c r="N87" s="18"/>
      <c r="O87" s="18"/>
      <c r="P87" s="18"/>
      <c r="Q87" s="18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18"/>
      <c r="J88" s="18"/>
      <c r="K88" s="18"/>
      <c r="N88" s="18"/>
      <c r="O88" s="18"/>
      <c r="P88" s="18"/>
      <c r="Q88" s="1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18"/>
      <c r="J89" s="18"/>
      <c r="K89" s="18"/>
      <c r="N89" s="18"/>
      <c r="O89" s="18"/>
      <c r="P89" s="18"/>
      <c r="Q89" s="18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18"/>
      <c r="J90" s="18"/>
      <c r="K90" s="18"/>
      <c r="N90" s="18"/>
      <c r="O90" s="18"/>
      <c r="P90" s="18"/>
      <c r="Q90" s="18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3:255" ht="17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5:255" ht="17.25">
      <c r="E92" s="18"/>
      <c r="J92" s="18"/>
      <c r="K92" s="18"/>
      <c r="N92" s="18"/>
      <c r="O92" s="18"/>
      <c r="P92" s="18"/>
      <c r="Q92" s="18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5:255" ht="17.25">
      <c r="E93" s="18"/>
      <c r="J93" s="18"/>
      <c r="K93" s="18"/>
      <c r="N93" s="18"/>
      <c r="O93" s="18"/>
      <c r="P93" s="18"/>
      <c r="Q93" s="18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5:255" ht="17.25">
      <c r="E94" s="18"/>
      <c r="J94" s="18"/>
      <c r="K94" s="18"/>
      <c r="N94" s="18"/>
      <c r="O94" s="18"/>
      <c r="P94" s="18"/>
      <c r="Q94" s="18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5:255" ht="17.25">
      <c r="E95" s="18"/>
      <c r="H95" s="18"/>
      <c r="J95" s="18"/>
      <c r="K95" s="18"/>
      <c r="N95" s="18"/>
      <c r="O95" s="18"/>
      <c r="P95" s="18"/>
      <c r="Q95" s="18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5:255" ht="17.25">
      <c r="E96" s="18"/>
      <c r="J96" s="18"/>
      <c r="K96" s="18"/>
      <c r="N96" s="18"/>
      <c r="O96" s="18"/>
      <c r="P96" s="18"/>
      <c r="Q96" s="18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5:255" ht="17.25">
      <c r="E97" s="18"/>
      <c r="J97" s="18"/>
      <c r="K97" s="18"/>
      <c r="N97" s="18"/>
      <c r="O97" s="18"/>
      <c r="P97" s="18"/>
      <c r="Q97" s="18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5:255" ht="17.25">
      <c r="E98" s="18"/>
      <c r="J98" s="18"/>
      <c r="K98" s="18"/>
      <c r="N98" s="18"/>
      <c r="O98" s="18"/>
      <c r="P98" s="18"/>
      <c r="Q98" s="1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5:255" ht="17.25">
      <c r="E99" s="18"/>
      <c r="J99" s="18"/>
      <c r="K99" s="18"/>
      <c r="N99" s="18"/>
      <c r="O99" s="18"/>
      <c r="P99" s="18"/>
      <c r="Q99" s="18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3:255" ht="17.2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5:255" ht="17.25">
      <c r="E101" s="18"/>
      <c r="J101" s="18"/>
      <c r="K101" s="18"/>
      <c r="N101" s="18"/>
      <c r="O101" s="18"/>
      <c r="P101" s="18"/>
      <c r="Q101" s="18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5:255" ht="17.25">
      <c r="E102" s="18"/>
      <c r="J102" s="18"/>
      <c r="K102" s="18"/>
      <c r="N102" s="18"/>
      <c r="O102" s="18"/>
      <c r="P102" s="18"/>
      <c r="Q102" s="18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5:255" ht="17.25">
      <c r="E103" s="18"/>
      <c r="J103" s="18"/>
      <c r="K103" s="18"/>
      <c r="N103" s="18"/>
      <c r="O103" s="18"/>
      <c r="P103" s="18"/>
      <c r="Q103" s="18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5:255" ht="17.25">
      <c r="E104" s="18"/>
      <c r="J104" s="18"/>
      <c r="K104" s="18"/>
      <c r="N104" s="18"/>
      <c r="O104" s="18"/>
      <c r="P104" s="18"/>
      <c r="Q104" s="18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1:255" ht="17.25">
      <c r="K105" s="18"/>
      <c r="O105" s="18"/>
      <c r="P105" s="18"/>
      <c r="Q105" s="18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1:255" ht="17.25">
      <c r="K106" s="18"/>
      <c r="O106" s="18"/>
      <c r="P106" s="18"/>
      <c r="Q106" s="18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1:255" ht="17.25">
      <c r="K107" s="18"/>
      <c r="O107" s="18"/>
      <c r="P107" s="18"/>
      <c r="Q107" s="18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1:255" ht="17.25">
      <c r="K108" s="18"/>
      <c r="O108" s="18"/>
      <c r="P108" s="18"/>
      <c r="Q108" s="1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1:255" ht="17.25">
      <c r="K109" s="18"/>
      <c r="O109" s="18"/>
      <c r="P109" s="18"/>
      <c r="Q109" s="18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1:255" ht="17.25">
      <c r="K110" s="18"/>
      <c r="O110" s="18"/>
      <c r="P110" s="18"/>
      <c r="Q110" s="18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1:255" ht="17.25">
      <c r="K111" s="18"/>
      <c r="O111" s="18"/>
      <c r="P111" s="18"/>
      <c r="Q111" s="18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1:255" ht="17.25">
      <c r="K112" s="18"/>
      <c r="O112" s="18"/>
      <c r="P112" s="18"/>
      <c r="Q112" s="18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1:255" ht="17.25">
      <c r="K113" s="18"/>
      <c r="O113" s="18"/>
      <c r="P113" s="18"/>
      <c r="Q113" s="18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1:255" ht="17.25">
      <c r="K114" s="18"/>
      <c r="O114" s="18"/>
      <c r="P114" s="18"/>
      <c r="Q114" s="18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1:255" ht="17.25">
      <c r="K115" s="18"/>
      <c r="O115" s="18"/>
      <c r="P115" s="18"/>
      <c r="Q115" s="18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5:255" ht="17.25">
      <c r="O116" s="18"/>
      <c r="P116" s="18"/>
      <c r="Q116" s="18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5:255" ht="17.25">
      <c r="O117" s="18"/>
      <c r="P117" s="18"/>
      <c r="Q117" s="18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5:255" ht="17.25">
      <c r="O118" s="18"/>
      <c r="P118" s="18"/>
      <c r="Q118" s="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5:255" ht="17.25">
      <c r="O119" s="18"/>
      <c r="P119" s="18"/>
      <c r="Q119" s="18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5:255" ht="17.25">
      <c r="O120" s="18"/>
      <c r="P120" s="18"/>
      <c r="Q120" s="18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5:255" ht="17.25">
      <c r="O121" s="18"/>
      <c r="P121" s="18"/>
      <c r="Q121" s="18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5:255" ht="17.25">
      <c r="O122" s="18"/>
      <c r="P122" s="18"/>
      <c r="Q122" s="18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5:255" ht="17.25">
      <c r="O123" s="18"/>
      <c r="P123" s="18"/>
      <c r="Q123" s="18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3"/>
  <sheetViews>
    <sheetView showOutlineSymbols="0" zoomScale="87" zoomScaleNormal="87" workbookViewId="0" topLeftCell="A1">
      <pane xSplit="2" ySplit="5" topLeftCell="C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6" sqref="C6:P53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1.77734375" style="1" customWidth="1"/>
    <col min="7" max="7" width="9.10546875" style="1" customWidth="1"/>
    <col min="8" max="8" width="6.6640625" style="1" customWidth="1"/>
    <col min="9" max="9" width="5.4453125" style="1" customWidth="1"/>
    <col min="10" max="11" width="9.10546875" style="1" customWidth="1"/>
    <col min="12" max="12" width="6.6640625" style="1" customWidth="1"/>
    <col min="13" max="13" width="4.3359375" style="1" customWidth="1"/>
    <col min="14" max="14" width="9.10546875" style="1" customWidth="1"/>
    <col min="15" max="15" width="4.21484375" style="1" customWidth="1"/>
    <col min="16" max="16" width="9.1054687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1:17" ht="30" customHeight="1">
      <c r="A1" s="4"/>
      <c r="B1" s="2" t="s">
        <v>16</v>
      </c>
      <c r="C1" s="4"/>
      <c r="D1" s="4"/>
      <c r="E1" s="51" t="s">
        <v>84</v>
      </c>
      <c r="F1" s="4"/>
      <c r="G1" s="4"/>
      <c r="H1" s="4"/>
      <c r="I1" s="4"/>
      <c r="J1" s="4"/>
      <c r="K1" s="4"/>
      <c r="L1" s="4"/>
      <c r="M1" s="4" t="s">
        <v>70</v>
      </c>
      <c r="N1" s="4"/>
      <c r="O1" s="4"/>
      <c r="P1" s="4"/>
      <c r="Q1" s="18"/>
    </row>
    <row r="2" spans="1:17" ht="19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8"/>
    </row>
    <row r="3" spans="1:17" ht="19.5" customHeight="1" thickTop="1">
      <c r="A3" s="5"/>
      <c r="B3" s="6" t="s">
        <v>17</v>
      </c>
      <c r="C3" s="7" t="s">
        <v>58</v>
      </c>
      <c r="D3" s="6"/>
      <c r="E3" s="6"/>
      <c r="F3" s="7"/>
      <c r="G3" s="7" t="s">
        <v>62</v>
      </c>
      <c r="H3" s="6"/>
      <c r="I3" s="6"/>
      <c r="J3" s="6"/>
      <c r="K3" s="7" t="s">
        <v>68</v>
      </c>
      <c r="L3" s="6"/>
      <c r="M3" s="6"/>
      <c r="N3" s="6"/>
      <c r="O3" s="7"/>
      <c r="P3" s="6"/>
      <c r="Q3" s="19"/>
    </row>
    <row r="4" spans="1:17" ht="19.5" customHeight="1">
      <c r="A4" s="10"/>
      <c r="B4" s="4"/>
      <c r="C4" s="11"/>
      <c r="D4" s="11"/>
      <c r="E4" s="11"/>
      <c r="F4" s="12"/>
      <c r="G4" s="11"/>
      <c r="H4" s="11" t="s">
        <v>64</v>
      </c>
      <c r="I4" s="13" t="s">
        <v>66</v>
      </c>
      <c r="J4" s="11"/>
      <c r="K4" s="11"/>
      <c r="L4" s="11" t="s">
        <v>64</v>
      </c>
      <c r="M4" s="13" t="s">
        <v>66</v>
      </c>
      <c r="N4" s="11"/>
      <c r="O4" s="12"/>
      <c r="P4" s="4"/>
      <c r="Q4" s="19"/>
    </row>
    <row r="5" spans="1:17" ht="19.5" customHeight="1" thickBot="1">
      <c r="A5" s="10" t="s">
        <v>0</v>
      </c>
      <c r="B5" s="4"/>
      <c r="C5" s="14" t="s">
        <v>59</v>
      </c>
      <c r="D5" s="14" t="s">
        <v>60</v>
      </c>
      <c r="E5" s="14" t="s">
        <v>22</v>
      </c>
      <c r="F5" s="14" t="s">
        <v>61</v>
      </c>
      <c r="G5" s="14" t="s">
        <v>63</v>
      </c>
      <c r="H5" s="15" t="s">
        <v>65</v>
      </c>
      <c r="I5" s="15" t="s">
        <v>67</v>
      </c>
      <c r="J5" s="14" t="s">
        <v>22</v>
      </c>
      <c r="K5" s="14" t="s">
        <v>63</v>
      </c>
      <c r="L5" s="15" t="s">
        <v>69</v>
      </c>
      <c r="M5" s="15" t="s">
        <v>67</v>
      </c>
      <c r="N5" s="14" t="s">
        <v>22</v>
      </c>
      <c r="O5" s="16" t="s">
        <v>71</v>
      </c>
      <c r="P5" s="20"/>
      <c r="Q5" s="19"/>
    </row>
    <row r="6" spans="1:17" ht="21" customHeight="1" thickTop="1">
      <c r="A6" s="9"/>
      <c r="B6" s="7" t="s">
        <v>18</v>
      </c>
      <c r="C6" s="41">
        <v>71667</v>
      </c>
      <c r="D6" s="41">
        <v>76690</v>
      </c>
      <c r="E6" s="41">
        <v>148357</v>
      </c>
      <c r="F6" s="41">
        <v>54641</v>
      </c>
      <c r="G6" s="41">
        <v>941</v>
      </c>
      <c r="H6" s="41">
        <v>144</v>
      </c>
      <c r="I6" s="41">
        <v>7</v>
      </c>
      <c r="J6" s="41">
        <v>1092</v>
      </c>
      <c r="K6" s="41">
        <v>1962</v>
      </c>
      <c r="L6" s="41">
        <v>99</v>
      </c>
      <c r="M6" s="41">
        <v>3</v>
      </c>
      <c r="N6" s="41">
        <v>2064</v>
      </c>
      <c r="O6" s="52" t="s">
        <v>147</v>
      </c>
      <c r="P6" s="42">
        <v>972</v>
      </c>
      <c r="Q6" s="19"/>
    </row>
    <row r="7" spans="1:17" ht="21" customHeight="1">
      <c r="A7" s="21" t="s">
        <v>1</v>
      </c>
      <c r="B7" s="11" t="s">
        <v>19</v>
      </c>
      <c r="C7" s="43">
        <v>66494</v>
      </c>
      <c r="D7" s="43">
        <v>72839</v>
      </c>
      <c r="E7" s="43">
        <v>139333</v>
      </c>
      <c r="F7" s="43">
        <v>54350</v>
      </c>
      <c r="G7" s="43">
        <v>896</v>
      </c>
      <c r="H7" s="43">
        <v>109</v>
      </c>
      <c r="I7" s="43">
        <v>7</v>
      </c>
      <c r="J7" s="43">
        <v>1012</v>
      </c>
      <c r="K7" s="43">
        <v>1749</v>
      </c>
      <c r="L7" s="43">
        <v>97</v>
      </c>
      <c r="M7" s="43">
        <v>1</v>
      </c>
      <c r="N7" s="43">
        <v>1847</v>
      </c>
      <c r="O7" s="53" t="s">
        <v>147</v>
      </c>
      <c r="P7" s="44">
        <v>835</v>
      </c>
      <c r="Q7" s="19"/>
    </row>
    <row r="8" spans="1:17" ht="21" customHeight="1">
      <c r="A8" s="21"/>
      <c r="B8" s="11" t="s">
        <v>20</v>
      </c>
      <c r="C8" s="43">
        <v>23313</v>
      </c>
      <c r="D8" s="43">
        <v>26050</v>
      </c>
      <c r="E8" s="43">
        <v>49363</v>
      </c>
      <c r="F8" s="43">
        <v>18390</v>
      </c>
      <c r="G8" s="43">
        <v>271</v>
      </c>
      <c r="H8" s="43">
        <v>30</v>
      </c>
      <c r="I8" s="43">
        <v>1</v>
      </c>
      <c r="J8" s="43">
        <v>302</v>
      </c>
      <c r="K8" s="43">
        <v>625</v>
      </c>
      <c r="L8" s="43">
        <v>48</v>
      </c>
      <c r="M8" s="43">
        <v>0</v>
      </c>
      <c r="N8" s="43">
        <v>673</v>
      </c>
      <c r="O8" s="53" t="s">
        <v>147</v>
      </c>
      <c r="P8" s="44">
        <v>371</v>
      </c>
      <c r="Q8" s="19"/>
    </row>
    <row r="9" spans="1:17" ht="21" customHeight="1">
      <c r="A9" s="21" t="s">
        <v>2</v>
      </c>
      <c r="B9" s="11" t="s">
        <v>21</v>
      </c>
      <c r="C9" s="43">
        <v>18242</v>
      </c>
      <c r="D9" s="43">
        <v>19393</v>
      </c>
      <c r="E9" s="43">
        <v>37635</v>
      </c>
      <c r="F9" s="43">
        <v>14002</v>
      </c>
      <c r="G9" s="43">
        <v>168</v>
      </c>
      <c r="H9" s="43">
        <v>25</v>
      </c>
      <c r="I9" s="43">
        <v>0</v>
      </c>
      <c r="J9" s="43">
        <v>193</v>
      </c>
      <c r="K9" s="43">
        <v>309</v>
      </c>
      <c r="L9" s="43">
        <v>25</v>
      </c>
      <c r="M9" s="43">
        <v>0</v>
      </c>
      <c r="N9" s="43">
        <v>334</v>
      </c>
      <c r="O9" s="53" t="s">
        <v>147</v>
      </c>
      <c r="P9" s="44">
        <v>141</v>
      </c>
      <c r="Q9" s="19"/>
    </row>
    <row r="10" spans="1:17" ht="21" customHeight="1" thickBot="1">
      <c r="A10" s="21"/>
      <c r="B10" s="29" t="s">
        <v>22</v>
      </c>
      <c r="C10" s="45">
        <v>179716</v>
      </c>
      <c r="D10" s="45">
        <v>194972</v>
      </c>
      <c r="E10" s="45">
        <v>374688</v>
      </c>
      <c r="F10" s="45">
        <v>141383</v>
      </c>
      <c r="G10" s="45">
        <v>2276</v>
      </c>
      <c r="H10" s="45">
        <v>308</v>
      </c>
      <c r="I10" s="45">
        <v>15</v>
      </c>
      <c r="J10" s="45">
        <v>2599</v>
      </c>
      <c r="K10" s="45">
        <v>4645</v>
      </c>
      <c r="L10" s="45">
        <v>269</v>
      </c>
      <c r="M10" s="45">
        <v>4</v>
      </c>
      <c r="N10" s="45">
        <v>4918</v>
      </c>
      <c r="O10" s="54" t="s">
        <v>147</v>
      </c>
      <c r="P10" s="46">
        <v>2319</v>
      </c>
      <c r="Q10" s="19"/>
    </row>
    <row r="11" spans="1:17" ht="21" customHeight="1" thickTop="1">
      <c r="A11" s="9" t="s">
        <v>3</v>
      </c>
      <c r="B11" s="7" t="s">
        <v>23</v>
      </c>
      <c r="C11" s="41">
        <v>4128</v>
      </c>
      <c r="D11" s="41">
        <v>4479</v>
      </c>
      <c r="E11" s="41">
        <v>8607</v>
      </c>
      <c r="F11" s="41">
        <v>2667</v>
      </c>
      <c r="G11" s="41">
        <v>43</v>
      </c>
      <c r="H11" s="41">
        <v>11</v>
      </c>
      <c r="I11" s="41">
        <v>0</v>
      </c>
      <c r="J11" s="41">
        <v>54</v>
      </c>
      <c r="K11" s="41">
        <v>65</v>
      </c>
      <c r="L11" s="41">
        <v>7</v>
      </c>
      <c r="M11" s="41">
        <v>0</v>
      </c>
      <c r="N11" s="41">
        <v>72</v>
      </c>
      <c r="O11" s="52" t="s">
        <v>147</v>
      </c>
      <c r="P11" s="42">
        <v>18</v>
      </c>
      <c r="Q11" s="19"/>
    </row>
    <row r="12" spans="1:17" ht="21" customHeight="1">
      <c r="A12" s="21" t="s">
        <v>4</v>
      </c>
      <c r="B12" s="11" t="s">
        <v>24</v>
      </c>
      <c r="C12" s="43">
        <v>6833</v>
      </c>
      <c r="D12" s="43">
        <v>7486</v>
      </c>
      <c r="E12" s="43">
        <v>14319</v>
      </c>
      <c r="F12" s="43">
        <v>4206</v>
      </c>
      <c r="G12" s="43">
        <v>70</v>
      </c>
      <c r="H12" s="43">
        <v>9</v>
      </c>
      <c r="I12" s="43">
        <v>0</v>
      </c>
      <c r="J12" s="43">
        <v>79</v>
      </c>
      <c r="K12" s="43">
        <v>102</v>
      </c>
      <c r="L12" s="43">
        <v>12</v>
      </c>
      <c r="M12" s="43">
        <v>0</v>
      </c>
      <c r="N12" s="43">
        <v>114</v>
      </c>
      <c r="O12" s="53" t="s">
        <v>147</v>
      </c>
      <c r="P12" s="44">
        <v>35</v>
      </c>
      <c r="Q12" s="19"/>
    </row>
    <row r="13" spans="1:17" ht="21" customHeight="1">
      <c r="A13" s="21" t="s">
        <v>5</v>
      </c>
      <c r="B13" s="11" t="s">
        <v>25</v>
      </c>
      <c r="C13" s="43">
        <v>1708</v>
      </c>
      <c r="D13" s="43">
        <v>1826</v>
      </c>
      <c r="E13" s="43">
        <v>3534</v>
      </c>
      <c r="F13" s="43">
        <v>932</v>
      </c>
      <c r="G13" s="43">
        <v>25</v>
      </c>
      <c r="H13" s="43">
        <v>0</v>
      </c>
      <c r="I13" s="43">
        <v>1</v>
      </c>
      <c r="J13" s="43">
        <v>26</v>
      </c>
      <c r="K13" s="43">
        <v>32</v>
      </c>
      <c r="L13" s="43">
        <v>2</v>
      </c>
      <c r="M13" s="43">
        <v>0</v>
      </c>
      <c r="N13" s="43">
        <v>34</v>
      </c>
      <c r="O13" s="53" t="s">
        <v>147</v>
      </c>
      <c r="P13" s="44">
        <v>8</v>
      </c>
      <c r="Q13" s="19"/>
    </row>
    <row r="14" spans="1:17" ht="21" customHeight="1" thickBot="1">
      <c r="A14" s="21"/>
      <c r="B14" s="29" t="s">
        <v>22</v>
      </c>
      <c r="C14" s="45">
        <v>12669</v>
      </c>
      <c r="D14" s="45">
        <v>13791</v>
      </c>
      <c r="E14" s="45">
        <v>26460</v>
      </c>
      <c r="F14" s="45">
        <v>7805</v>
      </c>
      <c r="G14" s="45">
        <v>138</v>
      </c>
      <c r="H14" s="45">
        <v>20</v>
      </c>
      <c r="I14" s="45">
        <v>1</v>
      </c>
      <c r="J14" s="45">
        <v>159</v>
      </c>
      <c r="K14" s="45">
        <v>199</v>
      </c>
      <c r="L14" s="45">
        <v>21</v>
      </c>
      <c r="M14" s="45">
        <v>0</v>
      </c>
      <c r="N14" s="45">
        <v>220</v>
      </c>
      <c r="O14" s="54" t="s">
        <v>147</v>
      </c>
      <c r="P14" s="46">
        <v>61</v>
      </c>
      <c r="Q14" s="19"/>
    </row>
    <row r="15" spans="1:17" ht="21" customHeight="1" thickTop="1">
      <c r="A15" s="9"/>
      <c r="B15" s="7" t="s">
        <v>26</v>
      </c>
      <c r="C15" s="41">
        <v>5049</v>
      </c>
      <c r="D15" s="41">
        <v>5347</v>
      </c>
      <c r="E15" s="41">
        <v>10396</v>
      </c>
      <c r="F15" s="41">
        <v>2791</v>
      </c>
      <c r="G15" s="41">
        <v>70</v>
      </c>
      <c r="H15" s="41">
        <v>5</v>
      </c>
      <c r="I15" s="41">
        <v>0</v>
      </c>
      <c r="J15" s="41">
        <v>75</v>
      </c>
      <c r="K15" s="41">
        <v>51</v>
      </c>
      <c r="L15" s="41">
        <v>5</v>
      </c>
      <c r="M15" s="41">
        <v>0</v>
      </c>
      <c r="N15" s="41">
        <v>56</v>
      </c>
      <c r="O15" s="52"/>
      <c r="P15" s="42">
        <v>19</v>
      </c>
      <c r="Q15" s="19"/>
    </row>
    <row r="16" spans="1:17" ht="21" customHeight="1">
      <c r="A16" s="21" t="s">
        <v>6</v>
      </c>
      <c r="B16" s="11" t="s">
        <v>27</v>
      </c>
      <c r="C16" s="43">
        <v>2268</v>
      </c>
      <c r="D16" s="43">
        <v>2462</v>
      </c>
      <c r="E16" s="43">
        <v>4730</v>
      </c>
      <c r="F16" s="43">
        <v>1246</v>
      </c>
      <c r="G16" s="43">
        <v>14</v>
      </c>
      <c r="H16" s="43">
        <v>1</v>
      </c>
      <c r="I16" s="43">
        <v>0</v>
      </c>
      <c r="J16" s="43">
        <v>15</v>
      </c>
      <c r="K16" s="43">
        <v>27</v>
      </c>
      <c r="L16" s="43">
        <v>2</v>
      </c>
      <c r="M16" s="43">
        <v>0</v>
      </c>
      <c r="N16" s="43">
        <v>29</v>
      </c>
      <c r="O16" s="53" t="s">
        <v>147</v>
      </c>
      <c r="P16" s="44">
        <v>14</v>
      </c>
      <c r="Q16" s="19"/>
    </row>
    <row r="17" spans="1:17" ht="21" customHeight="1">
      <c r="A17" s="21"/>
      <c r="B17" s="11" t="s">
        <v>28</v>
      </c>
      <c r="C17" s="43">
        <v>4087</v>
      </c>
      <c r="D17" s="43">
        <v>4471</v>
      </c>
      <c r="E17" s="43">
        <v>8558</v>
      </c>
      <c r="F17" s="43">
        <v>2345</v>
      </c>
      <c r="G17" s="43">
        <v>36</v>
      </c>
      <c r="H17" s="43">
        <v>3</v>
      </c>
      <c r="I17" s="43">
        <v>0</v>
      </c>
      <c r="J17" s="43">
        <v>39</v>
      </c>
      <c r="K17" s="43">
        <v>41</v>
      </c>
      <c r="L17" s="43">
        <v>6</v>
      </c>
      <c r="M17" s="43">
        <v>0</v>
      </c>
      <c r="N17" s="43">
        <v>47</v>
      </c>
      <c r="O17" s="53" t="s">
        <v>147</v>
      </c>
      <c r="P17" s="44">
        <v>8</v>
      </c>
      <c r="Q17" s="19"/>
    </row>
    <row r="18" spans="1:17" ht="21" customHeight="1">
      <c r="A18" s="21"/>
      <c r="B18" s="11" t="s">
        <v>29</v>
      </c>
      <c r="C18" s="43">
        <v>2707</v>
      </c>
      <c r="D18" s="43">
        <v>2934</v>
      </c>
      <c r="E18" s="43">
        <v>5641</v>
      </c>
      <c r="F18" s="43">
        <v>1483</v>
      </c>
      <c r="G18" s="43">
        <v>25</v>
      </c>
      <c r="H18" s="43">
        <v>1</v>
      </c>
      <c r="I18" s="43">
        <v>0</v>
      </c>
      <c r="J18" s="43">
        <v>26</v>
      </c>
      <c r="K18" s="43">
        <v>36</v>
      </c>
      <c r="L18" s="43">
        <v>11</v>
      </c>
      <c r="M18" s="43">
        <v>0</v>
      </c>
      <c r="N18" s="43">
        <v>47</v>
      </c>
      <c r="O18" s="53" t="s">
        <v>147</v>
      </c>
      <c r="P18" s="44">
        <v>21</v>
      </c>
      <c r="Q18" s="19"/>
    </row>
    <row r="19" spans="1:17" ht="21" customHeight="1">
      <c r="A19" s="21" t="s">
        <v>7</v>
      </c>
      <c r="B19" s="11" t="s">
        <v>30</v>
      </c>
      <c r="C19" s="43">
        <v>2399</v>
      </c>
      <c r="D19" s="43">
        <v>2606</v>
      </c>
      <c r="E19" s="43">
        <v>5005</v>
      </c>
      <c r="F19" s="43">
        <v>1612</v>
      </c>
      <c r="G19" s="43">
        <v>14</v>
      </c>
      <c r="H19" s="43">
        <v>1</v>
      </c>
      <c r="I19" s="43">
        <v>0</v>
      </c>
      <c r="J19" s="43">
        <v>15</v>
      </c>
      <c r="K19" s="43">
        <v>39</v>
      </c>
      <c r="L19" s="43">
        <v>7</v>
      </c>
      <c r="M19" s="43">
        <v>0</v>
      </c>
      <c r="N19" s="43">
        <v>46</v>
      </c>
      <c r="O19" s="53" t="s">
        <v>147</v>
      </c>
      <c r="P19" s="44">
        <v>31</v>
      </c>
      <c r="Q19" s="19"/>
    </row>
    <row r="20" spans="1:17" ht="21" customHeight="1">
      <c r="A20" s="21"/>
      <c r="B20" s="11" t="s">
        <v>31</v>
      </c>
      <c r="C20" s="43">
        <v>2065</v>
      </c>
      <c r="D20" s="43">
        <v>2321</v>
      </c>
      <c r="E20" s="43">
        <v>4386</v>
      </c>
      <c r="F20" s="43">
        <v>1232</v>
      </c>
      <c r="G20" s="43">
        <v>21</v>
      </c>
      <c r="H20" s="43">
        <v>3</v>
      </c>
      <c r="I20" s="43">
        <v>0</v>
      </c>
      <c r="J20" s="43">
        <v>24</v>
      </c>
      <c r="K20" s="43">
        <v>28</v>
      </c>
      <c r="L20" s="43">
        <v>3</v>
      </c>
      <c r="M20" s="43">
        <v>0</v>
      </c>
      <c r="N20" s="43">
        <v>31</v>
      </c>
      <c r="O20" s="53" t="s">
        <v>147</v>
      </c>
      <c r="P20" s="44">
        <v>7</v>
      </c>
      <c r="Q20" s="19"/>
    </row>
    <row r="21" spans="1:17" ht="21" customHeight="1">
      <c r="A21" s="21"/>
      <c r="B21" s="11" t="s">
        <v>32</v>
      </c>
      <c r="C21" s="43">
        <v>1408</v>
      </c>
      <c r="D21" s="43">
        <v>1535</v>
      </c>
      <c r="E21" s="43">
        <v>2943</v>
      </c>
      <c r="F21" s="43">
        <v>844</v>
      </c>
      <c r="G21" s="43">
        <v>12</v>
      </c>
      <c r="H21" s="43">
        <v>0</v>
      </c>
      <c r="I21" s="43">
        <v>0</v>
      </c>
      <c r="J21" s="43">
        <v>12</v>
      </c>
      <c r="K21" s="43">
        <v>23</v>
      </c>
      <c r="L21" s="43">
        <v>3</v>
      </c>
      <c r="M21" s="43">
        <v>0</v>
      </c>
      <c r="N21" s="43">
        <v>26</v>
      </c>
      <c r="O21" s="53" t="s">
        <v>147</v>
      </c>
      <c r="P21" s="44">
        <v>14</v>
      </c>
      <c r="Q21" s="19"/>
    </row>
    <row r="22" spans="1:17" ht="21" customHeight="1">
      <c r="A22" s="21" t="s">
        <v>5</v>
      </c>
      <c r="B22" s="11" t="s">
        <v>33</v>
      </c>
      <c r="C22" s="43">
        <v>4526</v>
      </c>
      <c r="D22" s="43">
        <v>5001</v>
      </c>
      <c r="E22" s="43">
        <v>9527</v>
      </c>
      <c r="F22" s="43">
        <v>2851</v>
      </c>
      <c r="G22" s="43">
        <v>29</v>
      </c>
      <c r="H22" s="43">
        <v>5</v>
      </c>
      <c r="I22" s="43">
        <v>0</v>
      </c>
      <c r="J22" s="43">
        <v>34</v>
      </c>
      <c r="K22" s="43">
        <v>64</v>
      </c>
      <c r="L22" s="43">
        <v>9</v>
      </c>
      <c r="M22" s="43">
        <v>0</v>
      </c>
      <c r="N22" s="43">
        <v>73</v>
      </c>
      <c r="O22" s="53" t="s">
        <v>147</v>
      </c>
      <c r="P22" s="44">
        <v>39</v>
      </c>
      <c r="Q22" s="19"/>
    </row>
    <row r="23" spans="1:17" ht="21" customHeight="1" thickBot="1">
      <c r="A23" s="21"/>
      <c r="B23" s="29" t="s">
        <v>22</v>
      </c>
      <c r="C23" s="45">
        <v>24509</v>
      </c>
      <c r="D23" s="45">
        <v>26677</v>
      </c>
      <c r="E23" s="45">
        <v>51186</v>
      </c>
      <c r="F23" s="45">
        <v>14404</v>
      </c>
      <c r="G23" s="45">
        <v>221</v>
      </c>
      <c r="H23" s="45">
        <v>19</v>
      </c>
      <c r="I23" s="45">
        <v>0</v>
      </c>
      <c r="J23" s="45">
        <v>240</v>
      </c>
      <c r="K23" s="45">
        <v>309</v>
      </c>
      <c r="L23" s="45">
        <v>46</v>
      </c>
      <c r="M23" s="45">
        <v>0</v>
      </c>
      <c r="N23" s="45">
        <v>355</v>
      </c>
      <c r="O23" s="54" t="s">
        <v>147</v>
      </c>
      <c r="P23" s="46">
        <v>115</v>
      </c>
      <c r="Q23" s="19"/>
    </row>
    <row r="24" spans="1:17" ht="21" customHeight="1" thickTop="1">
      <c r="A24" s="9" t="s">
        <v>8</v>
      </c>
      <c r="B24" s="7" t="s">
        <v>34</v>
      </c>
      <c r="C24" s="41">
        <v>4852</v>
      </c>
      <c r="D24" s="41">
        <v>5271</v>
      </c>
      <c r="E24" s="41">
        <v>10123</v>
      </c>
      <c r="F24" s="41">
        <v>3028</v>
      </c>
      <c r="G24" s="41">
        <v>48</v>
      </c>
      <c r="H24" s="41">
        <v>5</v>
      </c>
      <c r="I24" s="41">
        <v>0</v>
      </c>
      <c r="J24" s="41">
        <v>53</v>
      </c>
      <c r="K24" s="41">
        <v>63</v>
      </c>
      <c r="L24" s="41">
        <v>10</v>
      </c>
      <c r="M24" s="41">
        <v>0</v>
      </c>
      <c r="N24" s="41">
        <v>73</v>
      </c>
      <c r="O24" s="52" t="s">
        <v>147</v>
      </c>
      <c r="P24" s="42">
        <v>20</v>
      </c>
      <c r="Q24" s="19"/>
    </row>
    <row r="25" spans="1:17" ht="21" customHeight="1">
      <c r="A25" s="21" t="s">
        <v>9</v>
      </c>
      <c r="B25" s="11" t="s">
        <v>35</v>
      </c>
      <c r="C25" s="43">
        <v>2105</v>
      </c>
      <c r="D25" s="43">
        <v>2344</v>
      </c>
      <c r="E25" s="43">
        <v>4449</v>
      </c>
      <c r="F25" s="43">
        <v>1209</v>
      </c>
      <c r="G25" s="43">
        <v>18</v>
      </c>
      <c r="H25" s="43">
        <v>0</v>
      </c>
      <c r="I25" s="43">
        <v>0</v>
      </c>
      <c r="J25" s="43">
        <v>18</v>
      </c>
      <c r="K25" s="43">
        <v>23</v>
      </c>
      <c r="L25" s="43">
        <v>4</v>
      </c>
      <c r="M25" s="43">
        <v>0</v>
      </c>
      <c r="N25" s="43">
        <v>27</v>
      </c>
      <c r="O25" s="53" t="s">
        <v>147</v>
      </c>
      <c r="P25" s="44">
        <v>9</v>
      </c>
      <c r="Q25" s="19"/>
    </row>
    <row r="26" spans="1:17" ht="21" customHeight="1">
      <c r="A26" s="21" t="s">
        <v>5</v>
      </c>
      <c r="B26" s="11" t="s">
        <v>36</v>
      </c>
      <c r="C26" s="43">
        <v>4041</v>
      </c>
      <c r="D26" s="43">
        <v>4317</v>
      </c>
      <c r="E26" s="43">
        <v>8358</v>
      </c>
      <c r="F26" s="43">
        <v>2457</v>
      </c>
      <c r="G26" s="43">
        <v>28</v>
      </c>
      <c r="H26" s="43">
        <v>5</v>
      </c>
      <c r="I26" s="43">
        <v>0</v>
      </c>
      <c r="J26" s="43">
        <v>33</v>
      </c>
      <c r="K26" s="43">
        <v>31</v>
      </c>
      <c r="L26" s="43">
        <v>9</v>
      </c>
      <c r="M26" s="43">
        <v>1</v>
      </c>
      <c r="N26" s="43">
        <v>41</v>
      </c>
      <c r="O26" s="53" t="s">
        <v>147</v>
      </c>
      <c r="P26" s="44">
        <v>8</v>
      </c>
      <c r="Q26" s="19"/>
    </row>
    <row r="27" spans="1:17" ht="21" customHeight="1" thickBot="1">
      <c r="A27" s="21"/>
      <c r="B27" s="29" t="s">
        <v>22</v>
      </c>
      <c r="C27" s="45">
        <v>10998</v>
      </c>
      <c r="D27" s="45">
        <v>11932</v>
      </c>
      <c r="E27" s="45">
        <v>22930</v>
      </c>
      <c r="F27" s="45">
        <v>6694</v>
      </c>
      <c r="G27" s="45">
        <v>94</v>
      </c>
      <c r="H27" s="45">
        <v>10</v>
      </c>
      <c r="I27" s="45">
        <v>0</v>
      </c>
      <c r="J27" s="45">
        <v>104</v>
      </c>
      <c r="K27" s="45">
        <v>117</v>
      </c>
      <c r="L27" s="45">
        <v>23</v>
      </c>
      <c r="M27" s="45">
        <v>1</v>
      </c>
      <c r="N27" s="45">
        <v>141</v>
      </c>
      <c r="O27" s="54" t="s">
        <v>147</v>
      </c>
      <c r="P27" s="46">
        <v>37</v>
      </c>
      <c r="Q27" s="19"/>
    </row>
    <row r="28" spans="1:17" ht="21" customHeight="1" thickTop="1">
      <c r="A28" s="9"/>
      <c r="B28" s="7" t="s">
        <v>37</v>
      </c>
      <c r="C28" s="41">
        <v>3805</v>
      </c>
      <c r="D28" s="41">
        <v>4175</v>
      </c>
      <c r="E28" s="41">
        <v>7980</v>
      </c>
      <c r="F28" s="41">
        <v>2467</v>
      </c>
      <c r="G28" s="41">
        <v>69</v>
      </c>
      <c r="H28" s="41">
        <v>6</v>
      </c>
      <c r="I28" s="41">
        <v>0</v>
      </c>
      <c r="J28" s="41">
        <v>75</v>
      </c>
      <c r="K28" s="41">
        <v>55</v>
      </c>
      <c r="L28" s="41">
        <v>8</v>
      </c>
      <c r="M28" s="41">
        <v>0</v>
      </c>
      <c r="N28" s="41">
        <v>63</v>
      </c>
      <c r="O28" s="52"/>
      <c r="P28" s="42">
        <v>12</v>
      </c>
      <c r="Q28" s="19"/>
    </row>
    <row r="29" spans="1:17" ht="21" customHeight="1">
      <c r="A29" s="21" t="s">
        <v>10</v>
      </c>
      <c r="B29" s="11" t="s">
        <v>38</v>
      </c>
      <c r="C29" s="43">
        <v>1491</v>
      </c>
      <c r="D29" s="43">
        <v>1657</v>
      </c>
      <c r="E29" s="43">
        <v>3148</v>
      </c>
      <c r="F29" s="43">
        <v>909</v>
      </c>
      <c r="G29" s="43">
        <v>11</v>
      </c>
      <c r="H29" s="43">
        <v>2</v>
      </c>
      <c r="I29" s="43">
        <v>0</v>
      </c>
      <c r="J29" s="43">
        <v>13</v>
      </c>
      <c r="K29" s="43">
        <v>8</v>
      </c>
      <c r="L29" s="43">
        <v>3</v>
      </c>
      <c r="M29" s="43">
        <v>0</v>
      </c>
      <c r="N29" s="43">
        <v>11</v>
      </c>
      <c r="O29" s="53"/>
      <c r="P29" s="44">
        <v>2</v>
      </c>
      <c r="Q29" s="19"/>
    </row>
    <row r="30" spans="1:17" ht="21" customHeight="1">
      <c r="A30" s="21"/>
      <c r="B30" s="11" t="s">
        <v>39</v>
      </c>
      <c r="C30" s="43">
        <v>3245</v>
      </c>
      <c r="D30" s="43">
        <v>3518</v>
      </c>
      <c r="E30" s="43">
        <v>6763</v>
      </c>
      <c r="F30" s="43">
        <v>1921</v>
      </c>
      <c r="G30" s="43">
        <v>43</v>
      </c>
      <c r="H30" s="43">
        <v>3</v>
      </c>
      <c r="I30" s="43">
        <v>0</v>
      </c>
      <c r="J30" s="43">
        <v>46</v>
      </c>
      <c r="K30" s="43">
        <v>51</v>
      </c>
      <c r="L30" s="43">
        <v>4</v>
      </c>
      <c r="M30" s="43">
        <v>0</v>
      </c>
      <c r="N30" s="43">
        <v>55</v>
      </c>
      <c r="O30" s="53" t="s">
        <v>147</v>
      </c>
      <c r="P30" s="44">
        <v>9</v>
      </c>
      <c r="Q30" s="19"/>
    </row>
    <row r="31" spans="1:17" ht="21" customHeight="1">
      <c r="A31" s="21"/>
      <c r="B31" s="11" t="s">
        <v>40</v>
      </c>
      <c r="C31" s="43">
        <v>3841</v>
      </c>
      <c r="D31" s="43">
        <v>4255</v>
      </c>
      <c r="E31" s="43">
        <v>8096</v>
      </c>
      <c r="F31" s="43">
        <v>2707</v>
      </c>
      <c r="G31" s="43">
        <v>21</v>
      </c>
      <c r="H31" s="43">
        <v>2</v>
      </c>
      <c r="I31" s="43">
        <v>0</v>
      </c>
      <c r="J31" s="43">
        <v>23</v>
      </c>
      <c r="K31" s="43">
        <v>62</v>
      </c>
      <c r="L31" s="43">
        <v>6</v>
      </c>
      <c r="M31" s="43">
        <v>0</v>
      </c>
      <c r="N31" s="43">
        <v>68</v>
      </c>
      <c r="O31" s="53" t="s">
        <v>147</v>
      </c>
      <c r="P31" s="44">
        <v>45</v>
      </c>
      <c r="Q31" s="19"/>
    </row>
    <row r="32" spans="1:17" ht="21" customHeight="1">
      <c r="A32" s="21" t="s">
        <v>11</v>
      </c>
      <c r="B32" s="11" t="s">
        <v>41</v>
      </c>
      <c r="C32" s="43">
        <v>2132</v>
      </c>
      <c r="D32" s="43">
        <v>2243</v>
      </c>
      <c r="E32" s="43">
        <v>4375</v>
      </c>
      <c r="F32" s="43">
        <v>1301</v>
      </c>
      <c r="G32" s="43">
        <v>9</v>
      </c>
      <c r="H32" s="43">
        <v>4</v>
      </c>
      <c r="I32" s="43">
        <v>0</v>
      </c>
      <c r="J32" s="43">
        <v>13</v>
      </c>
      <c r="K32" s="43">
        <v>66</v>
      </c>
      <c r="L32" s="43">
        <v>10</v>
      </c>
      <c r="M32" s="43">
        <v>0</v>
      </c>
      <c r="N32" s="43">
        <v>76</v>
      </c>
      <c r="O32" s="53" t="s">
        <v>147</v>
      </c>
      <c r="P32" s="44">
        <v>63</v>
      </c>
      <c r="Q32" s="19"/>
    </row>
    <row r="33" spans="1:17" ht="21" customHeight="1">
      <c r="A33" s="21"/>
      <c r="B33" s="11" t="s">
        <v>42</v>
      </c>
      <c r="C33" s="43">
        <v>3901</v>
      </c>
      <c r="D33" s="43">
        <v>4181</v>
      </c>
      <c r="E33" s="43">
        <v>8082</v>
      </c>
      <c r="F33" s="43">
        <v>2377</v>
      </c>
      <c r="G33" s="43">
        <v>45</v>
      </c>
      <c r="H33" s="43">
        <v>4</v>
      </c>
      <c r="I33" s="43">
        <v>0</v>
      </c>
      <c r="J33" s="43">
        <v>49</v>
      </c>
      <c r="K33" s="43">
        <v>55</v>
      </c>
      <c r="L33" s="43">
        <v>7</v>
      </c>
      <c r="M33" s="43">
        <v>0</v>
      </c>
      <c r="N33" s="43">
        <v>62</v>
      </c>
      <c r="O33" s="53" t="s">
        <v>147</v>
      </c>
      <c r="P33" s="44">
        <v>13</v>
      </c>
      <c r="Q33" s="19"/>
    </row>
    <row r="34" spans="1:17" ht="21" customHeight="1">
      <c r="A34" s="21"/>
      <c r="B34" s="11" t="s">
        <v>43</v>
      </c>
      <c r="C34" s="43">
        <v>4497</v>
      </c>
      <c r="D34" s="43">
        <v>4754</v>
      </c>
      <c r="E34" s="43">
        <v>9251</v>
      </c>
      <c r="F34" s="43">
        <v>2524</v>
      </c>
      <c r="G34" s="43">
        <v>54</v>
      </c>
      <c r="H34" s="43">
        <v>7</v>
      </c>
      <c r="I34" s="43">
        <v>2</v>
      </c>
      <c r="J34" s="43">
        <v>63</v>
      </c>
      <c r="K34" s="43">
        <v>63</v>
      </c>
      <c r="L34" s="43">
        <v>2</v>
      </c>
      <c r="M34" s="43">
        <v>0</v>
      </c>
      <c r="N34" s="43">
        <v>65</v>
      </c>
      <c r="O34" s="53" t="s">
        <v>147</v>
      </c>
      <c r="P34" s="44">
        <v>2</v>
      </c>
      <c r="Q34" s="19"/>
    </row>
    <row r="35" spans="1:17" ht="21" customHeight="1">
      <c r="A35" s="21" t="s">
        <v>5</v>
      </c>
      <c r="B35" s="11" t="s">
        <v>44</v>
      </c>
      <c r="C35" s="43">
        <v>5956</v>
      </c>
      <c r="D35" s="43">
        <v>6497</v>
      </c>
      <c r="E35" s="43">
        <v>12453</v>
      </c>
      <c r="F35" s="43">
        <v>3722</v>
      </c>
      <c r="G35" s="43">
        <v>81</v>
      </c>
      <c r="H35" s="43">
        <v>12</v>
      </c>
      <c r="I35" s="43">
        <v>0</v>
      </c>
      <c r="J35" s="43">
        <v>93</v>
      </c>
      <c r="K35" s="43">
        <v>98</v>
      </c>
      <c r="L35" s="43">
        <v>22</v>
      </c>
      <c r="M35" s="43">
        <v>0</v>
      </c>
      <c r="N35" s="43">
        <v>120</v>
      </c>
      <c r="O35" s="53" t="s">
        <v>147</v>
      </c>
      <c r="P35" s="44">
        <v>27</v>
      </c>
      <c r="Q35" s="19"/>
    </row>
    <row r="36" spans="1:17" ht="21" customHeight="1">
      <c r="A36" s="21"/>
      <c r="B36" s="11" t="s">
        <v>45</v>
      </c>
      <c r="C36" s="43">
        <v>4068</v>
      </c>
      <c r="D36" s="43">
        <v>4402</v>
      </c>
      <c r="E36" s="43">
        <v>8470</v>
      </c>
      <c r="F36" s="43">
        <v>2576</v>
      </c>
      <c r="G36" s="43">
        <v>39</v>
      </c>
      <c r="H36" s="43">
        <v>3</v>
      </c>
      <c r="I36" s="43">
        <v>1</v>
      </c>
      <c r="J36" s="43">
        <v>43</v>
      </c>
      <c r="K36" s="43">
        <v>40</v>
      </c>
      <c r="L36" s="43">
        <v>14</v>
      </c>
      <c r="M36" s="43">
        <v>0</v>
      </c>
      <c r="N36" s="43">
        <v>54</v>
      </c>
      <c r="O36" s="53" t="s">
        <v>147</v>
      </c>
      <c r="P36" s="44">
        <v>11</v>
      </c>
      <c r="Q36" s="19"/>
    </row>
    <row r="37" spans="1:17" ht="21" customHeight="1" thickBot="1">
      <c r="A37" s="21"/>
      <c r="B37" s="29" t="s">
        <v>22</v>
      </c>
      <c r="C37" s="45">
        <v>32936</v>
      </c>
      <c r="D37" s="45">
        <v>35682</v>
      </c>
      <c r="E37" s="45">
        <v>68618</v>
      </c>
      <c r="F37" s="45">
        <v>20504</v>
      </c>
      <c r="G37" s="45">
        <v>372</v>
      </c>
      <c r="H37" s="45">
        <v>43</v>
      </c>
      <c r="I37" s="45">
        <v>3</v>
      </c>
      <c r="J37" s="45">
        <v>418</v>
      </c>
      <c r="K37" s="45">
        <v>498</v>
      </c>
      <c r="L37" s="45">
        <v>76</v>
      </c>
      <c r="M37" s="45">
        <v>0</v>
      </c>
      <c r="N37" s="45">
        <v>574</v>
      </c>
      <c r="O37" s="54" t="s">
        <v>147</v>
      </c>
      <c r="P37" s="46">
        <v>156</v>
      </c>
      <c r="Q37" s="19"/>
    </row>
    <row r="38" spans="1:17" ht="21" customHeight="1" thickTop="1">
      <c r="A38" s="9"/>
      <c r="B38" s="7" t="s">
        <v>46</v>
      </c>
      <c r="C38" s="41">
        <v>3934</v>
      </c>
      <c r="D38" s="41">
        <v>4322</v>
      </c>
      <c r="E38" s="41">
        <v>8256</v>
      </c>
      <c r="F38" s="41">
        <v>2492</v>
      </c>
      <c r="G38" s="41">
        <v>34</v>
      </c>
      <c r="H38" s="41">
        <v>5</v>
      </c>
      <c r="I38" s="41">
        <v>0</v>
      </c>
      <c r="J38" s="41">
        <v>39</v>
      </c>
      <c r="K38" s="41">
        <v>44</v>
      </c>
      <c r="L38" s="41">
        <v>10</v>
      </c>
      <c r="M38" s="41">
        <v>0</v>
      </c>
      <c r="N38" s="41">
        <v>54</v>
      </c>
      <c r="O38" s="52" t="s">
        <v>147</v>
      </c>
      <c r="P38" s="42">
        <v>15</v>
      </c>
      <c r="Q38" s="19"/>
    </row>
    <row r="39" spans="1:17" ht="21" customHeight="1">
      <c r="A39" s="21" t="s">
        <v>12</v>
      </c>
      <c r="B39" s="11" t="s">
        <v>47</v>
      </c>
      <c r="C39" s="43">
        <v>1973</v>
      </c>
      <c r="D39" s="43">
        <v>2172</v>
      </c>
      <c r="E39" s="43">
        <v>4145</v>
      </c>
      <c r="F39" s="43">
        <v>1138</v>
      </c>
      <c r="G39" s="43">
        <v>25</v>
      </c>
      <c r="H39" s="43">
        <v>2</v>
      </c>
      <c r="I39" s="43">
        <v>0</v>
      </c>
      <c r="J39" s="43">
        <v>27</v>
      </c>
      <c r="K39" s="43">
        <v>20</v>
      </c>
      <c r="L39" s="43">
        <v>4</v>
      </c>
      <c r="M39" s="43">
        <v>0</v>
      </c>
      <c r="N39" s="43">
        <v>24</v>
      </c>
      <c r="O39" s="53"/>
      <c r="P39" s="44">
        <v>3</v>
      </c>
      <c r="Q39" s="19"/>
    </row>
    <row r="40" spans="1:17" ht="21" customHeight="1">
      <c r="A40" s="21"/>
      <c r="B40" s="11" t="s">
        <v>48</v>
      </c>
      <c r="C40" s="43">
        <v>3565</v>
      </c>
      <c r="D40" s="43">
        <v>3832</v>
      </c>
      <c r="E40" s="43">
        <v>7397</v>
      </c>
      <c r="F40" s="43">
        <v>2075</v>
      </c>
      <c r="G40" s="43">
        <v>45</v>
      </c>
      <c r="H40" s="43">
        <v>6</v>
      </c>
      <c r="I40" s="43">
        <v>0</v>
      </c>
      <c r="J40" s="43">
        <v>51</v>
      </c>
      <c r="K40" s="43">
        <v>74</v>
      </c>
      <c r="L40" s="43">
        <v>9</v>
      </c>
      <c r="M40" s="43">
        <v>0</v>
      </c>
      <c r="N40" s="43">
        <v>83</v>
      </c>
      <c r="O40" s="53" t="s">
        <v>147</v>
      </c>
      <c r="P40" s="44">
        <v>32</v>
      </c>
      <c r="Q40" s="19"/>
    </row>
    <row r="41" spans="1:17" ht="21" customHeight="1">
      <c r="A41" s="21"/>
      <c r="B41" s="11" t="s">
        <v>49</v>
      </c>
      <c r="C41" s="43">
        <v>1479</v>
      </c>
      <c r="D41" s="43">
        <v>1673</v>
      </c>
      <c r="E41" s="43">
        <v>3152</v>
      </c>
      <c r="F41" s="43">
        <v>860</v>
      </c>
      <c r="G41" s="43">
        <v>30</v>
      </c>
      <c r="H41" s="43">
        <v>1</v>
      </c>
      <c r="I41" s="43">
        <v>0</v>
      </c>
      <c r="J41" s="43">
        <v>31</v>
      </c>
      <c r="K41" s="43">
        <v>27</v>
      </c>
      <c r="L41" s="43">
        <v>2</v>
      </c>
      <c r="M41" s="43">
        <v>0</v>
      </c>
      <c r="N41" s="43">
        <v>29</v>
      </c>
      <c r="O41" s="53"/>
      <c r="P41" s="44">
        <v>2</v>
      </c>
      <c r="Q41" s="19"/>
    </row>
    <row r="42" spans="1:17" ht="21" customHeight="1">
      <c r="A42" s="21" t="s">
        <v>11</v>
      </c>
      <c r="B42" s="11" t="s">
        <v>50</v>
      </c>
      <c r="C42" s="43">
        <v>4342</v>
      </c>
      <c r="D42" s="43">
        <v>4823</v>
      </c>
      <c r="E42" s="43">
        <v>9165</v>
      </c>
      <c r="F42" s="43">
        <v>2822</v>
      </c>
      <c r="G42" s="43">
        <v>43</v>
      </c>
      <c r="H42" s="43">
        <v>3</v>
      </c>
      <c r="I42" s="43">
        <v>0</v>
      </c>
      <c r="J42" s="43">
        <v>46</v>
      </c>
      <c r="K42" s="43">
        <v>56</v>
      </c>
      <c r="L42" s="43">
        <v>10</v>
      </c>
      <c r="M42" s="43">
        <v>0</v>
      </c>
      <c r="N42" s="43">
        <v>66</v>
      </c>
      <c r="O42" s="53" t="s">
        <v>147</v>
      </c>
      <c r="P42" s="44">
        <v>20</v>
      </c>
      <c r="Q42" s="19"/>
    </row>
    <row r="43" spans="1:17" ht="21" customHeight="1">
      <c r="A43" s="21"/>
      <c r="B43" s="11" t="s">
        <v>51</v>
      </c>
      <c r="C43" s="43">
        <v>3308</v>
      </c>
      <c r="D43" s="43">
        <v>3605</v>
      </c>
      <c r="E43" s="43">
        <v>6913</v>
      </c>
      <c r="F43" s="43">
        <v>1896</v>
      </c>
      <c r="G43" s="43">
        <v>40</v>
      </c>
      <c r="H43" s="43">
        <v>3</v>
      </c>
      <c r="I43" s="43">
        <v>0</v>
      </c>
      <c r="J43" s="43">
        <v>43</v>
      </c>
      <c r="K43" s="43">
        <v>54</v>
      </c>
      <c r="L43" s="43">
        <v>8</v>
      </c>
      <c r="M43" s="43">
        <v>0</v>
      </c>
      <c r="N43" s="43">
        <v>62</v>
      </c>
      <c r="O43" s="53" t="s">
        <v>147</v>
      </c>
      <c r="P43" s="44">
        <v>19</v>
      </c>
      <c r="Q43" s="19"/>
    </row>
    <row r="44" spans="1:17" ht="21" customHeight="1">
      <c r="A44" s="21"/>
      <c r="B44" s="11" t="s">
        <v>52</v>
      </c>
      <c r="C44" s="43">
        <v>3624</v>
      </c>
      <c r="D44" s="43">
        <v>3938</v>
      </c>
      <c r="E44" s="43">
        <v>7562</v>
      </c>
      <c r="F44" s="43">
        <v>2310</v>
      </c>
      <c r="G44" s="43">
        <v>33</v>
      </c>
      <c r="H44" s="43">
        <v>1</v>
      </c>
      <c r="I44" s="43">
        <v>0</v>
      </c>
      <c r="J44" s="43">
        <v>34</v>
      </c>
      <c r="K44" s="43">
        <v>39</v>
      </c>
      <c r="L44" s="43">
        <v>10</v>
      </c>
      <c r="M44" s="43">
        <v>2</v>
      </c>
      <c r="N44" s="43">
        <v>51</v>
      </c>
      <c r="O44" s="53" t="s">
        <v>147</v>
      </c>
      <c r="P44" s="44">
        <v>17</v>
      </c>
      <c r="Q44" s="19"/>
    </row>
    <row r="45" spans="1:17" ht="21" customHeight="1">
      <c r="A45" s="21" t="s">
        <v>5</v>
      </c>
      <c r="B45" s="11" t="s">
        <v>53</v>
      </c>
      <c r="C45" s="43">
        <v>2549</v>
      </c>
      <c r="D45" s="43">
        <v>2787</v>
      </c>
      <c r="E45" s="43">
        <v>5336</v>
      </c>
      <c r="F45" s="43">
        <v>1470</v>
      </c>
      <c r="G45" s="43">
        <v>10</v>
      </c>
      <c r="H45" s="43">
        <v>2</v>
      </c>
      <c r="I45" s="43">
        <v>0</v>
      </c>
      <c r="J45" s="43">
        <v>12</v>
      </c>
      <c r="K45" s="43">
        <v>22</v>
      </c>
      <c r="L45" s="43">
        <v>4</v>
      </c>
      <c r="M45" s="43">
        <v>0</v>
      </c>
      <c r="N45" s="43">
        <v>26</v>
      </c>
      <c r="O45" s="53" t="s">
        <v>147</v>
      </c>
      <c r="P45" s="44">
        <v>14</v>
      </c>
      <c r="Q45" s="19"/>
    </row>
    <row r="46" spans="1:17" ht="21" customHeight="1" thickBot="1">
      <c r="A46" s="21"/>
      <c r="B46" s="29" t="s">
        <v>22</v>
      </c>
      <c r="C46" s="45">
        <v>24774</v>
      </c>
      <c r="D46" s="45">
        <v>27152</v>
      </c>
      <c r="E46" s="45">
        <v>51926</v>
      </c>
      <c r="F46" s="45">
        <v>15063</v>
      </c>
      <c r="G46" s="45">
        <v>260</v>
      </c>
      <c r="H46" s="45">
        <v>23</v>
      </c>
      <c r="I46" s="45">
        <v>0</v>
      </c>
      <c r="J46" s="45">
        <v>283</v>
      </c>
      <c r="K46" s="45">
        <v>336</v>
      </c>
      <c r="L46" s="45">
        <v>57</v>
      </c>
      <c r="M46" s="45">
        <v>2</v>
      </c>
      <c r="N46" s="45">
        <v>395</v>
      </c>
      <c r="O46" s="54" t="s">
        <v>147</v>
      </c>
      <c r="P46" s="46">
        <v>112</v>
      </c>
      <c r="Q46" s="19"/>
    </row>
    <row r="47" spans="1:17" ht="21" customHeight="1" thickTop="1">
      <c r="A47" s="9" t="s">
        <v>13</v>
      </c>
      <c r="B47" s="7" t="s">
        <v>54</v>
      </c>
      <c r="C47" s="41">
        <v>3245</v>
      </c>
      <c r="D47" s="41">
        <v>3650</v>
      </c>
      <c r="E47" s="41">
        <v>6895</v>
      </c>
      <c r="F47" s="41">
        <v>2364</v>
      </c>
      <c r="G47" s="41">
        <v>18</v>
      </c>
      <c r="H47" s="41">
        <v>3</v>
      </c>
      <c r="I47" s="41">
        <v>0</v>
      </c>
      <c r="J47" s="41">
        <v>21</v>
      </c>
      <c r="K47" s="41">
        <v>37</v>
      </c>
      <c r="L47" s="41">
        <v>9</v>
      </c>
      <c r="M47" s="41">
        <v>0</v>
      </c>
      <c r="N47" s="41">
        <v>46</v>
      </c>
      <c r="O47" s="52" t="s">
        <v>147</v>
      </c>
      <c r="P47" s="42">
        <v>25</v>
      </c>
      <c r="Q47" s="19"/>
    </row>
    <row r="48" spans="1:17" ht="21" customHeight="1">
      <c r="A48" s="21" t="s">
        <v>14</v>
      </c>
      <c r="B48" s="11" t="s">
        <v>55</v>
      </c>
      <c r="C48" s="43">
        <v>2117</v>
      </c>
      <c r="D48" s="43">
        <v>2372</v>
      </c>
      <c r="E48" s="43">
        <v>4489</v>
      </c>
      <c r="F48" s="43">
        <v>1562</v>
      </c>
      <c r="G48" s="43">
        <v>12</v>
      </c>
      <c r="H48" s="43">
        <v>2</v>
      </c>
      <c r="I48" s="43">
        <v>0</v>
      </c>
      <c r="J48" s="43">
        <v>14</v>
      </c>
      <c r="K48" s="43">
        <v>34</v>
      </c>
      <c r="L48" s="43">
        <v>3</v>
      </c>
      <c r="M48" s="43">
        <v>0</v>
      </c>
      <c r="N48" s="43">
        <v>37</v>
      </c>
      <c r="O48" s="53" t="s">
        <v>147</v>
      </c>
      <c r="P48" s="44">
        <v>23</v>
      </c>
      <c r="Q48" s="19"/>
    </row>
    <row r="49" spans="1:17" ht="21" customHeight="1">
      <c r="A49" s="21" t="s">
        <v>5</v>
      </c>
      <c r="B49" s="11" t="s">
        <v>56</v>
      </c>
      <c r="C49" s="43">
        <v>1931</v>
      </c>
      <c r="D49" s="43">
        <v>2133</v>
      </c>
      <c r="E49" s="43">
        <v>4064</v>
      </c>
      <c r="F49" s="43">
        <v>1189</v>
      </c>
      <c r="G49" s="43">
        <v>14</v>
      </c>
      <c r="H49" s="43">
        <v>1</v>
      </c>
      <c r="I49" s="43">
        <v>0</v>
      </c>
      <c r="J49" s="43">
        <v>15</v>
      </c>
      <c r="K49" s="43">
        <v>15</v>
      </c>
      <c r="L49" s="43">
        <v>1</v>
      </c>
      <c r="M49" s="43">
        <v>0</v>
      </c>
      <c r="N49" s="43">
        <v>16</v>
      </c>
      <c r="O49" s="53" t="s">
        <v>147</v>
      </c>
      <c r="P49" s="44">
        <v>1</v>
      </c>
      <c r="Q49" s="19"/>
    </row>
    <row r="50" spans="1:17" ht="21" customHeight="1">
      <c r="A50" s="21"/>
      <c r="B50" s="11" t="s">
        <v>57</v>
      </c>
      <c r="C50" s="43">
        <v>2557</v>
      </c>
      <c r="D50" s="43">
        <v>2829</v>
      </c>
      <c r="E50" s="43">
        <v>5386</v>
      </c>
      <c r="F50" s="43">
        <v>1561</v>
      </c>
      <c r="G50" s="43">
        <v>21</v>
      </c>
      <c r="H50" s="43">
        <v>2</v>
      </c>
      <c r="I50" s="43">
        <v>0</v>
      </c>
      <c r="J50" s="43">
        <v>23</v>
      </c>
      <c r="K50" s="43">
        <v>36</v>
      </c>
      <c r="L50" s="43">
        <v>0</v>
      </c>
      <c r="M50" s="43">
        <v>0</v>
      </c>
      <c r="N50" s="43">
        <v>36</v>
      </c>
      <c r="O50" s="53" t="s">
        <v>147</v>
      </c>
      <c r="P50" s="44">
        <v>13</v>
      </c>
      <c r="Q50" s="19"/>
    </row>
    <row r="51" spans="1:17" ht="21" customHeight="1" thickBot="1">
      <c r="A51" s="21"/>
      <c r="B51" s="29" t="s">
        <v>22</v>
      </c>
      <c r="C51" s="45">
        <v>9850</v>
      </c>
      <c r="D51" s="45">
        <v>10984</v>
      </c>
      <c r="E51" s="45">
        <v>20834</v>
      </c>
      <c r="F51" s="45">
        <v>6676</v>
      </c>
      <c r="G51" s="45">
        <v>65</v>
      </c>
      <c r="H51" s="45">
        <v>8</v>
      </c>
      <c r="I51" s="45">
        <v>0</v>
      </c>
      <c r="J51" s="45">
        <v>73</v>
      </c>
      <c r="K51" s="45">
        <v>122</v>
      </c>
      <c r="L51" s="45">
        <v>13</v>
      </c>
      <c r="M51" s="45">
        <v>0</v>
      </c>
      <c r="N51" s="45">
        <v>135</v>
      </c>
      <c r="O51" s="54" t="s">
        <v>147</v>
      </c>
      <c r="P51" s="46">
        <v>62</v>
      </c>
      <c r="Q51" s="19"/>
    </row>
    <row r="52" spans="1:17" ht="21" customHeight="1" thickBot="1" thickTop="1">
      <c r="A52" s="30" t="s">
        <v>5</v>
      </c>
      <c r="B52" s="31" t="s">
        <v>22</v>
      </c>
      <c r="C52" s="47">
        <v>115736</v>
      </c>
      <c r="D52" s="47">
        <v>126218</v>
      </c>
      <c r="E52" s="47">
        <v>241954</v>
      </c>
      <c r="F52" s="47">
        <v>71146</v>
      </c>
      <c r="G52" s="47">
        <v>1150</v>
      </c>
      <c r="H52" s="47">
        <v>123</v>
      </c>
      <c r="I52" s="47">
        <v>4</v>
      </c>
      <c r="J52" s="47">
        <v>1277</v>
      </c>
      <c r="K52" s="47">
        <v>1581</v>
      </c>
      <c r="L52" s="47">
        <v>236</v>
      </c>
      <c r="M52" s="47">
        <v>3</v>
      </c>
      <c r="N52" s="47">
        <v>1820</v>
      </c>
      <c r="O52" s="55" t="s">
        <v>147</v>
      </c>
      <c r="P52" s="48">
        <v>543</v>
      </c>
      <c r="Q52" s="19"/>
    </row>
    <row r="53" spans="1:17" ht="21" customHeight="1" thickBot="1" thickTop="1">
      <c r="A53" s="33" t="s">
        <v>15</v>
      </c>
      <c r="B53" s="34" t="s">
        <v>22</v>
      </c>
      <c r="C53" s="49">
        <v>295452</v>
      </c>
      <c r="D53" s="49">
        <v>321190</v>
      </c>
      <c r="E53" s="49">
        <v>616642</v>
      </c>
      <c r="F53" s="49">
        <v>212529</v>
      </c>
      <c r="G53" s="49">
        <v>3426</v>
      </c>
      <c r="H53" s="49">
        <v>431</v>
      </c>
      <c r="I53" s="49">
        <v>19</v>
      </c>
      <c r="J53" s="49">
        <v>3876</v>
      </c>
      <c r="K53" s="49">
        <v>6226</v>
      </c>
      <c r="L53" s="49">
        <v>505</v>
      </c>
      <c r="M53" s="49">
        <v>7</v>
      </c>
      <c r="N53" s="49">
        <v>6738</v>
      </c>
      <c r="O53" s="49" t="s">
        <v>147</v>
      </c>
      <c r="P53" s="50">
        <v>2862</v>
      </c>
      <c r="Q53" s="19"/>
    </row>
    <row r="54" spans="1:17" ht="21" customHeight="1" thickTop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</row>
    <row r="55" spans="15:17" ht="21" customHeight="1">
      <c r="O55" s="18"/>
      <c r="P55" s="18"/>
      <c r="Q55" s="18"/>
    </row>
    <row r="56" spans="4:17" ht="21" customHeight="1">
      <c r="D56" s="18"/>
      <c r="H56" s="18"/>
      <c r="I56" s="18"/>
      <c r="J56" s="18"/>
      <c r="K56" s="18"/>
      <c r="L56" s="18"/>
      <c r="O56" s="18"/>
      <c r="P56" s="18"/>
      <c r="Q56" s="18"/>
    </row>
    <row r="57" spans="4:17" ht="21" customHeight="1">
      <c r="D57" s="18"/>
      <c r="H57" s="18"/>
      <c r="I57" s="18"/>
      <c r="J57" s="18"/>
      <c r="K57" s="18"/>
      <c r="L57" s="18"/>
      <c r="O57" s="18"/>
      <c r="P57" s="18"/>
      <c r="Q57" s="18"/>
    </row>
    <row r="58" spans="3:17" ht="21" customHeight="1">
      <c r="C58" s="4"/>
      <c r="D58" s="18"/>
      <c r="H58" s="18"/>
      <c r="I58" s="18"/>
      <c r="J58" s="18"/>
      <c r="K58" s="18"/>
      <c r="L58" s="18"/>
      <c r="O58" s="18"/>
      <c r="P58" s="18"/>
      <c r="Q58" s="18"/>
    </row>
    <row r="59" spans="4:17" ht="21" customHeight="1">
      <c r="D59" s="18"/>
      <c r="H59" s="18"/>
      <c r="I59" s="18"/>
      <c r="J59" s="18"/>
      <c r="K59" s="18"/>
      <c r="L59" s="18"/>
      <c r="O59" s="18"/>
      <c r="P59" s="18"/>
      <c r="Q59" s="18"/>
    </row>
    <row r="60" spans="4:17" ht="21.75" customHeight="1">
      <c r="D60" s="18"/>
      <c r="E60" s="18"/>
      <c r="H60" s="18"/>
      <c r="I60" s="18"/>
      <c r="J60" s="18"/>
      <c r="K60" s="18"/>
      <c r="L60" s="18"/>
      <c r="N60" s="18"/>
      <c r="O60" s="18"/>
      <c r="P60" s="18"/>
      <c r="Q60" s="18"/>
    </row>
    <row r="61" spans="5:17" ht="19.5" customHeight="1">
      <c r="E61" s="18"/>
      <c r="H61" s="18"/>
      <c r="I61" s="18"/>
      <c r="J61" s="18"/>
      <c r="K61" s="18"/>
      <c r="L61" s="18"/>
      <c r="N61" s="18"/>
      <c r="O61" s="18"/>
      <c r="P61" s="18"/>
      <c r="Q61" s="18"/>
    </row>
    <row r="62" spans="5:17" ht="19.5" customHeight="1">
      <c r="E62" s="18"/>
      <c r="J62" s="18"/>
      <c r="K62" s="18"/>
      <c r="L62" s="18"/>
      <c r="N62" s="18"/>
      <c r="O62" s="18"/>
      <c r="P62" s="18"/>
      <c r="Q62" s="18"/>
    </row>
    <row r="63" spans="5:17" ht="19.5" customHeight="1">
      <c r="E63" s="18"/>
      <c r="J63" s="18"/>
      <c r="K63" s="18"/>
      <c r="L63" s="18"/>
      <c r="N63" s="18"/>
      <c r="O63" s="18"/>
      <c r="P63" s="18"/>
      <c r="Q63" s="18"/>
    </row>
    <row r="64" spans="3:17" ht="19.5" customHeight="1">
      <c r="C64" s="18"/>
      <c r="D64" s="18"/>
      <c r="E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7:17" ht="19.5" customHeight="1">
      <c r="G65" s="18"/>
      <c r="H65" s="18"/>
      <c r="I65" s="18"/>
      <c r="J65" s="18"/>
      <c r="K65" s="18"/>
      <c r="L65" s="18"/>
      <c r="N65" s="18"/>
      <c r="O65" s="18"/>
      <c r="P65" s="18"/>
      <c r="Q65" s="18"/>
    </row>
    <row r="66" spans="5:17" ht="19.5" customHeight="1">
      <c r="E66" s="18"/>
      <c r="F66" s="18"/>
      <c r="G66" s="18"/>
      <c r="H66" s="18"/>
      <c r="I66" s="18"/>
      <c r="J66" s="18"/>
      <c r="K66" s="18"/>
      <c r="L66" s="18"/>
      <c r="N66" s="18"/>
      <c r="O66" s="18"/>
      <c r="P66" s="18"/>
      <c r="Q66" s="18"/>
    </row>
    <row r="67" spans="5:17" ht="19.5" customHeight="1">
      <c r="E67" s="18"/>
      <c r="G67" s="18"/>
      <c r="H67" s="18"/>
      <c r="I67" s="18"/>
      <c r="J67" s="18"/>
      <c r="K67" s="18"/>
      <c r="L67" s="18"/>
      <c r="N67" s="18"/>
      <c r="O67" s="18"/>
      <c r="P67" s="18"/>
      <c r="Q67" s="18"/>
    </row>
    <row r="68" spans="3:17" ht="19.5" customHeight="1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5:17" ht="19.5" customHeight="1">
      <c r="E69" s="18"/>
      <c r="F69" s="18"/>
      <c r="G69" s="18"/>
      <c r="H69" s="18"/>
      <c r="I69" s="18"/>
      <c r="J69" s="18"/>
      <c r="K69" s="18"/>
      <c r="L69" s="18"/>
      <c r="N69" s="18"/>
      <c r="O69" s="18"/>
      <c r="P69" s="18"/>
      <c r="Q69" s="18"/>
    </row>
    <row r="70" spans="5:17" ht="17.25">
      <c r="E70" s="18"/>
      <c r="F70" s="18"/>
      <c r="G70" s="18"/>
      <c r="H70" s="18"/>
      <c r="I70" s="18"/>
      <c r="N70" s="18"/>
      <c r="O70" s="18"/>
      <c r="P70" s="18"/>
      <c r="Q70" s="18"/>
    </row>
    <row r="71" spans="7:17" ht="17.25">
      <c r="G71" s="18"/>
      <c r="H71" s="18"/>
      <c r="I71" s="18"/>
      <c r="N71" s="18"/>
      <c r="O71" s="18"/>
      <c r="P71" s="18"/>
      <c r="Q71" s="18"/>
    </row>
    <row r="72" spans="5:17" ht="17.25">
      <c r="E72" s="18"/>
      <c r="G72" s="18"/>
      <c r="H72" s="18"/>
      <c r="I72" s="18"/>
      <c r="K72" s="18"/>
      <c r="N72" s="18"/>
      <c r="O72" s="18"/>
      <c r="P72" s="18"/>
      <c r="Q72" s="18"/>
    </row>
    <row r="73" spans="5:17" ht="17.25">
      <c r="E73" s="18"/>
      <c r="F73" s="4"/>
      <c r="G73" s="18"/>
      <c r="H73" s="18"/>
      <c r="I73" s="18"/>
      <c r="J73" s="18"/>
      <c r="K73" s="18"/>
      <c r="L73" s="18"/>
      <c r="N73" s="18"/>
      <c r="O73" s="18"/>
      <c r="P73" s="18"/>
      <c r="Q73" s="18"/>
    </row>
    <row r="74" spans="5:17" ht="17.25">
      <c r="E74" s="18"/>
      <c r="F74" s="18"/>
      <c r="G74" s="18"/>
      <c r="H74" s="18"/>
      <c r="I74" s="18"/>
      <c r="J74" s="18"/>
      <c r="K74" s="18"/>
      <c r="L74" s="18"/>
      <c r="N74" s="18"/>
      <c r="O74" s="18"/>
      <c r="P74" s="18"/>
      <c r="Q74" s="18"/>
    </row>
    <row r="75" spans="5:17" ht="17.25">
      <c r="E75" s="18"/>
      <c r="F75" s="18"/>
      <c r="G75" s="18"/>
      <c r="H75" s="18"/>
      <c r="I75" s="18"/>
      <c r="J75" s="18"/>
      <c r="K75" s="18"/>
      <c r="L75" s="18"/>
      <c r="N75" s="18"/>
      <c r="O75" s="18"/>
      <c r="P75" s="18"/>
      <c r="Q75" s="18"/>
    </row>
    <row r="76" spans="5:17" ht="17.25">
      <c r="E76" s="18"/>
      <c r="F76" s="18"/>
      <c r="G76" s="18"/>
      <c r="H76" s="18"/>
      <c r="I76" s="18"/>
      <c r="J76" s="18"/>
      <c r="K76" s="18"/>
      <c r="L76" s="18"/>
      <c r="N76" s="18"/>
      <c r="O76" s="18"/>
      <c r="P76" s="18"/>
      <c r="Q76" s="18"/>
    </row>
    <row r="77" spans="3:17" ht="17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5:17" ht="17.25">
      <c r="E78" s="18"/>
      <c r="J78" s="18"/>
      <c r="K78" s="18"/>
      <c r="N78" s="18"/>
      <c r="O78" s="18"/>
      <c r="P78" s="18"/>
      <c r="Q78" s="18"/>
    </row>
    <row r="79" spans="5:17" ht="17.25">
      <c r="E79" s="18"/>
      <c r="J79" s="18"/>
      <c r="K79" s="18"/>
      <c r="N79" s="18"/>
      <c r="P79" s="18"/>
      <c r="Q79" s="18"/>
    </row>
    <row r="80" spans="5:17" ht="17.25">
      <c r="E80" s="18"/>
      <c r="J80" s="18"/>
      <c r="K80" s="18"/>
      <c r="N80" s="18"/>
      <c r="P80" s="18"/>
      <c r="Q80" s="18"/>
    </row>
    <row r="81" spans="3:17" ht="17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5:17" ht="17.25">
      <c r="E82" s="18"/>
      <c r="J82" s="18"/>
      <c r="K82" s="18"/>
      <c r="N82" s="18"/>
      <c r="O82" s="18"/>
      <c r="P82" s="18"/>
      <c r="Q82" s="18"/>
    </row>
    <row r="83" spans="5:17" ht="17.25">
      <c r="E83" s="18"/>
      <c r="J83" s="18"/>
      <c r="K83" s="18"/>
      <c r="N83" s="18"/>
      <c r="O83" s="18"/>
      <c r="P83" s="18"/>
      <c r="Q83" s="18"/>
    </row>
    <row r="84" spans="5:17" ht="17.25">
      <c r="E84" s="18"/>
      <c r="J84" s="18"/>
      <c r="K84" s="18"/>
      <c r="N84" s="18"/>
      <c r="O84" s="18"/>
      <c r="P84" s="18"/>
      <c r="Q84" s="18"/>
    </row>
    <row r="85" spans="5:17" ht="17.25">
      <c r="E85" s="18"/>
      <c r="J85" s="18"/>
      <c r="K85" s="18"/>
      <c r="N85" s="18"/>
      <c r="O85" s="18"/>
      <c r="P85" s="18"/>
      <c r="Q85" s="18"/>
    </row>
    <row r="86" spans="5:17" ht="17.25">
      <c r="E86" s="18"/>
      <c r="J86" s="18"/>
      <c r="K86" s="18"/>
      <c r="N86" s="18"/>
      <c r="O86" s="18"/>
      <c r="P86" s="18"/>
      <c r="Q86" s="18"/>
    </row>
    <row r="87" spans="5:17" ht="17.25">
      <c r="E87" s="18"/>
      <c r="J87" s="18"/>
      <c r="K87" s="18"/>
      <c r="N87" s="18"/>
      <c r="O87" s="18"/>
      <c r="P87" s="18"/>
      <c r="Q87" s="18"/>
    </row>
    <row r="88" spans="5:17" ht="17.25">
      <c r="E88" s="18"/>
      <c r="J88" s="18"/>
      <c r="K88" s="18"/>
      <c r="N88" s="18"/>
      <c r="O88" s="18"/>
      <c r="P88" s="18"/>
      <c r="Q88" s="18"/>
    </row>
    <row r="89" spans="5:17" ht="17.25">
      <c r="E89" s="18"/>
      <c r="J89" s="18"/>
      <c r="K89" s="18"/>
      <c r="N89" s="18"/>
      <c r="O89" s="18"/>
      <c r="P89" s="18"/>
      <c r="Q89" s="18"/>
    </row>
    <row r="90" spans="5:17" ht="17.25">
      <c r="E90" s="18"/>
      <c r="J90" s="18"/>
      <c r="K90" s="18"/>
      <c r="N90" s="18"/>
      <c r="O90" s="18"/>
      <c r="P90" s="18"/>
      <c r="Q90" s="18"/>
    </row>
    <row r="91" spans="3:17" ht="17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5:17" ht="17.25">
      <c r="E92" s="18"/>
      <c r="J92" s="18"/>
      <c r="K92" s="18"/>
      <c r="N92" s="18"/>
      <c r="O92" s="18"/>
      <c r="P92" s="18"/>
      <c r="Q92" s="18"/>
    </row>
    <row r="93" spans="5:17" ht="17.25">
      <c r="E93" s="18"/>
      <c r="J93" s="18"/>
      <c r="K93" s="18"/>
      <c r="N93" s="18"/>
      <c r="O93" s="18"/>
      <c r="P93" s="18"/>
      <c r="Q93" s="18"/>
    </row>
    <row r="94" spans="5:17" ht="17.25">
      <c r="E94" s="18"/>
      <c r="J94" s="18"/>
      <c r="K94" s="18"/>
      <c r="N94" s="18"/>
      <c r="O94" s="18"/>
      <c r="P94" s="18"/>
      <c r="Q94" s="18"/>
    </row>
    <row r="95" spans="5:17" ht="17.25">
      <c r="E95" s="18"/>
      <c r="H95" s="18"/>
      <c r="J95" s="18"/>
      <c r="K95" s="18"/>
      <c r="N95" s="18"/>
      <c r="O95" s="18"/>
      <c r="P95" s="18"/>
      <c r="Q95" s="18"/>
    </row>
    <row r="96" spans="5:17" ht="17.25">
      <c r="E96" s="18"/>
      <c r="J96" s="18"/>
      <c r="K96" s="18"/>
      <c r="N96" s="18"/>
      <c r="O96" s="18"/>
      <c r="P96" s="18"/>
      <c r="Q96" s="18"/>
    </row>
    <row r="97" spans="5:17" ht="17.25">
      <c r="E97" s="18"/>
      <c r="J97" s="18"/>
      <c r="K97" s="18"/>
      <c r="N97" s="18"/>
      <c r="O97" s="18"/>
      <c r="P97" s="18"/>
      <c r="Q97" s="18"/>
    </row>
    <row r="98" spans="5:17" ht="17.25">
      <c r="E98" s="18"/>
      <c r="J98" s="18"/>
      <c r="K98" s="18"/>
      <c r="N98" s="18"/>
      <c r="O98" s="18"/>
      <c r="P98" s="18"/>
      <c r="Q98" s="18"/>
    </row>
    <row r="99" spans="5:17" ht="17.25">
      <c r="E99" s="18"/>
      <c r="J99" s="18"/>
      <c r="K99" s="18"/>
      <c r="N99" s="18"/>
      <c r="O99" s="18"/>
      <c r="P99" s="18"/>
      <c r="Q99" s="18"/>
    </row>
    <row r="100" spans="3:17" ht="17.2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5:17" ht="17.25">
      <c r="E101" s="18"/>
      <c r="J101" s="18"/>
      <c r="K101" s="18"/>
      <c r="N101" s="18"/>
      <c r="O101" s="18"/>
      <c r="P101" s="18"/>
      <c r="Q101" s="18"/>
    </row>
    <row r="102" spans="5:17" ht="17.25">
      <c r="E102" s="18"/>
      <c r="J102" s="18"/>
      <c r="K102" s="18"/>
      <c r="N102" s="18"/>
      <c r="O102" s="18"/>
      <c r="P102" s="18"/>
      <c r="Q102" s="18"/>
    </row>
    <row r="103" spans="5:17" ht="17.25">
      <c r="E103" s="18"/>
      <c r="J103" s="18"/>
      <c r="K103" s="18"/>
      <c r="N103" s="18"/>
      <c r="O103" s="18"/>
      <c r="P103" s="18"/>
      <c r="Q103" s="18"/>
    </row>
    <row r="104" spans="5:17" ht="17.25">
      <c r="E104" s="18"/>
      <c r="J104" s="18"/>
      <c r="K104" s="18"/>
      <c r="N104" s="18"/>
      <c r="O104" s="18"/>
      <c r="P104" s="18"/>
      <c r="Q104" s="18"/>
    </row>
    <row r="105" spans="11:17" ht="17.25">
      <c r="K105" s="18"/>
      <c r="O105" s="18"/>
      <c r="P105" s="18"/>
      <c r="Q105" s="18"/>
    </row>
    <row r="106" spans="11:17" ht="17.25">
      <c r="K106" s="18"/>
      <c r="O106" s="18"/>
      <c r="P106" s="18"/>
      <c r="Q106" s="18"/>
    </row>
    <row r="107" spans="11:17" ht="17.25">
      <c r="K107" s="18"/>
      <c r="O107" s="18"/>
      <c r="P107" s="18"/>
      <c r="Q107" s="18"/>
    </row>
    <row r="108" spans="11:17" ht="17.25">
      <c r="K108" s="18"/>
      <c r="O108" s="18"/>
      <c r="P108" s="18"/>
      <c r="Q108" s="18"/>
    </row>
    <row r="109" spans="11:17" ht="17.25">
      <c r="K109" s="18"/>
      <c r="O109" s="18"/>
      <c r="P109" s="18"/>
      <c r="Q109" s="18"/>
    </row>
    <row r="110" spans="11:17" ht="17.25">
      <c r="K110" s="18"/>
      <c r="O110" s="18"/>
      <c r="P110" s="18"/>
      <c r="Q110" s="18"/>
    </row>
    <row r="111" spans="11:17" ht="17.25">
      <c r="K111" s="18"/>
      <c r="O111" s="18"/>
      <c r="P111" s="18"/>
      <c r="Q111" s="18"/>
    </row>
    <row r="112" spans="11:17" ht="17.25">
      <c r="K112" s="18"/>
      <c r="O112" s="18"/>
      <c r="P112" s="18"/>
      <c r="Q112" s="18"/>
    </row>
    <row r="113" spans="11:17" ht="17.25">
      <c r="K113" s="18"/>
      <c r="O113" s="18"/>
      <c r="P113" s="18"/>
      <c r="Q113" s="18"/>
    </row>
    <row r="114" spans="11:17" ht="17.25">
      <c r="K114" s="18"/>
      <c r="O114" s="18"/>
      <c r="P114" s="18"/>
      <c r="Q114" s="18"/>
    </row>
    <row r="115" spans="11:17" ht="17.25">
      <c r="K115" s="18"/>
      <c r="O115" s="18"/>
      <c r="P115" s="18"/>
      <c r="Q115" s="18"/>
    </row>
    <row r="116" spans="15:17" ht="17.25">
      <c r="O116" s="18"/>
      <c r="P116" s="18"/>
      <c r="Q116" s="18"/>
    </row>
    <row r="117" spans="15:17" ht="17.25">
      <c r="O117" s="18"/>
      <c r="P117" s="18"/>
      <c r="Q117" s="18"/>
    </row>
    <row r="118" spans="15:17" ht="17.25">
      <c r="O118" s="18"/>
      <c r="P118" s="18"/>
      <c r="Q118" s="18"/>
    </row>
    <row r="119" spans="15:17" ht="17.25">
      <c r="O119" s="18"/>
      <c r="P119" s="18"/>
      <c r="Q119" s="18"/>
    </row>
    <row r="120" spans="15:17" ht="17.25">
      <c r="O120" s="18"/>
      <c r="P120" s="18"/>
      <c r="Q120" s="18"/>
    </row>
    <row r="121" spans="15:17" ht="17.25">
      <c r="O121" s="18"/>
      <c r="P121" s="18"/>
      <c r="Q121" s="18"/>
    </row>
    <row r="122" spans="15:17" ht="17.25">
      <c r="O122" s="18"/>
      <c r="P122" s="18"/>
      <c r="Q122" s="18"/>
    </row>
    <row r="123" spans="15:17" ht="17.25">
      <c r="O123" s="18"/>
      <c r="P123" s="18"/>
      <c r="Q123" s="18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5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" sqref="C6:P53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1.226562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75</v>
      </c>
      <c r="M1" s="4" t="s">
        <v>70</v>
      </c>
      <c r="Q1" s="1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>
      <c r="Q2" s="1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>
      <c r="A3" s="5"/>
      <c r="B3" s="6" t="s">
        <v>17</v>
      </c>
      <c r="C3" s="7" t="s">
        <v>58</v>
      </c>
      <c r="D3" s="6"/>
      <c r="E3" s="6"/>
      <c r="F3" s="7"/>
      <c r="G3" s="7" t="s">
        <v>62</v>
      </c>
      <c r="H3" s="6"/>
      <c r="I3" s="6"/>
      <c r="J3" s="6"/>
      <c r="K3" s="7" t="s">
        <v>68</v>
      </c>
      <c r="L3" s="6"/>
      <c r="M3" s="6"/>
      <c r="N3" s="6"/>
      <c r="O3" s="7"/>
      <c r="P3" s="6"/>
      <c r="Q3" s="1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10"/>
      <c r="B4" s="4"/>
      <c r="C4" s="11"/>
      <c r="D4" s="11"/>
      <c r="E4" s="11"/>
      <c r="F4" s="12"/>
      <c r="G4" s="11"/>
      <c r="H4" s="11" t="s">
        <v>64</v>
      </c>
      <c r="I4" s="13" t="s">
        <v>66</v>
      </c>
      <c r="J4" s="11"/>
      <c r="K4" s="11"/>
      <c r="L4" s="11" t="s">
        <v>64</v>
      </c>
      <c r="M4" s="13" t="s">
        <v>66</v>
      </c>
      <c r="N4" s="11"/>
      <c r="O4" s="12"/>
      <c r="P4" s="4"/>
      <c r="Q4" s="1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>
      <c r="A5" s="10" t="s">
        <v>0</v>
      </c>
      <c r="B5" s="4"/>
      <c r="C5" s="14" t="s">
        <v>59</v>
      </c>
      <c r="D5" s="14" t="s">
        <v>60</v>
      </c>
      <c r="E5" s="14" t="s">
        <v>22</v>
      </c>
      <c r="F5" s="14" t="s">
        <v>61</v>
      </c>
      <c r="G5" s="14" t="s">
        <v>63</v>
      </c>
      <c r="H5" s="15" t="s">
        <v>65</v>
      </c>
      <c r="I5" s="15" t="s">
        <v>67</v>
      </c>
      <c r="J5" s="14" t="s">
        <v>22</v>
      </c>
      <c r="K5" s="14" t="s">
        <v>63</v>
      </c>
      <c r="L5" s="15" t="s">
        <v>69</v>
      </c>
      <c r="M5" s="15" t="s">
        <v>67</v>
      </c>
      <c r="N5" s="14" t="s">
        <v>22</v>
      </c>
      <c r="O5" s="16" t="s">
        <v>71</v>
      </c>
      <c r="P5" s="20"/>
      <c r="Q5" s="1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>
      <c r="A6" s="9"/>
      <c r="B6" s="7" t="s">
        <v>18</v>
      </c>
      <c r="C6" s="56">
        <v>71979</v>
      </c>
      <c r="D6" s="56">
        <v>76774</v>
      </c>
      <c r="E6" s="56">
        <f>C6+D6</f>
        <v>148753</v>
      </c>
      <c r="F6" s="56">
        <v>54615</v>
      </c>
      <c r="G6" s="56">
        <v>478</v>
      </c>
      <c r="H6" s="56">
        <v>171</v>
      </c>
      <c r="I6" s="56">
        <v>4</v>
      </c>
      <c r="J6" s="56">
        <f>G6+H6+I6</f>
        <v>653</v>
      </c>
      <c r="K6" s="56">
        <v>386</v>
      </c>
      <c r="L6" s="56">
        <v>79</v>
      </c>
      <c r="M6" s="56">
        <v>1</v>
      </c>
      <c r="N6" s="56">
        <f>K6+L6+M6</f>
        <v>466</v>
      </c>
      <c r="O6" s="57">
        <f aca="true" t="shared" si="0" ref="O6:O53">IF((J6-N6)&lt;0,"△","")</f>
      </c>
      <c r="P6" s="58">
        <f aca="true" t="shared" si="1" ref="P6:P53">IF((J6-N6)=0,"0 ",IF((J6-N6)&lt;0,-(J6-N6),J6-N6))</f>
        <v>187</v>
      </c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21" t="s">
        <v>1</v>
      </c>
      <c r="B7" s="11" t="s">
        <v>19</v>
      </c>
      <c r="C7" s="59">
        <v>66737</v>
      </c>
      <c r="D7" s="59">
        <v>72835</v>
      </c>
      <c r="E7" s="59">
        <f>C7+D7</f>
        <v>139572</v>
      </c>
      <c r="F7" s="59">
        <v>54121</v>
      </c>
      <c r="G7" s="59">
        <v>410</v>
      </c>
      <c r="H7" s="59">
        <v>159</v>
      </c>
      <c r="I7" s="59">
        <v>9</v>
      </c>
      <c r="J7" s="59">
        <f>G7+H7+I7</f>
        <v>578</v>
      </c>
      <c r="K7" s="59">
        <v>435</v>
      </c>
      <c r="L7" s="59">
        <v>114</v>
      </c>
      <c r="M7" s="59">
        <v>2</v>
      </c>
      <c r="N7" s="59">
        <f>K7+L7+M7</f>
        <v>551</v>
      </c>
      <c r="O7" s="60">
        <f t="shared" si="0"/>
      </c>
      <c r="P7" s="61">
        <f t="shared" si="1"/>
        <v>27</v>
      </c>
      <c r="Q7" s="1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21"/>
      <c r="B8" s="11" t="s">
        <v>20</v>
      </c>
      <c r="C8" s="59">
        <v>23541</v>
      </c>
      <c r="D8" s="59">
        <v>26313</v>
      </c>
      <c r="E8" s="59">
        <f>C8+D8</f>
        <v>49854</v>
      </c>
      <c r="F8" s="59">
        <v>18536</v>
      </c>
      <c r="G8" s="59">
        <v>161</v>
      </c>
      <c r="H8" s="59">
        <v>44</v>
      </c>
      <c r="I8" s="59">
        <v>0</v>
      </c>
      <c r="J8" s="59">
        <f>G8+H8+I8</f>
        <v>205</v>
      </c>
      <c r="K8" s="59">
        <v>113</v>
      </c>
      <c r="L8" s="59">
        <v>55</v>
      </c>
      <c r="M8" s="59">
        <v>1</v>
      </c>
      <c r="N8" s="59">
        <f>K8+L8+M8</f>
        <v>169</v>
      </c>
      <c r="O8" s="60">
        <f t="shared" si="0"/>
      </c>
      <c r="P8" s="61">
        <f t="shared" si="1"/>
        <v>36</v>
      </c>
      <c r="Q8" s="1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21" t="s">
        <v>2</v>
      </c>
      <c r="B9" s="11" t="s">
        <v>21</v>
      </c>
      <c r="C9" s="59">
        <v>18191</v>
      </c>
      <c r="D9" s="59">
        <v>19454</v>
      </c>
      <c r="E9" s="59">
        <f>C9+D9</f>
        <v>37645</v>
      </c>
      <c r="F9" s="59">
        <v>13884</v>
      </c>
      <c r="G9" s="59">
        <v>109</v>
      </c>
      <c r="H9" s="59">
        <v>22</v>
      </c>
      <c r="I9" s="59">
        <v>1</v>
      </c>
      <c r="J9" s="59">
        <f>G9+H9+I9</f>
        <v>132</v>
      </c>
      <c r="K9" s="59">
        <v>99</v>
      </c>
      <c r="L9" s="59">
        <v>29</v>
      </c>
      <c r="M9" s="59">
        <v>0</v>
      </c>
      <c r="N9" s="59">
        <f>K9+L9+M9</f>
        <v>128</v>
      </c>
      <c r="O9" s="60">
        <f t="shared" si="0"/>
      </c>
      <c r="P9" s="61">
        <f t="shared" si="1"/>
        <v>4</v>
      </c>
      <c r="Q9" s="1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>
      <c r="A10" s="21"/>
      <c r="B10" s="29" t="s">
        <v>22</v>
      </c>
      <c r="C10" s="62">
        <f aca="true" t="shared" si="2" ref="C10:N10">SUM(C6:C9)</f>
        <v>180448</v>
      </c>
      <c r="D10" s="62">
        <f t="shared" si="2"/>
        <v>195376</v>
      </c>
      <c r="E10" s="62">
        <f t="shared" si="2"/>
        <v>375824</v>
      </c>
      <c r="F10" s="62">
        <f t="shared" si="2"/>
        <v>141156</v>
      </c>
      <c r="G10" s="62">
        <f t="shared" si="2"/>
        <v>1158</v>
      </c>
      <c r="H10" s="62">
        <f t="shared" si="2"/>
        <v>396</v>
      </c>
      <c r="I10" s="62">
        <f t="shared" si="2"/>
        <v>14</v>
      </c>
      <c r="J10" s="62">
        <f t="shared" si="2"/>
        <v>1568</v>
      </c>
      <c r="K10" s="62">
        <f t="shared" si="2"/>
        <v>1033</v>
      </c>
      <c r="L10" s="62">
        <f t="shared" si="2"/>
        <v>277</v>
      </c>
      <c r="M10" s="62">
        <f t="shared" si="2"/>
        <v>4</v>
      </c>
      <c r="N10" s="62">
        <f t="shared" si="2"/>
        <v>1314</v>
      </c>
      <c r="O10" s="63">
        <f t="shared" si="0"/>
      </c>
      <c r="P10" s="64">
        <f t="shared" si="1"/>
        <v>254</v>
      </c>
      <c r="Q10" s="1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>
      <c r="A11" s="9" t="s">
        <v>3</v>
      </c>
      <c r="B11" s="7" t="s">
        <v>23</v>
      </c>
      <c r="C11" s="56">
        <v>4110</v>
      </c>
      <c r="D11" s="56">
        <v>4464</v>
      </c>
      <c r="E11" s="56">
        <f>C11+D11</f>
        <v>8574</v>
      </c>
      <c r="F11" s="56">
        <v>2643</v>
      </c>
      <c r="G11" s="56">
        <v>43</v>
      </c>
      <c r="H11" s="56">
        <v>12</v>
      </c>
      <c r="I11" s="56">
        <v>1</v>
      </c>
      <c r="J11" s="56">
        <f>G11+H11+I11</f>
        <v>56</v>
      </c>
      <c r="K11" s="56">
        <v>32</v>
      </c>
      <c r="L11" s="56">
        <v>5</v>
      </c>
      <c r="M11" s="56">
        <v>0</v>
      </c>
      <c r="N11" s="56">
        <f>K11+L11+M11</f>
        <v>37</v>
      </c>
      <c r="O11" s="57">
        <f t="shared" si="0"/>
      </c>
      <c r="P11" s="58">
        <f t="shared" si="1"/>
        <v>19</v>
      </c>
      <c r="Q11" s="1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>
      <c r="A12" s="21" t="s">
        <v>4</v>
      </c>
      <c r="B12" s="11" t="s">
        <v>24</v>
      </c>
      <c r="C12" s="59">
        <v>6878</v>
      </c>
      <c r="D12" s="59">
        <v>7557</v>
      </c>
      <c r="E12" s="59">
        <f>C12+D12</f>
        <v>14435</v>
      </c>
      <c r="F12" s="59">
        <v>4197</v>
      </c>
      <c r="G12" s="59">
        <v>30</v>
      </c>
      <c r="H12" s="59">
        <v>8</v>
      </c>
      <c r="I12" s="59">
        <v>0</v>
      </c>
      <c r="J12" s="59">
        <f>G12+H12+I12</f>
        <v>38</v>
      </c>
      <c r="K12" s="59">
        <v>34</v>
      </c>
      <c r="L12" s="59">
        <v>17</v>
      </c>
      <c r="M12" s="59">
        <v>0</v>
      </c>
      <c r="N12" s="59">
        <f>K12+L12+M12</f>
        <v>51</v>
      </c>
      <c r="O12" s="60" t="str">
        <f t="shared" si="0"/>
        <v>△</v>
      </c>
      <c r="P12" s="61">
        <f t="shared" si="1"/>
        <v>13</v>
      </c>
      <c r="Q12" s="1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>
      <c r="A13" s="21" t="s">
        <v>5</v>
      </c>
      <c r="B13" s="11" t="s">
        <v>25</v>
      </c>
      <c r="C13" s="59">
        <v>1711</v>
      </c>
      <c r="D13" s="59">
        <v>1843</v>
      </c>
      <c r="E13" s="59">
        <f>C13+D13</f>
        <v>3554</v>
      </c>
      <c r="F13" s="59">
        <v>925</v>
      </c>
      <c r="G13" s="59">
        <v>3</v>
      </c>
      <c r="H13" s="59">
        <v>6</v>
      </c>
      <c r="I13" s="59">
        <v>0</v>
      </c>
      <c r="J13" s="59">
        <f>G13+H13+I13</f>
        <v>9</v>
      </c>
      <c r="K13" s="59">
        <v>13</v>
      </c>
      <c r="L13" s="59">
        <v>3</v>
      </c>
      <c r="M13" s="59">
        <v>0</v>
      </c>
      <c r="N13" s="59">
        <f>K13+L13+M13</f>
        <v>16</v>
      </c>
      <c r="O13" s="60" t="str">
        <f t="shared" si="0"/>
        <v>△</v>
      </c>
      <c r="P13" s="61">
        <f t="shared" si="1"/>
        <v>7</v>
      </c>
      <c r="Q13" s="1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21"/>
      <c r="B14" s="29" t="s">
        <v>22</v>
      </c>
      <c r="C14" s="62">
        <f aca="true" t="shared" si="3" ref="C14:N14">SUM(C11:C13)</f>
        <v>12699</v>
      </c>
      <c r="D14" s="62">
        <f t="shared" si="3"/>
        <v>13864</v>
      </c>
      <c r="E14" s="62">
        <f t="shared" si="3"/>
        <v>26563</v>
      </c>
      <c r="F14" s="62">
        <f t="shared" si="3"/>
        <v>7765</v>
      </c>
      <c r="G14" s="62">
        <f t="shared" si="3"/>
        <v>76</v>
      </c>
      <c r="H14" s="62">
        <f t="shared" si="3"/>
        <v>26</v>
      </c>
      <c r="I14" s="62">
        <f t="shared" si="3"/>
        <v>1</v>
      </c>
      <c r="J14" s="62">
        <f t="shared" si="3"/>
        <v>103</v>
      </c>
      <c r="K14" s="62">
        <f t="shared" si="3"/>
        <v>79</v>
      </c>
      <c r="L14" s="62">
        <f t="shared" si="3"/>
        <v>25</v>
      </c>
      <c r="M14" s="62">
        <f t="shared" si="3"/>
        <v>0</v>
      </c>
      <c r="N14" s="62">
        <f t="shared" si="3"/>
        <v>104</v>
      </c>
      <c r="O14" s="63" t="str">
        <f t="shared" si="0"/>
        <v>△</v>
      </c>
      <c r="P14" s="64">
        <f t="shared" si="1"/>
        <v>1</v>
      </c>
      <c r="Q14" s="1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9"/>
      <c r="B15" s="7" t="s">
        <v>26</v>
      </c>
      <c r="C15" s="56">
        <v>5004</v>
      </c>
      <c r="D15" s="56">
        <v>5331</v>
      </c>
      <c r="E15" s="56">
        <f aca="true" t="shared" si="4" ref="E15:E22">C15+D15</f>
        <v>10335</v>
      </c>
      <c r="F15" s="56">
        <v>2756</v>
      </c>
      <c r="G15" s="56">
        <v>19</v>
      </c>
      <c r="H15" s="56">
        <v>4</v>
      </c>
      <c r="I15" s="56">
        <v>1</v>
      </c>
      <c r="J15" s="56">
        <f aca="true" t="shared" si="5" ref="J15:J22">G15+H15+I15</f>
        <v>24</v>
      </c>
      <c r="K15" s="56">
        <v>28</v>
      </c>
      <c r="L15" s="56">
        <v>10</v>
      </c>
      <c r="M15" s="56">
        <v>0</v>
      </c>
      <c r="N15" s="56">
        <f aca="true" t="shared" si="6" ref="N15:N22">K15+L15+M15</f>
        <v>38</v>
      </c>
      <c r="O15" s="57" t="str">
        <f t="shared" si="0"/>
        <v>△</v>
      </c>
      <c r="P15" s="58">
        <f t="shared" si="1"/>
        <v>14</v>
      </c>
      <c r="Q15" s="1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>
      <c r="A16" s="21" t="s">
        <v>6</v>
      </c>
      <c r="B16" s="11" t="s">
        <v>27</v>
      </c>
      <c r="C16" s="59">
        <v>2311</v>
      </c>
      <c r="D16" s="59">
        <v>2479</v>
      </c>
      <c r="E16" s="59">
        <f t="shared" si="4"/>
        <v>4790</v>
      </c>
      <c r="F16" s="59">
        <v>1247</v>
      </c>
      <c r="G16" s="59">
        <v>12</v>
      </c>
      <c r="H16" s="59">
        <v>3</v>
      </c>
      <c r="I16" s="59">
        <v>0</v>
      </c>
      <c r="J16" s="59">
        <f t="shared" si="5"/>
        <v>15</v>
      </c>
      <c r="K16" s="59">
        <v>12</v>
      </c>
      <c r="L16" s="59">
        <v>3</v>
      </c>
      <c r="M16" s="59">
        <v>0</v>
      </c>
      <c r="N16" s="59">
        <f t="shared" si="6"/>
        <v>15</v>
      </c>
      <c r="O16" s="60">
        <f t="shared" si="0"/>
      </c>
      <c r="P16" s="61" t="str">
        <f t="shared" si="1"/>
        <v>0 </v>
      </c>
      <c r="Q16" s="1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>
      <c r="A17" s="21"/>
      <c r="B17" s="11" t="s">
        <v>28</v>
      </c>
      <c r="C17" s="59">
        <v>4137</v>
      </c>
      <c r="D17" s="59">
        <v>4502</v>
      </c>
      <c r="E17" s="59">
        <f t="shared" si="4"/>
        <v>8639</v>
      </c>
      <c r="F17" s="59">
        <v>2349</v>
      </c>
      <c r="G17" s="59">
        <v>18</v>
      </c>
      <c r="H17" s="59">
        <v>6</v>
      </c>
      <c r="I17" s="59">
        <v>0</v>
      </c>
      <c r="J17" s="59">
        <f t="shared" si="5"/>
        <v>24</v>
      </c>
      <c r="K17" s="59">
        <v>15</v>
      </c>
      <c r="L17" s="59">
        <v>4</v>
      </c>
      <c r="M17" s="59">
        <v>0</v>
      </c>
      <c r="N17" s="59">
        <f t="shared" si="6"/>
        <v>19</v>
      </c>
      <c r="O17" s="60">
        <f t="shared" si="0"/>
      </c>
      <c r="P17" s="61">
        <f t="shared" si="1"/>
        <v>5</v>
      </c>
      <c r="Q17" s="1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21"/>
      <c r="B18" s="11" t="s">
        <v>29</v>
      </c>
      <c r="C18" s="59">
        <v>2757</v>
      </c>
      <c r="D18" s="59">
        <v>2968</v>
      </c>
      <c r="E18" s="59">
        <f t="shared" si="4"/>
        <v>5725</v>
      </c>
      <c r="F18" s="59">
        <v>1481</v>
      </c>
      <c r="G18" s="59">
        <v>2</v>
      </c>
      <c r="H18" s="59">
        <v>7</v>
      </c>
      <c r="I18" s="59">
        <v>0</v>
      </c>
      <c r="J18" s="59">
        <f t="shared" si="5"/>
        <v>9</v>
      </c>
      <c r="K18" s="59">
        <v>4</v>
      </c>
      <c r="L18" s="59">
        <v>9</v>
      </c>
      <c r="M18" s="59">
        <v>0</v>
      </c>
      <c r="N18" s="59">
        <f t="shared" si="6"/>
        <v>13</v>
      </c>
      <c r="O18" s="60" t="str">
        <f t="shared" si="0"/>
        <v>△</v>
      </c>
      <c r="P18" s="61">
        <f t="shared" si="1"/>
        <v>4</v>
      </c>
      <c r="Q18" s="1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21" t="s">
        <v>7</v>
      </c>
      <c r="B19" s="11" t="s">
        <v>30</v>
      </c>
      <c r="C19" s="59">
        <v>2452</v>
      </c>
      <c r="D19" s="59">
        <v>2645</v>
      </c>
      <c r="E19" s="59">
        <f t="shared" si="4"/>
        <v>5097</v>
      </c>
      <c r="F19" s="59">
        <v>1625</v>
      </c>
      <c r="G19" s="59">
        <v>9</v>
      </c>
      <c r="H19" s="59">
        <v>1</v>
      </c>
      <c r="I19" s="59">
        <v>0</v>
      </c>
      <c r="J19" s="59">
        <f t="shared" si="5"/>
        <v>10</v>
      </c>
      <c r="K19" s="59">
        <v>7</v>
      </c>
      <c r="L19" s="59">
        <v>9</v>
      </c>
      <c r="M19" s="59">
        <v>0</v>
      </c>
      <c r="N19" s="59">
        <f t="shared" si="6"/>
        <v>16</v>
      </c>
      <c r="O19" s="60" t="str">
        <f t="shared" si="0"/>
        <v>△</v>
      </c>
      <c r="P19" s="61">
        <f t="shared" si="1"/>
        <v>6</v>
      </c>
      <c r="Q19" s="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21"/>
      <c r="B20" s="11" t="s">
        <v>31</v>
      </c>
      <c r="C20" s="59">
        <v>2090</v>
      </c>
      <c r="D20" s="59">
        <v>2352</v>
      </c>
      <c r="E20" s="59">
        <f t="shared" si="4"/>
        <v>4442</v>
      </c>
      <c r="F20" s="59">
        <v>1226</v>
      </c>
      <c r="G20" s="59">
        <v>4</v>
      </c>
      <c r="H20" s="59">
        <v>3</v>
      </c>
      <c r="I20" s="59">
        <v>0</v>
      </c>
      <c r="J20" s="59">
        <f t="shared" si="5"/>
        <v>7</v>
      </c>
      <c r="K20" s="59">
        <v>10</v>
      </c>
      <c r="L20" s="59">
        <v>5</v>
      </c>
      <c r="M20" s="59">
        <v>0</v>
      </c>
      <c r="N20" s="59">
        <f t="shared" si="6"/>
        <v>15</v>
      </c>
      <c r="O20" s="60" t="str">
        <f t="shared" si="0"/>
        <v>△</v>
      </c>
      <c r="P20" s="61">
        <f t="shared" si="1"/>
        <v>8</v>
      </c>
      <c r="Q20" s="1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21"/>
      <c r="B21" s="11" t="s">
        <v>32</v>
      </c>
      <c r="C21" s="59">
        <v>1429</v>
      </c>
      <c r="D21" s="59">
        <v>1540</v>
      </c>
      <c r="E21" s="59">
        <f t="shared" si="4"/>
        <v>2969</v>
      </c>
      <c r="F21" s="59">
        <v>847</v>
      </c>
      <c r="G21" s="59">
        <v>6</v>
      </c>
      <c r="H21" s="59">
        <v>0</v>
      </c>
      <c r="I21" s="59">
        <v>0</v>
      </c>
      <c r="J21" s="59">
        <f t="shared" si="5"/>
        <v>6</v>
      </c>
      <c r="K21" s="59">
        <v>4</v>
      </c>
      <c r="L21" s="59">
        <v>2</v>
      </c>
      <c r="M21" s="59">
        <v>0</v>
      </c>
      <c r="N21" s="59">
        <f t="shared" si="6"/>
        <v>6</v>
      </c>
      <c r="O21" s="60">
        <f t="shared" si="0"/>
      </c>
      <c r="P21" s="61" t="str">
        <f t="shared" si="1"/>
        <v>0 </v>
      </c>
      <c r="Q21" s="19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>
      <c r="A22" s="21" t="s">
        <v>5</v>
      </c>
      <c r="B22" s="11" t="s">
        <v>33</v>
      </c>
      <c r="C22" s="59">
        <v>4579</v>
      </c>
      <c r="D22" s="59">
        <v>5062</v>
      </c>
      <c r="E22" s="59">
        <f t="shared" si="4"/>
        <v>9641</v>
      </c>
      <c r="F22" s="59">
        <v>2866</v>
      </c>
      <c r="G22" s="59">
        <v>15</v>
      </c>
      <c r="H22" s="59">
        <v>10</v>
      </c>
      <c r="I22" s="59">
        <v>0</v>
      </c>
      <c r="J22" s="59">
        <f t="shared" si="5"/>
        <v>25</v>
      </c>
      <c r="K22" s="59">
        <v>24</v>
      </c>
      <c r="L22" s="59">
        <v>6</v>
      </c>
      <c r="M22" s="59">
        <v>0</v>
      </c>
      <c r="N22" s="59">
        <f t="shared" si="6"/>
        <v>30</v>
      </c>
      <c r="O22" s="60" t="str">
        <f t="shared" si="0"/>
        <v>△</v>
      </c>
      <c r="P22" s="61">
        <f t="shared" si="1"/>
        <v>5</v>
      </c>
      <c r="Q22" s="19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>
      <c r="A23" s="21"/>
      <c r="B23" s="29" t="s">
        <v>22</v>
      </c>
      <c r="C23" s="62">
        <f aca="true" t="shared" si="7" ref="C23:N23">SUM(C15:C22)</f>
        <v>24759</v>
      </c>
      <c r="D23" s="62">
        <f t="shared" si="7"/>
        <v>26879</v>
      </c>
      <c r="E23" s="62">
        <f t="shared" si="7"/>
        <v>51638</v>
      </c>
      <c r="F23" s="62">
        <f t="shared" si="7"/>
        <v>14397</v>
      </c>
      <c r="G23" s="62">
        <f t="shared" si="7"/>
        <v>85</v>
      </c>
      <c r="H23" s="62">
        <f t="shared" si="7"/>
        <v>34</v>
      </c>
      <c r="I23" s="62">
        <f t="shared" si="7"/>
        <v>1</v>
      </c>
      <c r="J23" s="62">
        <f t="shared" si="7"/>
        <v>120</v>
      </c>
      <c r="K23" s="62">
        <f t="shared" si="7"/>
        <v>104</v>
      </c>
      <c r="L23" s="62">
        <f t="shared" si="7"/>
        <v>48</v>
      </c>
      <c r="M23" s="62">
        <f t="shared" si="7"/>
        <v>0</v>
      </c>
      <c r="N23" s="62">
        <f t="shared" si="7"/>
        <v>152</v>
      </c>
      <c r="O23" s="63" t="str">
        <f t="shared" si="0"/>
        <v>△</v>
      </c>
      <c r="P23" s="64">
        <f t="shared" si="1"/>
        <v>32</v>
      </c>
      <c r="Q23" s="19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9" t="s">
        <v>8</v>
      </c>
      <c r="B24" s="7" t="s">
        <v>34</v>
      </c>
      <c r="C24" s="56">
        <v>4880</v>
      </c>
      <c r="D24" s="56">
        <v>5268</v>
      </c>
      <c r="E24" s="56">
        <f>C24+D24</f>
        <v>10148</v>
      </c>
      <c r="F24" s="56">
        <v>3010</v>
      </c>
      <c r="G24" s="56">
        <v>17</v>
      </c>
      <c r="H24" s="56">
        <v>8</v>
      </c>
      <c r="I24" s="56">
        <v>0</v>
      </c>
      <c r="J24" s="56">
        <f>G24+H24+I24</f>
        <v>25</v>
      </c>
      <c r="K24" s="56">
        <v>24</v>
      </c>
      <c r="L24" s="56">
        <v>13</v>
      </c>
      <c r="M24" s="56">
        <v>0</v>
      </c>
      <c r="N24" s="56">
        <f>K24+L24+M24</f>
        <v>37</v>
      </c>
      <c r="O24" s="57" t="str">
        <f t="shared" si="0"/>
        <v>△</v>
      </c>
      <c r="P24" s="58">
        <f t="shared" si="1"/>
        <v>12</v>
      </c>
      <c r="Q24" s="35" t="s">
        <v>73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21" t="s">
        <v>9</v>
      </c>
      <c r="B25" s="11" t="s">
        <v>35</v>
      </c>
      <c r="C25" s="59">
        <v>2119</v>
      </c>
      <c r="D25" s="59">
        <v>2363</v>
      </c>
      <c r="E25" s="59">
        <f>C25+D25</f>
        <v>4482</v>
      </c>
      <c r="F25" s="59">
        <v>1208</v>
      </c>
      <c r="G25" s="59">
        <v>3</v>
      </c>
      <c r="H25" s="59">
        <v>3</v>
      </c>
      <c r="I25" s="59">
        <v>0</v>
      </c>
      <c r="J25" s="59">
        <f>G25+H25+I25</f>
        <v>6</v>
      </c>
      <c r="K25" s="59">
        <v>5</v>
      </c>
      <c r="L25" s="59">
        <v>2</v>
      </c>
      <c r="M25" s="59">
        <v>0</v>
      </c>
      <c r="N25" s="59">
        <f>K25+L25+M25</f>
        <v>7</v>
      </c>
      <c r="O25" s="60" t="str">
        <f t="shared" si="0"/>
        <v>△</v>
      </c>
      <c r="P25" s="61">
        <f t="shared" si="1"/>
        <v>1</v>
      </c>
      <c r="Q25" s="19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21" t="s">
        <v>5</v>
      </c>
      <c r="B26" s="11" t="s">
        <v>36</v>
      </c>
      <c r="C26" s="59">
        <v>4067</v>
      </c>
      <c r="D26" s="59">
        <v>4337</v>
      </c>
      <c r="E26" s="59">
        <f>C26+D26</f>
        <v>8404</v>
      </c>
      <c r="F26" s="59">
        <v>2447</v>
      </c>
      <c r="G26" s="59">
        <v>18</v>
      </c>
      <c r="H26" s="59">
        <v>9</v>
      </c>
      <c r="I26" s="59">
        <v>0</v>
      </c>
      <c r="J26" s="59">
        <f>G26+H26+I26</f>
        <v>27</v>
      </c>
      <c r="K26" s="59">
        <v>16</v>
      </c>
      <c r="L26" s="59">
        <v>9</v>
      </c>
      <c r="M26" s="59">
        <v>0</v>
      </c>
      <c r="N26" s="59">
        <f>K26+L26+M26</f>
        <v>25</v>
      </c>
      <c r="O26" s="60">
        <f t="shared" si="0"/>
      </c>
      <c r="P26" s="61">
        <f t="shared" si="1"/>
        <v>2</v>
      </c>
      <c r="Q26" s="19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>
      <c r="A27" s="21"/>
      <c r="B27" s="29" t="s">
        <v>22</v>
      </c>
      <c r="C27" s="62">
        <f aca="true" t="shared" si="8" ref="C27:N27">SUM(C24:C26)</f>
        <v>11066</v>
      </c>
      <c r="D27" s="62">
        <f t="shared" si="8"/>
        <v>11968</v>
      </c>
      <c r="E27" s="62">
        <f t="shared" si="8"/>
        <v>23034</v>
      </c>
      <c r="F27" s="62">
        <f t="shared" si="8"/>
        <v>6665</v>
      </c>
      <c r="G27" s="62">
        <f t="shared" si="8"/>
        <v>38</v>
      </c>
      <c r="H27" s="62">
        <f t="shared" si="8"/>
        <v>20</v>
      </c>
      <c r="I27" s="62">
        <f t="shared" si="8"/>
        <v>0</v>
      </c>
      <c r="J27" s="62">
        <f t="shared" si="8"/>
        <v>58</v>
      </c>
      <c r="K27" s="62">
        <f t="shared" si="8"/>
        <v>45</v>
      </c>
      <c r="L27" s="62">
        <f t="shared" si="8"/>
        <v>24</v>
      </c>
      <c r="M27" s="62">
        <f t="shared" si="8"/>
        <v>0</v>
      </c>
      <c r="N27" s="62">
        <f t="shared" si="8"/>
        <v>69</v>
      </c>
      <c r="O27" s="63" t="str">
        <f t="shared" si="0"/>
        <v>△</v>
      </c>
      <c r="P27" s="64">
        <f t="shared" si="1"/>
        <v>11</v>
      </c>
      <c r="Q27" s="19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>
      <c r="A28" s="9"/>
      <c r="B28" s="7" t="s">
        <v>37</v>
      </c>
      <c r="C28" s="56">
        <v>3742</v>
      </c>
      <c r="D28" s="56">
        <v>4146</v>
      </c>
      <c r="E28" s="56">
        <f aca="true" t="shared" si="9" ref="E28:E36">C28+D28</f>
        <v>7888</v>
      </c>
      <c r="F28" s="56">
        <v>2424</v>
      </c>
      <c r="G28" s="56">
        <v>38</v>
      </c>
      <c r="H28" s="56">
        <v>5</v>
      </c>
      <c r="I28" s="56">
        <v>0</v>
      </c>
      <c r="J28" s="56">
        <f aca="true" t="shared" si="10" ref="J28:J36">G28+H28+I28</f>
        <v>43</v>
      </c>
      <c r="K28" s="56">
        <v>27</v>
      </c>
      <c r="L28" s="56">
        <v>6</v>
      </c>
      <c r="M28" s="56">
        <v>0</v>
      </c>
      <c r="N28" s="56">
        <f aca="true" t="shared" si="11" ref="N28:N36">K28+L28+M28</f>
        <v>33</v>
      </c>
      <c r="O28" s="57">
        <f t="shared" si="0"/>
      </c>
      <c r="P28" s="58">
        <f t="shared" si="1"/>
        <v>10</v>
      </c>
      <c r="Q28" s="19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21" t="s">
        <v>10</v>
      </c>
      <c r="B29" s="11" t="s">
        <v>38</v>
      </c>
      <c r="C29" s="59">
        <v>1492</v>
      </c>
      <c r="D29" s="59">
        <v>1666</v>
      </c>
      <c r="E29" s="59">
        <f t="shared" si="9"/>
        <v>3158</v>
      </c>
      <c r="F29" s="59">
        <v>911</v>
      </c>
      <c r="G29" s="59">
        <v>3</v>
      </c>
      <c r="H29" s="59">
        <v>3</v>
      </c>
      <c r="I29" s="59">
        <v>0</v>
      </c>
      <c r="J29" s="59">
        <f t="shared" si="10"/>
        <v>6</v>
      </c>
      <c r="K29" s="59">
        <v>3</v>
      </c>
      <c r="L29" s="59">
        <v>1</v>
      </c>
      <c r="M29" s="59">
        <v>0</v>
      </c>
      <c r="N29" s="59">
        <f t="shared" si="11"/>
        <v>4</v>
      </c>
      <c r="O29" s="60">
        <f t="shared" si="0"/>
      </c>
      <c r="P29" s="61">
        <f t="shared" si="1"/>
        <v>2</v>
      </c>
      <c r="Q29" s="1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21"/>
      <c r="B30" s="11" t="s">
        <v>39</v>
      </c>
      <c r="C30" s="59">
        <v>3259</v>
      </c>
      <c r="D30" s="59">
        <v>3538</v>
      </c>
      <c r="E30" s="59">
        <f t="shared" si="9"/>
        <v>6797</v>
      </c>
      <c r="F30" s="59">
        <v>1906</v>
      </c>
      <c r="G30" s="59">
        <v>26</v>
      </c>
      <c r="H30" s="59">
        <v>4</v>
      </c>
      <c r="I30" s="59">
        <v>0</v>
      </c>
      <c r="J30" s="59">
        <f t="shared" si="10"/>
        <v>30</v>
      </c>
      <c r="K30" s="59">
        <v>16</v>
      </c>
      <c r="L30" s="59">
        <v>4</v>
      </c>
      <c r="M30" s="59">
        <v>0</v>
      </c>
      <c r="N30" s="59">
        <f t="shared" si="11"/>
        <v>20</v>
      </c>
      <c r="O30" s="60">
        <f t="shared" si="0"/>
      </c>
      <c r="P30" s="61">
        <f t="shared" si="1"/>
        <v>10</v>
      </c>
      <c r="Q30" s="1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>
      <c r="A31" s="21"/>
      <c r="B31" s="11" t="s">
        <v>40</v>
      </c>
      <c r="C31" s="59">
        <v>3869</v>
      </c>
      <c r="D31" s="59">
        <v>4283</v>
      </c>
      <c r="E31" s="59">
        <f t="shared" si="9"/>
        <v>8152</v>
      </c>
      <c r="F31" s="59">
        <v>2705</v>
      </c>
      <c r="G31" s="59">
        <v>19</v>
      </c>
      <c r="H31" s="59">
        <v>4</v>
      </c>
      <c r="I31" s="59">
        <v>0</v>
      </c>
      <c r="J31" s="59">
        <f t="shared" si="10"/>
        <v>23</v>
      </c>
      <c r="K31" s="59">
        <v>24</v>
      </c>
      <c r="L31" s="59">
        <v>6</v>
      </c>
      <c r="M31" s="59">
        <v>0</v>
      </c>
      <c r="N31" s="59">
        <f t="shared" si="11"/>
        <v>30</v>
      </c>
      <c r="O31" s="60" t="str">
        <f t="shared" si="0"/>
        <v>△</v>
      </c>
      <c r="P31" s="61">
        <f t="shared" si="1"/>
        <v>7</v>
      </c>
      <c r="Q31" s="19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>
      <c r="A32" s="21" t="s">
        <v>11</v>
      </c>
      <c r="B32" s="11" t="s">
        <v>41</v>
      </c>
      <c r="C32" s="59">
        <v>2179</v>
      </c>
      <c r="D32" s="59">
        <v>2279</v>
      </c>
      <c r="E32" s="59">
        <f t="shared" si="9"/>
        <v>4458</v>
      </c>
      <c r="F32" s="59">
        <v>1334</v>
      </c>
      <c r="G32" s="59">
        <v>5</v>
      </c>
      <c r="H32" s="59">
        <v>1</v>
      </c>
      <c r="I32" s="59">
        <v>0</v>
      </c>
      <c r="J32" s="59">
        <f t="shared" si="10"/>
        <v>6</v>
      </c>
      <c r="K32" s="59">
        <v>5</v>
      </c>
      <c r="L32" s="59">
        <v>8</v>
      </c>
      <c r="M32" s="59">
        <v>0</v>
      </c>
      <c r="N32" s="59">
        <f t="shared" si="11"/>
        <v>13</v>
      </c>
      <c r="O32" s="60" t="str">
        <f t="shared" si="0"/>
        <v>△</v>
      </c>
      <c r="P32" s="61">
        <f t="shared" si="1"/>
        <v>7</v>
      </c>
      <c r="Q32" s="19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>
      <c r="A33" s="21"/>
      <c r="B33" s="11" t="s">
        <v>42</v>
      </c>
      <c r="C33" s="59">
        <v>3903</v>
      </c>
      <c r="D33" s="59">
        <v>4200</v>
      </c>
      <c r="E33" s="59">
        <f t="shared" si="9"/>
        <v>8103</v>
      </c>
      <c r="F33" s="59">
        <v>2364</v>
      </c>
      <c r="G33" s="59">
        <v>25</v>
      </c>
      <c r="H33" s="59">
        <v>5</v>
      </c>
      <c r="I33" s="59">
        <v>0</v>
      </c>
      <c r="J33" s="59">
        <f t="shared" si="10"/>
        <v>30</v>
      </c>
      <c r="K33" s="59">
        <v>22</v>
      </c>
      <c r="L33" s="59">
        <v>10</v>
      </c>
      <c r="M33" s="59">
        <v>0</v>
      </c>
      <c r="N33" s="59">
        <f t="shared" si="11"/>
        <v>32</v>
      </c>
      <c r="O33" s="60" t="str">
        <f t="shared" si="0"/>
        <v>△</v>
      </c>
      <c r="P33" s="61">
        <f t="shared" si="1"/>
        <v>2</v>
      </c>
      <c r="Q33" s="19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>
      <c r="A34" s="21"/>
      <c r="B34" s="11" t="s">
        <v>43</v>
      </c>
      <c r="C34" s="59">
        <v>4504</v>
      </c>
      <c r="D34" s="59">
        <v>4782</v>
      </c>
      <c r="E34" s="59">
        <f t="shared" si="9"/>
        <v>9286</v>
      </c>
      <c r="F34" s="59">
        <v>2506</v>
      </c>
      <c r="G34" s="59">
        <v>17</v>
      </c>
      <c r="H34" s="59">
        <v>8</v>
      </c>
      <c r="I34" s="59">
        <v>0</v>
      </c>
      <c r="J34" s="59">
        <f t="shared" si="10"/>
        <v>25</v>
      </c>
      <c r="K34" s="59">
        <v>20</v>
      </c>
      <c r="L34" s="59">
        <v>9</v>
      </c>
      <c r="M34" s="59">
        <v>0</v>
      </c>
      <c r="N34" s="59">
        <f t="shared" si="11"/>
        <v>29</v>
      </c>
      <c r="O34" s="60" t="str">
        <f t="shared" si="0"/>
        <v>△</v>
      </c>
      <c r="P34" s="61">
        <f t="shared" si="1"/>
        <v>4</v>
      </c>
      <c r="Q34" s="19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ht="21" customHeight="1">
      <c r="A35" s="21" t="s">
        <v>5</v>
      </c>
      <c r="B35" s="11" t="s">
        <v>44</v>
      </c>
      <c r="C35" s="59">
        <v>5965</v>
      </c>
      <c r="D35" s="59">
        <v>6518</v>
      </c>
      <c r="E35" s="59">
        <f t="shared" si="9"/>
        <v>12483</v>
      </c>
      <c r="F35" s="59">
        <v>3729</v>
      </c>
      <c r="G35" s="59">
        <v>23</v>
      </c>
      <c r="H35" s="59">
        <v>9</v>
      </c>
      <c r="I35" s="59">
        <v>1</v>
      </c>
      <c r="J35" s="59">
        <f t="shared" si="10"/>
        <v>33</v>
      </c>
      <c r="K35" s="59">
        <v>30</v>
      </c>
      <c r="L35" s="59">
        <v>10</v>
      </c>
      <c r="M35" s="59">
        <v>3</v>
      </c>
      <c r="N35" s="59">
        <f t="shared" si="11"/>
        <v>43</v>
      </c>
      <c r="O35" s="60" t="str">
        <f t="shared" si="0"/>
        <v>△</v>
      </c>
      <c r="P35" s="61">
        <f t="shared" si="1"/>
        <v>10</v>
      </c>
      <c r="Q35" s="19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ht="21" customHeight="1">
      <c r="A36" s="21"/>
      <c r="B36" s="11" t="s">
        <v>45</v>
      </c>
      <c r="C36" s="59">
        <v>4073</v>
      </c>
      <c r="D36" s="59">
        <v>4449</v>
      </c>
      <c r="E36" s="59">
        <f t="shared" si="9"/>
        <v>8522</v>
      </c>
      <c r="F36" s="59">
        <v>2583</v>
      </c>
      <c r="G36" s="59">
        <v>16</v>
      </c>
      <c r="H36" s="59">
        <v>6</v>
      </c>
      <c r="I36" s="59">
        <v>1</v>
      </c>
      <c r="J36" s="59">
        <f t="shared" si="10"/>
        <v>23</v>
      </c>
      <c r="K36" s="59">
        <v>12</v>
      </c>
      <c r="L36" s="59">
        <v>6</v>
      </c>
      <c r="M36" s="59">
        <v>0</v>
      </c>
      <c r="N36" s="59">
        <f t="shared" si="11"/>
        <v>18</v>
      </c>
      <c r="O36" s="60">
        <f t="shared" si="0"/>
      </c>
      <c r="P36" s="61">
        <f t="shared" si="1"/>
        <v>5</v>
      </c>
      <c r="Q36" s="19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ht="21" customHeight="1">
      <c r="A37" s="21"/>
      <c r="B37" s="29" t="s">
        <v>22</v>
      </c>
      <c r="C37" s="62">
        <f aca="true" t="shared" si="12" ref="C37:N37">SUM(C28:C36)</f>
        <v>32986</v>
      </c>
      <c r="D37" s="62">
        <f t="shared" si="12"/>
        <v>35861</v>
      </c>
      <c r="E37" s="62">
        <f t="shared" si="12"/>
        <v>68847</v>
      </c>
      <c r="F37" s="62">
        <f t="shared" si="12"/>
        <v>20462</v>
      </c>
      <c r="G37" s="62">
        <f t="shared" si="12"/>
        <v>172</v>
      </c>
      <c r="H37" s="62">
        <f t="shared" si="12"/>
        <v>45</v>
      </c>
      <c r="I37" s="62">
        <f t="shared" si="12"/>
        <v>2</v>
      </c>
      <c r="J37" s="62">
        <f t="shared" si="12"/>
        <v>219</v>
      </c>
      <c r="K37" s="62">
        <f t="shared" si="12"/>
        <v>159</v>
      </c>
      <c r="L37" s="62">
        <f t="shared" si="12"/>
        <v>60</v>
      </c>
      <c r="M37" s="62">
        <f t="shared" si="12"/>
        <v>3</v>
      </c>
      <c r="N37" s="62">
        <f t="shared" si="12"/>
        <v>222</v>
      </c>
      <c r="O37" s="63" t="str">
        <f t="shared" si="0"/>
        <v>△</v>
      </c>
      <c r="P37" s="64">
        <f t="shared" si="1"/>
        <v>3</v>
      </c>
      <c r="Q37" s="1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1:219" ht="21" customHeight="1">
      <c r="A38" s="9"/>
      <c r="B38" s="7" t="s">
        <v>46</v>
      </c>
      <c r="C38" s="56">
        <v>3939</v>
      </c>
      <c r="D38" s="56">
        <v>4325</v>
      </c>
      <c r="E38" s="56">
        <f aca="true" t="shared" si="13" ref="E38:E45">C38+D38</f>
        <v>8264</v>
      </c>
      <c r="F38" s="56">
        <v>2474</v>
      </c>
      <c r="G38" s="56">
        <v>28</v>
      </c>
      <c r="H38" s="56">
        <v>6</v>
      </c>
      <c r="I38" s="56">
        <v>0</v>
      </c>
      <c r="J38" s="56">
        <f aca="true" t="shared" si="14" ref="J38:J45">G38+H38+I38</f>
        <v>34</v>
      </c>
      <c r="K38" s="56">
        <v>28</v>
      </c>
      <c r="L38" s="56">
        <v>2</v>
      </c>
      <c r="M38" s="56">
        <v>0</v>
      </c>
      <c r="N38" s="56">
        <f aca="true" t="shared" si="15" ref="N38:N45">K38+L38+M38</f>
        <v>30</v>
      </c>
      <c r="O38" s="57">
        <f t="shared" si="0"/>
      </c>
      <c r="P38" s="58">
        <f t="shared" si="1"/>
        <v>4</v>
      </c>
      <c r="Q38" s="1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  <row r="39" spans="1:219" ht="21" customHeight="1">
      <c r="A39" s="21" t="s">
        <v>12</v>
      </c>
      <c r="B39" s="11" t="s">
        <v>47</v>
      </c>
      <c r="C39" s="59">
        <v>1982</v>
      </c>
      <c r="D39" s="59">
        <v>2180</v>
      </c>
      <c r="E39" s="59">
        <f t="shared" si="13"/>
        <v>4162</v>
      </c>
      <c r="F39" s="59">
        <v>1121</v>
      </c>
      <c r="G39" s="59">
        <v>8</v>
      </c>
      <c r="H39" s="59">
        <v>5</v>
      </c>
      <c r="I39" s="59">
        <v>1</v>
      </c>
      <c r="J39" s="59">
        <f t="shared" si="14"/>
        <v>14</v>
      </c>
      <c r="K39" s="59">
        <v>15</v>
      </c>
      <c r="L39" s="59">
        <v>8</v>
      </c>
      <c r="M39" s="59">
        <v>0</v>
      </c>
      <c r="N39" s="59">
        <f t="shared" si="15"/>
        <v>23</v>
      </c>
      <c r="O39" s="60" t="str">
        <f t="shared" si="0"/>
        <v>△</v>
      </c>
      <c r="P39" s="61">
        <f t="shared" si="1"/>
        <v>9</v>
      </c>
      <c r="Q39" s="1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</row>
    <row r="40" spans="1:219" ht="21" customHeight="1">
      <c r="A40" s="21"/>
      <c r="B40" s="11" t="s">
        <v>48</v>
      </c>
      <c r="C40" s="59">
        <v>3604</v>
      </c>
      <c r="D40" s="59">
        <v>3837</v>
      </c>
      <c r="E40" s="59">
        <f t="shared" si="13"/>
        <v>7441</v>
      </c>
      <c r="F40" s="59">
        <v>2065</v>
      </c>
      <c r="G40" s="59">
        <v>22</v>
      </c>
      <c r="H40" s="59">
        <v>3</v>
      </c>
      <c r="I40" s="59">
        <v>0</v>
      </c>
      <c r="J40" s="59">
        <f t="shared" si="14"/>
        <v>25</v>
      </c>
      <c r="K40" s="59">
        <v>21</v>
      </c>
      <c r="L40" s="59">
        <v>9</v>
      </c>
      <c r="M40" s="59">
        <v>2</v>
      </c>
      <c r="N40" s="59">
        <f t="shared" si="15"/>
        <v>32</v>
      </c>
      <c r="O40" s="60" t="str">
        <f t="shared" si="0"/>
        <v>△</v>
      </c>
      <c r="P40" s="61">
        <f t="shared" si="1"/>
        <v>7</v>
      </c>
      <c r="Q40" s="1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</row>
    <row r="41" spans="1:219" ht="21" customHeight="1">
      <c r="A41" s="21"/>
      <c r="B41" s="11" t="s">
        <v>49</v>
      </c>
      <c r="C41" s="59">
        <v>1455</v>
      </c>
      <c r="D41" s="59">
        <v>1646</v>
      </c>
      <c r="E41" s="59">
        <f t="shared" si="13"/>
        <v>3101</v>
      </c>
      <c r="F41" s="59">
        <v>853</v>
      </c>
      <c r="G41" s="59">
        <v>17</v>
      </c>
      <c r="H41" s="59">
        <v>1</v>
      </c>
      <c r="I41" s="59">
        <v>0</v>
      </c>
      <c r="J41" s="59">
        <f t="shared" si="14"/>
        <v>18</v>
      </c>
      <c r="K41" s="59">
        <v>9</v>
      </c>
      <c r="L41" s="59">
        <v>0</v>
      </c>
      <c r="M41" s="59">
        <v>0</v>
      </c>
      <c r="N41" s="59">
        <f t="shared" si="15"/>
        <v>9</v>
      </c>
      <c r="O41" s="60">
        <f t="shared" si="0"/>
      </c>
      <c r="P41" s="61">
        <f t="shared" si="1"/>
        <v>9</v>
      </c>
      <c r="Q41" s="19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</row>
    <row r="42" spans="1:219" ht="21" customHeight="1">
      <c r="A42" s="21" t="s">
        <v>11</v>
      </c>
      <c r="B42" s="11" t="s">
        <v>50</v>
      </c>
      <c r="C42" s="59">
        <v>4384</v>
      </c>
      <c r="D42" s="59">
        <v>4844</v>
      </c>
      <c r="E42" s="59">
        <f t="shared" si="13"/>
        <v>9228</v>
      </c>
      <c r="F42" s="59">
        <v>2831</v>
      </c>
      <c r="G42" s="59">
        <v>17</v>
      </c>
      <c r="H42" s="59">
        <v>8</v>
      </c>
      <c r="I42" s="59">
        <v>0</v>
      </c>
      <c r="J42" s="59">
        <f t="shared" si="14"/>
        <v>25</v>
      </c>
      <c r="K42" s="59">
        <v>37</v>
      </c>
      <c r="L42" s="59">
        <v>4</v>
      </c>
      <c r="M42" s="59">
        <v>0</v>
      </c>
      <c r="N42" s="59">
        <f t="shared" si="15"/>
        <v>41</v>
      </c>
      <c r="O42" s="60" t="str">
        <f t="shared" si="0"/>
        <v>△</v>
      </c>
      <c r="P42" s="61">
        <f t="shared" si="1"/>
        <v>16</v>
      </c>
      <c r="Q42" s="19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</row>
    <row r="43" spans="1:219" ht="21" customHeight="1">
      <c r="A43" s="21"/>
      <c r="B43" s="11" t="s">
        <v>51</v>
      </c>
      <c r="C43" s="59">
        <v>3342</v>
      </c>
      <c r="D43" s="59">
        <v>3637</v>
      </c>
      <c r="E43" s="59">
        <f t="shared" si="13"/>
        <v>6979</v>
      </c>
      <c r="F43" s="59">
        <v>1899</v>
      </c>
      <c r="G43" s="59">
        <v>16</v>
      </c>
      <c r="H43" s="59">
        <v>3</v>
      </c>
      <c r="I43" s="59">
        <v>0</v>
      </c>
      <c r="J43" s="59">
        <f t="shared" si="14"/>
        <v>19</v>
      </c>
      <c r="K43" s="59">
        <v>19</v>
      </c>
      <c r="L43" s="59">
        <v>11</v>
      </c>
      <c r="M43" s="59">
        <v>0</v>
      </c>
      <c r="N43" s="59">
        <f t="shared" si="15"/>
        <v>30</v>
      </c>
      <c r="O43" s="60" t="str">
        <f t="shared" si="0"/>
        <v>△</v>
      </c>
      <c r="P43" s="61">
        <f t="shared" si="1"/>
        <v>11</v>
      </c>
      <c r="Q43" s="19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</row>
    <row r="44" spans="1:219" ht="21" customHeight="1">
      <c r="A44" s="21"/>
      <c r="B44" s="11" t="s">
        <v>52</v>
      </c>
      <c r="C44" s="59">
        <v>3634</v>
      </c>
      <c r="D44" s="59">
        <v>3969</v>
      </c>
      <c r="E44" s="59">
        <f t="shared" si="13"/>
        <v>7603</v>
      </c>
      <c r="F44" s="59">
        <v>2310</v>
      </c>
      <c r="G44" s="59">
        <v>19</v>
      </c>
      <c r="H44" s="59">
        <v>4</v>
      </c>
      <c r="I44" s="59">
        <v>0</v>
      </c>
      <c r="J44" s="59">
        <f t="shared" si="14"/>
        <v>23</v>
      </c>
      <c r="K44" s="59">
        <v>8</v>
      </c>
      <c r="L44" s="59">
        <v>10</v>
      </c>
      <c r="M44" s="59">
        <v>0</v>
      </c>
      <c r="N44" s="59">
        <f t="shared" si="15"/>
        <v>18</v>
      </c>
      <c r="O44" s="60">
        <f t="shared" si="0"/>
      </c>
      <c r="P44" s="61">
        <f t="shared" si="1"/>
        <v>5</v>
      </c>
      <c r="Q44" s="19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</row>
    <row r="45" spans="1:219" ht="21" customHeight="1">
      <c r="A45" s="21" t="s">
        <v>5</v>
      </c>
      <c r="B45" s="11" t="s">
        <v>53</v>
      </c>
      <c r="C45" s="59">
        <v>2589</v>
      </c>
      <c r="D45" s="59">
        <v>2843</v>
      </c>
      <c r="E45" s="59">
        <f t="shared" si="13"/>
        <v>5432</v>
      </c>
      <c r="F45" s="59">
        <v>1478</v>
      </c>
      <c r="G45" s="59">
        <v>11</v>
      </c>
      <c r="H45" s="59">
        <v>4</v>
      </c>
      <c r="I45" s="59">
        <v>0</v>
      </c>
      <c r="J45" s="59">
        <f t="shared" si="14"/>
        <v>15</v>
      </c>
      <c r="K45" s="59">
        <v>7</v>
      </c>
      <c r="L45" s="59">
        <v>3</v>
      </c>
      <c r="M45" s="59">
        <v>0</v>
      </c>
      <c r="N45" s="59">
        <f t="shared" si="15"/>
        <v>10</v>
      </c>
      <c r="O45" s="60">
        <f t="shared" si="0"/>
      </c>
      <c r="P45" s="61">
        <f t="shared" si="1"/>
        <v>5</v>
      </c>
      <c r="Q45" s="19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</row>
    <row r="46" spans="1:219" ht="21" customHeight="1">
      <c r="A46" s="21"/>
      <c r="B46" s="29" t="s">
        <v>22</v>
      </c>
      <c r="C46" s="62">
        <f aca="true" t="shared" si="16" ref="C46:N46">SUM(C38:C45)</f>
        <v>24929</v>
      </c>
      <c r="D46" s="62">
        <f t="shared" si="16"/>
        <v>27281</v>
      </c>
      <c r="E46" s="62">
        <f t="shared" si="16"/>
        <v>52210</v>
      </c>
      <c r="F46" s="62">
        <f t="shared" si="16"/>
        <v>15031</v>
      </c>
      <c r="G46" s="62">
        <f t="shared" si="16"/>
        <v>138</v>
      </c>
      <c r="H46" s="62">
        <f t="shared" si="16"/>
        <v>34</v>
      </c>
      <c r="I46" s="62">
        <f t="shared" si="16"/>
        <v>1</v>
      </c>
      <c r="J46" s="62">
        <f t="shared" si="16"/>
        <v>173</v>
      </c>
      <c r="K46" s="62">
        <f t="shared" si="16"/>
        <v>144</v>
      </c>
      <c r="L46" s="62">
        <f t="shared" si="16"/>
        <v>47</v>
      </c>
      <c r="M46" s="62">
        <f t="shared" si="16"/>
        <v>2</v>
      </c>
      <c r="N46" s="62">
        <f t="shared" si="16"/>
        <v>193</v>
      </c>
      <c r="O46" s="63" t="str">
        <f t="shared" si="0"/>
        <v>△</v>
      </c>
      <c r="P46" s="64">
        <f t="shared" si="1"/>
        <v>20</v>
      </c>
      <c r="Q46" s="19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</row>
    <row r="47" spans="1:219" ht="21" customHeight="1">
      <c r="A47" s="9" t="s">
        <v>13</v>
      </c>
      <c r="B47" s="7" t="s">
        <v>54</v>
      </c>
      <c r="C47" s="56">
        <v>3303</v>
      </c>
      <c r="D47" s="56">
        <v>3687</v>
      </c>
      <c r="E47" s="56">
        <f>C47+D47</f>
        <v>6990</v>
      </c>
      <c r="F47" s="56">
        <v>2369</v>
      </c>
      <c r="G47" s="56">
        <v>10</v>
      </c>
      <c r="H47" s="56">
        <v>4</v>
      </c>
      <c r="I47" s="56">
        <v>0</v>
      </c>
      <c r="J47" s="56">
        <f>G47+H47+I47</f>
        <v>14</v>
      </c>
      <c r="K47" s="56">
        <v>12</v>
      </c>
      <c r="L47" s="56">
        <v>11</v>
      </c>
      <c r="M47" s="56">
        <v>0</v>
      </c>
      <c r="N47" s="56">
        <f>K47+L47+M47</f>
        <v>23</v>
      </c>
      <c r="O47" s="57" t="str">
        <f t="shared" si="0"/>
        <v>△</v>
      </c>
      <c r="P47" s="58">
        <f t="shared" si="1"/>
        <v>9</v>
      </c>
      <c r="Q47" s="19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</row>
    <row r="48" spans="1:219" ht="21" customHeight="1">
      <c r="A48" s="21" t="s">
        <v>14</v>
      </c>
      <c r="B48" s="11" t="s">
        <v>55</v>
      </c>
      <c r="C48" s="59">
        <v>2139</v>
      </c>
      <c r="D48" s="59">
        <v>2403</v>
      </c>
      <c r="E48" s="59">
        <f>C48+D48</f>
        <v>4542</v>
      </c>
      <c r="F48" s="59">
        <v>1568</v>
      </c>
      <c r="G48" s="59">
        <v>7</v>
      </c>
      <c r="H48" s="59">
        <v>1</v>
      </c>
      <c r="I48" s="59">
        <v>0</v>
      </c>
      <c r="J48" s="59">
        <f>G48+H48+I48</f>
        <v>8</v>
      </c>
      <c r="K48" s="59">
        <v>15</v>
      </c>
      <c r="L48" s="59">
        <v>6</v>
      </c>
      <c r="M48" s="59">
        <v>0</v>
      </c>
      <c r="N48" s="59">
        <f>K48+L48+M48</f>
        <v>21</v>
      </c>
      <c r="O48" s="60" t="str">
        <f t="shared" si="0"/>
        <v>△</v>
      </c>
      <c r="P48" s="61">
        <f t="shared" si="1"/>
        <v>13</v>
      </c>
      <c r="Q48" s="19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</row>
    <row r="49" spans="1:219" ht="21" customHeight="1">
      <c r="A49" s="21" t="s">
        <v>5</v>
      </c>
      <c r="B49" s="11" t="s">
        <v>56</v>
      </c>
      <c r="C49" s="59">
        <v>1943</v>
      </c>
      <c r="D49" s="59">
        <v>2158</v>
      </c>
      <c r="E49" s="59">
        <f>C49+D49</f>
        <v>4101</v>
      </c>
      <c r="F49" s="59">
        <v>1198</v>
      </c>
      <c r="G49" s="59">
        <v>5</v>
      </c>
      <c r="H49" s="59">
        <v>2</v>
      </c>
      <c r="I49" s="59">
        <v>0</v>
      </c>
      <c r="J49" s="59">
        <f>G49+H49+I49</f>
        <v>7</v>
      </c>
      <c r="K49" s="59">
        <v>3</v>
      </c>
      <c r="L49" s="59">
        <v>4</v>
      </c>
      <c r="M49" s="59">
        <v>0</v>
      </c>
      <c r="N49" s="59">
        <f>K49+L49+M49</f>
        <v>7</v>
      </c>
      <c r="O49" s="60">
        <f t="shared" si="0"/>
      </c>
      <c r="P49" s="61" t="str">
        <f t="shared" si="1"/>
        <v>0 </v>
      </c>
      <c r="Q49" s="1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</row>
    <row r="50" spans="1:219" ht="21" customHeight="1">
      <c r="A50" s="21"/>
      <c r="B50" s="11" t="s">
        <v>57</v>
      </c>
      <c r="C50" s="59">
        <v>2579</v>
      </c>
      <c r="D50" s="59">
        <v>2840</v>
      </c>
      <c r="E50" s="59">
        <f>C50+D50</f>
        <v>5419</v>
      </c>
      <c r="F50" s="59">
        <v>1523</v>
      </c>
      <c r="G50" s="59">
        <v>10</v>
      </c>
      <c r="H50" s="59">
        <v>1</v>
      </c>
      <c r="I50" s="59">
        <v>0</v>
      </c>
      <c r="J50" s="59">
        <f>G50+H50+I50</f>
        <v>11</v>
      </c>
      <c r="K50" s="59">
        <v>8</v>
      </c>
      <c r="L50" s="59">
        <v>4</v>
      </c>
      <c r="M50" s="59">
        <v>0</v>
      </c>
      <c r="N50" s="59">
        <f>K50+L50+M50</f>
        <v>12</v>
      </c>
      <c r="O50" s="60" t="str">
        <f t="shared" si="0"/>
        <v>△</v>
      </c>
      <c r="P50" s="61">
        <f t="shared" si="1"/>
        <v>1</v>
      </c>
      <c r="Q50" s="19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</row>
    <row r="51" spans="1:219" ht="21" customHeight="1">
      <c r="A51" s="21"/>
      <c r="B51" s="29" t="s">
        <v>22</v>
      </c>
      <c r="C51" s="62">
        <f aca="true" t="shared" si="17" ref="C51:N51">SUM(C47:C50)</f>
        <v>9964</v>
      </c>
      <c r="D51" s="62">
        <f t="shared" si="17"/>
        <v>11088</v>
      </c>
      <c r="E51" s="62">
        <f t="shared" si="17"/>
        <v>21052</v>
      </c>
      <c r="F51" s="62">
        <f t="shared" si="17"/>
        <v>6658</v>
      </c>
      <c r="G51" s="62">
        <f t="shared" si="17"/>
        <v>32</v>
      </c>
      <c r="H51" s="62">
        <f t="shared" si="17"/>
        <v>8</v>
      </c>
      <c r="I51" s="62">
        <f t="shared" si="17"/>
        <v>0</v>
      </c>
      <c r="J51" s="62">
        <f t="shared" si="17"/>
        <v>40</v>
      </c>
      <c r="K51" s="62">
        <f t="shared" si="17"/>
        <v>38</v>
      </c>
      <c r="L51" s="62">
        <f t="shared" si="17"/>
        <v>25</v>
      </c>
      <c r="M51" s="62">
        <f t="shared" si="17"/>
        <v>0</v>
      </c>
      <c r="N51" s="62">
        <f t="shared" si="17"/>
        <v>63</v>
      </c>
      <c r="O51" s="63" t="str">
        <f t="shared" si="0"/>
        <v>△</v>
      </c>
      <c r="P51" s="64">
        <f t="shared" si="1"/>
        <v>23</v>
      </c>
      <c r="Q51" s="19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</row>
    <row r="52" spans="1:219" ht="21" customHeight="1">
      <c r="A52" s="30" t="s">
        <v>5</v>
      </c>
      <c r="B52" s="31" t="s">
        <v>22</v>
      </c>
      <c r="C52" s="65">
        <f aca="true" t="shared" si="18" ref="C52:N52">C14+C23+C27+C37+C46+C51</f>
        <v>116403</v>
      </c>
      <c r="D52" s="65">
        <f t="shared" si="18"/>
        <v>126941</v>
      </c>
      <c r="E52" s="65">
        <f t="shared" si="18"/>
        <v>243344</v>
      </c>
      <c r="F52" s="65">
        <f t="shared" si="18"/>
        <v>70978</v>
      </c>
      <c r="G52" s="65">
        <f t="shared" si="18"/>
        <v>541</v>
      </c>
      <c r="H52" s="65">
        <f t="shared" si="18"/>
        <v>167</v>
      </c>
      <c r="I52" s="65">
        <f t="shared" si="18"/>
        <v>5</v>
      </c>
      <c r="J52" s="65">
        <f t="shared" si="18"/>
        <v>713</v>
      </c>
      <c r="K52" s="65">
        <f t="shared" si="18"/>
        <v>569</v>
      </c>
      <c r="L52" s="65">
        <f t="shared" si="18"/>
        <v>229</v>
      </c>
      <c r="M52" s="65">
        <f t="shared" si="18"/>
        <v>5</v>
      </c>
      <c r="N52" s="65">
        <f t="shared" si="18"/>
        <v>803</v>
      </c>
      <c r="O52" s="66" t="str">
        <f t="shared" si="0"/>
        <v>△</v>
      </c>
      <c r="P52" s="67">
        <f t="shared" si="1"/>
        <v>90</v>
      </c>
      <c r="Q52" s="19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</row>
    <row r="53" spans="1:219" ht="21" customHeight="1">
      <c r="A53" s="33" t="s">
        <v>15</v>
      </c>
      <c r="B53" s="34" t="s">
        <v>22</v>
      </c>
      <c r="C53" s="68">
        <f aca="true" t="shared" si="19" ref="C53:N53">C10+C52</f>
        <v>296851</v>
      </c>
      <c r="D53" s="68">
        <f t="shared" si="19"/>
        <v>322317</v>
      </c>
      <c r="E53" s="68">
        <f t="shared" si="19"/>
        <v>619168</v>
      </c>
      <c r="F53" s="68">
        <f t="shared" si="19"/>
        <v>212134</v>
      </c>
      <c r="G53" s="68">
        <f t="shared" si="19"/>
        <v>1699</v>
      </c>
      <c r="H53" s="68">
        <f t="shared" si="19"/>
        <v>563</v>
      </c>
      <c r="I53" s="68">
        <f t="shared" si="19"/>
        <v>19</v>
      </c>
      <c r="J53" s="68">
        <f t="shared" si="19"/>
        <v>2281</v>
      </c>
      <c r="K53" s="68">
        <f t="shared" si="19"/>
        <v>1602</v>
      </c>
      <c r="L53" s="68">
        <f t="shared" si="19"/>
        <v>506</v>
      </c>
      <c r="M53" s="68">
        <f t="shared" si="19"/>
        <v>9</v>
      </c>
      <c r="N53" s="68">
        <f t="shared" si="19"/>
        <v>2117</v>
      </c>
      <c r="O53" s="68">
        <f t="shared" si="0"/>
      </c>
      <c r="P53" s="69">
        <f t="shared" si="1"/>
        <v>164</v>
      </c>
      <c r="Q53" s="19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</row>
    <row r="54" spans="1:219" ht="21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</row>
    <row r="55" spans="15:255" ht="21" customHeight="1">
      <c r="O55" s="18"/>
      <c r="P55" s="18"/>
      <c r="Q55" s="18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4:255" ht="21" customHeight="1">
      <c r="D56" s="18"/>
      <c r="H56" s="18"/>
      <c r="I56" s="18"/>
      <c r="J56" s="18"/>
      <c r="K56" s="18"/>
      <c r="L56" s="18"/>
      <c r="O56" s="18"/>
      <c r="P56" s="18"/>
      <c r="Q56" s="18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4:255" ht="21" customHeight="1">
      <c r="D57" s="18"/>
      <c r="H57" s="18"/>
      <c r="I57" s="18"/>
      <c r="J57" s="18"/>
      <c r="K57" s="18"/>
      <c r="L57" s="18"/>
      <c r="O57" s="18"/>
      <c r="P57" s="18"/>
      <c r="Q57" s="18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3:255" ht="21" customHeight="1">
      <c r="C58" s="18"/>
      <c r="D58" s="18"/>
      <c r="H58" s="18"/>
      <c r="I58" s="18"/>
      <c r="J58" s="18"/>
      <c r="K58" s="18"/>
      <c r="L58" s="18"/>
      <c r="O58" s="18"/>
      <c r="P58" s="18"/>
      <c r="Q58" s="1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4:255" ht="21" customHeight="1">
      <c r="D59" s="18"/>
      <c r="H59" s="18"/>
      <c r="I59" s="18"/>
      <c r="J59" s="18"/>
      <c r="K59" s="18"/>
      <c r="L59" s="18"/>
      <c r="O59" s="18"/>
      <c r="P59" s="18"/>
      <c r="Q59" s="18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4:255" ht="21.75" customHeight="1">
      <c r="D60" s="18"/>
      <c r="E60" s="18"/>
      <c r="H60" s="18"/>
      <c r="I60" s="18"/>
      <c r="J60" s="18"/>
      <c r="K60" s="18"/>
      <c r="L60" s="18"/>
      <c r="N60" s="18"/>
      <c r="O60" s="18"/>
      <c r="P60" s="18"/>
      <c r="Q60" s="18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9.5" customHeight="1">
      <c r="E61" s="18"/>
      <c r="H61" s="18"/>
      <c r="I61" s="18"/>
      <c r="J61" s="18"/>
      <c r="K61" s="18"/>
      <c r="L61" s="18"/>
      <c r="N61" s="18"/>
      <c r="O61" s="18"/>
      <c r="P61" s="18"/>
      <c r="Q61" s="18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18"/>
      <c r="J62" s="18"/>
      <c r="K62" s="18"/>
      <c r="L62" s="18"/>
      <c r="N62" s="18"/>
      <c r="O62" s="18"/>
      <c r="P62" s="18"/>
      <c r="Q62" s="18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9.5" customHeight="1">
      <c r="E63" s="18"/>
      <c r="J63" s="18"/>
      <c r="K63" s="18"/>
      <c r="L63" s="18"/>
      <c r="N63" s="18"/>
      <c r="O63" s="18"/>
      <c r="P63" s="18"/>
      <c r="Q63" s="18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9.5" customHeight="1">
      <c r="C64" s="18"/>
      <c r="D64" s="18"/>
      <c r="E64" s="18"/>
      <c r="I64" s="18"/>
      <c r="J64" s="18"/>
      <c r="K64" s="18"/>
      <c r="L64" s="18"/>
      <c r="M64" s="18"/>
      <c r="N64" s="18"/>
      <c r="O64" s="18"/>
      <c r="P64" s="18"/>
      <c r="Q64" s="18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7:255" ht="19.5" customHeight="1">
      <c r="G65" s="18"/>
      <c r="H65" s="18"/>
      <c r="I65" s="18"/>
      <c r="J65" s="18"/>
      <c r="K65" s="18"/>
      <c r="L65" s="18"/>
      <c r="N65" s="18"/>
      <c r="O65" s="18"/>
      <c r="P65" s="18"/>
      <c r="Q65" s="18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9.5" customHeight="1">
      <c r="E66" s="18"/>
      <c r="F66" s="18"/>
      <c r="G66" s="18"/>
      <c r="H66" s="18"/>
      <c r="I66" s="18"/>
      <c r="J66" s="18"/>
      <c r="K66" s="18"/>
      <c r="L66" s="18"/>
      <c r="N66" s="18"/>
      <c r="O66" s="18"/>
      <c r="P66" s="18"/>
      <c r="Q66" s="18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9.5" customHeight="1">
      <c r="E67" s="18"/>
      <c r="G67" s="18"/>
      <c r="H67" s="18"/>
      <c r="I67" s="18"/>
      <c r="J67" s="18"/>
      <c r="K67" s="18"/>
      <c r="L67" s="18"/>
      <c r="N67" s="18"/>
      <c r="O67" s="18"/>
      <c r="P67" s="18"/>
      <c r="Q67" s="18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3:255" ht="19.5" customHeight="1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9.5" customHeight="1">
      <c r="E69" s="18"/>
      <c r="F69" s="18"/>
      <c r="G69" s="18"/>
      <c r="H69" s="18"/>
      <c r="I69" s="18"/>
      <c r="J69" s="18"/>
      <c r="K69" s="18"/>
      <c r="L69" s="18"/>
      <c r="N69" s="18"/>
      <c r="O69" s="18"/>
      <c r="P69" s="18"/>
      <c r="Q69" s="18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18"/>
      <c r="F70" s="18"/>
      <c r="G70" s="18"/>
      <c r="H70" s="18"/>
      <c r="I70" s="18"/>
      <c r="N70" s="18"/>
      <c r="O70" s="18"/>
      <c r="P70" s="18"/>
      <c r="Q70" s="18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7:255" ht="17.25">
      <c r="G71" s="18"/>
      <c r="H71" s="18"/>
      <c r="I71" s="18"/>
      <c r="N71" s="18"/>
      <c r="O71" s="18"/>
      <c r="P71" s="18"/>
      <c r="Q71" s="18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18"/>
      <c r="G72" s="18"/>
      <c r="H72" s="18"/>
      <c r="I72" s="18"/>
      <c r="K72" s="18"/>
      <c r="N72" s="18"/>
      <c r="O72" s="18"/>
      <c r="P72" s="18"/>
      <c r="Q72" s="18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18"/>
      <c r="G73" s="18"/>
      <c r="H73" s="18"/>
      <c r="I73" s="18"/>
      <c r="J73" s="18"/>
      <c r="K73" s="18"/>
      <c r="L73" s="18"/>
      <c r="N73" s="18"/>
      <c r="O73" s="18"/>
      <c r="P73" s="18"/>
      <c r="Q73" s="18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18"/>
      <c r="F74" s="18"/>
      <c r="G74" s="18"/>
      <c r="H74" s="18"/>
      <c r="I74" s="18"/>
      <c r="J74" s="18"/>
      <c r="K74" s="18"/>
      <c r="L74" s="18"/>
      <c r="N74" s="18"/>
      <c r="O74" s="18"/>
      <c r="P74" s="18"/>
      <c r="Q74" s="18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18"/>
      <c r="F75" s="18"/>
      <c r="G75" s="18"/>
      <c r="H75" s="18"/>
      <c r="I75" s="18"/>
      <c r="J75" s="18"/>
      <c r="K75" s="18"/>
      <c r="L75" s="18"/>
      <c r="N75" s="18"/>
      <c r="O75" s="18"/>
      <c r="P75" s="18"/>
      <c r="Q75" s="18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18"/>
      <c r="F76" s="18"/>
      <c r="G76" s="18"/>
      <c r="H76" s="18"/>
      <c r="I76" s="18"/>
      <c r="J76" s="18"/>
      <c r="K76" s="18"/>
      <c r="L76" s="18"/>
      <c r="N76" s="18"/>
      <c r="O76" s="18"/>
      <c r="P76" s="18"/>
      <c r="Q76" s="18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ht="17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18"/>
      <c r="J78" s="18"/>
      <c r="K78" s="18"/>
      <c r="N78" s="18"/>
      <c r="O78" s="18"/>
      <c r="P78" s="18"/>
      <c r="Q78" s="1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18"/>
      <c r="J79" s="18"/>
      <c r="K79" s="18"/>
      <c r="N79" s="18"/>
      <c r="P79" s="18"/>
      <c r="Q79" s="18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18"/>
      <c r="J80" s="18"/>
      <c r="K80" s="18"/>
      <c r="N80" s="18"/>
      <c r="P80" s="18"/>
      <c r="Q80" s="18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3:255" ht="17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18"/>
      <c r="J82" s="18"/>
      <c r="K82" s="18"/>
      <c r="N82" s="18"/>
      <c r="O82" s="18"/>
      <c r="P82" s="18"/>
      <c r="Q82" s="18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18"/>
      <c r="J83" s="18"/>
      <c r="K83" s="18"/>
      <c r="N83" s="18"/>
      <c r="O83" s="18"/>
      <c r="P83" s="18"/>
      <c r="Q83" s="18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18"/>
      <c r="J84" s="18"/>
      <c r="K84" s="18"/>
      <c r="N84" s="18"/>
      <c r="O84" s="18"/>
      <c r="P84" s="18"/>
      <c r="Q84" s="18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18"/>
      <c r="J85" s="18"/>
      <c r="K85" s="18"/>
      <c r="N85" s="18"/>
      <c r="O85" s="18"/>
      <c r="P85" s="18"/>
      <c r="Q85" s="18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18"/>
      <c r="J86" s="18"/>
      <c r="K86" s="18"/>
      <c r="N86" s="18"/>
      <c r="O86" s="18"/>
      <c r="P86" s="18"/>
      <c r="Q86" s="18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5:255" ht="17.25">
      <c r="E87" s="18"/>
      <c r="J87" s="18"/>
      <c r="K87" s="18"/>
      <c r="N87" s="18"/>
      <c r="O87" s="18"/>
      <c r="P87" s="18"/>
      <c r="Q87" s="18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18"/>
      <c r="J88" s="18"/>
      <c r="K88" s="18"/>
      <c r="N88" s="18"/>
      <c r="O88" s="18"/>
      <c r="P88" s="18"/>
      <c r="Q88" s="1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18"/>
      <c r="J89" s="18"/>
      <c r="K89" s="18"/>
      <c r="N89" s="18"/>
      <c r="O89" s="18"/>
      <c r="P89" s="18"/>
      <c r="Q89" s="18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18"/>
      <c r="J90" s="18"/>
      <c r="K90" s="18"/>
      <c r="N90" s="18"/>
      <c r="O90" s="18"/>
      <c r="P90" s="18"/>
      <c r="Q90" s="18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3:255" ht="17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5:255" ht="17.25">
      <c r="E92" s="18"/>
      <c r="J92" s="18"/>
      <c r="K92" s="18"/>
      <c r="N92" s="18"/>
      <c r="O92" s="18"/>
      <c r="P92" s="18"/>
      <c r="Q92" s="18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5:255" ht="17.25">
      <c r="E93" s="18"/>
      <c r="J93" s="18"/>
      <c r="K93" s="18"/>
      <c r="N93" s="18"/>
      <c r="O93" s="18"/>
      <c r="P93" s="18"/>
      <c r="Q93" s="18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5:255" ht="17.25">
      <c r="E94" s="18"/>
      <c r="J94" s="18"/>
      <c r="K94" s="18"/>
      <c r="N94" s="18"/>
      <c r="O94" s="18"/>
      <c r="P94" s="18"/>
      <c r="Q94" s="18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5:255" ht="17.25">
      <c r="E95" s="18"/>
      <c r="H95" s="18"/>
      <c r="J95" s="18"/>
      <c r="K95" s="18"/>
      <c r="N95" s="18"/>
      <c r="O95" s="18"/>
      <c r="P95" s="18"/>
      <c r="Q95" s="18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5:255" ht="17.25">
      <c r="E96" s="18"/>
      <c r="J96" s="18"/>
      <c r="K96" s="18"/>
      <c r="N96" s="18"/>
      <c r="O96" s="18"/>
      <c r="P96" s="18"/>
      <c r="Q96" s="18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5:255" ht="17.25">
      <c r="E97" s="18"/>
      <c r="J97" s="18"/>
      <c r="K97" s="18"/>
      <c r="N97" s="18"/>
      <c r="O97" s="18"/>
      <c r="P97" s="18"/>
      <c r="Q97" s="18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5:255" ht="17.25">
      <c r="E98" s="18"/>
      <c r="J98" s="18"/>
      <c r="K98" s="18"/>
      <c r="N98" s="18"/>
      <c r="O98" s="18"/>
      <c r="P98" s="18"/>
      <c r="Q98" s="1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5:255" ht="17.25">
      <c r="E99" s="18"/>
      <c r="J99" s="18"/>
      <c r="K99" s="18"/>
      <c r="N99" s="18"/>
      <c r="O99" s="18"/>
      <c r="P99" s="18"/>
      <c r="Q99" s="18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3:255" ht="17.2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5:255" ht="17.25">
      <c r="E101" s="18"/>
      <c r="J101" s="18"/>
      <c r="K101" s="18"/>
      <c r="N101" s="18"/>
      <c r="O101" s="18"/>
      <c r="P101" s="18"/>
      <c r="Q101" s="18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5:255" ht="17.25">
      <c r="E102" s="18"/>
      <c r="J102" s="18"/>
      <c r="K102" s="18"/>
      <c r="N102" s="18"/>
      <c r="O102" s="18"/>
      <c r="P102" s="18"/>
      <c r="Q102" s="18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5:255" ht="17.25">
      <c r="E103" s="18"/>
      <c r="J103" s="18"/>
      <c r="K103" s="18"/>
      <c r="N103" s="18"/>
      <c r="O103" s="18"/>
      <c r="P103" s="18"/>
      <c r="Q103" s="18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5:255" ht="17.25">
      <c r="E104" s="18"/>
      <c r="J104" s="18"/>
      <c r="K104" s="18"/>
      <c r="N104" s="18"/>
      <c r="O104" s="18"/>
      <c r="P104" s="18"/>
      <c r="Q104" s="18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1:255" ht="17.25">
      <c r="K105" s="18"/>
      <c r="O105" s="18"/>
      <c r="P105" s="18"/>
      <c r="Q105" s="18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1:255" ht="17.25">
      <c r="K106" s="18"/>
      <c r="O106" s="18"/>
      <c r="P106" s="18"/>
      <c r="Q106" s="18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1:255" ht="17.25">
      <c r="K107" s="18"/>
      <c r="O107" s="18"/>
      <c r="P107" s="18"/>
      <c r="Q107" s="18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1:255" ht="17.25">
      <c r="K108" s="18"/>
      <c r="O108" s="18"/>
      <c r="P108" s="18"/>
      <c r="Q108" s="1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1:255" ht="17.25">
      <c r="K109" s="18"/>
      <c r="O109" s="18"/>
      <c r="P109" s="18"/>
      <c r="Q109" s="18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1:255" ht="17.25">
      <c r="K110" s="18"/>
      <c r="O110" s="18"/>
      <c r="P110" s="18"/>
      <c r="Q110" s="18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1:255" ht="17.25">
      <c r="K111" s="18"/>
      <c r="O111" s="18"/>
      <c r="P111" s="18"/>
      <c r="Q111" s="18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1:255" ht="17.25">
      <c r="K112" s="18"/>
      <c r="O112" s="18"/>
      <c r="P112" s="18"/>
      <c r="Q112" s="18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1:255" ht="17.25">
      <c r="K113" s="18"/>
      <c r="O113" s="18"/>
      <c r="P113" s="18"/>
      <c r="Q113" s="18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1:255" ht="17.25">
      <c r="K114" s="18"/>
      <c r="O114" s="18"/>
      <c r="P114" s="18"/>
      <c r="Q114" s="18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1:255" ht="17.25">
      <c r="K115" s="18"/>
      <c r="O115" s="18"/>
      <c r="P115" s="18"/>
      <c r="Q115" s="18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5:255" ht="17.25">
      <c r="O116" s="18"/>
      <c r="P116" s="18"/>
      <c r="Q116" s="18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5:255" ht="17.25">
      <c r="O117" s="18"/>
      <c r="P117" s="18"/>
      <c r="Q117" s="18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5:255" ht="17.25">
      <c r="O118" s="18"/>
      <c r="P118" s="18"/>
      <c r="Q118" s="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5:255" ht="17.25">
      <c r="O119" s="18"/>
      <c r="P119" s="18"/>
      <c r="Q119" s="18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5:255" ht="17.25">
      <c r="O120" s="18"/>
      <c r="P120" s="18"/>
      <c r="Q120" s="18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5:255" ht="17.25">
      <c r="O121" s="18"/>
      <c r="P121" s="18"/>
      <c r="Q121" s="18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5:255" ht="17.25">
      <c r="O122" s="18"/>
      <c r="P122" s="18"/>
      <c r="Q122" s="18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5:255" ht="17.25">
      <c r="O123" s="18"/>
      <c r="P123" s="18"/>
      <c r="Q123" s="18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</sheetData>
  <printOptions horizontalCentered="1"/>
  <pageMargins left="0.3937007874015748" right="0.1968503937007874" top="0.5905511811023623" bottom="0.1968503937007874" header="0" footer="0"/>
  <pageSetup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5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" sqref="C6:P53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4" width="10.6640625" style="1" customWidth="1"/>
    <col min="5" max="5" width="11.6640625" style="1" customWidth="1"/>
    <col min="6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6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76</v>
      </c>
      <c r="M1" s="4" t="s">
        <v>70</v>
      </c>
      <c r="Q1" s="1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>
      <c r="Q2" s="1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>
      <c r="A3" s="5"/>
      <c r="B3" s="6" t="s">
        <v>17</v>
      </c>
      <c r="C3" s="7" t="s">
        <v>58</v>
      </c>
      <c r="D3" s="6"/>
      <c r="E3" s="6"/>
      <c r="F3" s="7"/>
      <c r="G3" s="7" t="s">
        <v>62</v>
      </c>
      <c r="H3" s="6"/>
      <c r="I3" s="6"/>
      <c r="J3" s="6"/>
      <c r="K3" s="7" t="s">
        <v>68</v>
      </c>
      <c r="L3" s="6"/>
      <c r="M3" s="6"/>
      <c r="N3" s="6"/>
      <c r="O3" s="7"/>
      <c r="P3" s="6"/>
      <c r="Q3" s="1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10"/>
      <c r="B4" s="4"/>
      <c r="C4" s="11"/>
      <c r="D4" s="11"/>
      <c r="E4" s="11"/>
      <c r="F4" s="12"/>
      <c r="G4" s="11"/>
      <c r="H4" s="11" t="s">
        <v>64</v>
      </c>
      <c r="I4" s="13" t="s">
        <v>66</v>
      </c>
      <c r="J4" s="11"/>
      <c r="K4" s="11"/>
      <c r="L4" s="11" t="s">
        <v>64</v>
      </c>
      <c r="M4" s="13" t="s">
        <v>66</v>
      </c>
      <c r="N4" s="11"/>
      <c r="O4" s="12"/>
      <c r="P4" s="4"/>
      <c r="Q4" s="1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>
      <c r="A5" s="10" t="s">
        <v>0</v>
      </c>
      <c r="B5" s="4"/>
      <c r="C5" s="14" t="s">
        <v>59</v>
      </c>
      <c r="D5" s="14" t="s">
        <v>60</v>
      </c>
      <c r="E5" s="14" t="s">
        <v>22</v>
      </c>
      <c r="F5" s="14" t="s">
        <v>61</v>
      </c>
      <c r="G5" s="14" t="s">
        <v>63</v>
      </c>
      <c r="H5" s="15" t="s">
        <v>65</v>
      </c>
      <c r="I5" s="15" t="s">
        <v>67</v>
      </c>
      <c r="J5" s="14" t="s">
        <v>22</v>
      </c>
      <c r="K5" s="14" t="s">
        <v>63</v>
      </c>
      <c r="L5" s="15" t="s">
        <v>69</v>
      </c>
      <c r="M5" s="15" t="s">
        <v>67</v>
      </c>
      <c r="N5" s="14" t="s">
        <v>22</v>
      </c>
      <c r="O5" s="16" t="s">
        <v>71</v>
      </c>
      <c r="P5" s="20"/>
      <c r="Q5" s="1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>
      <c r="A6" s="9"/>
      <c r="B6" s="7" t="s">
        <v>18</v>
      </c>
      <c r="C6" s="56">
        <v>72018</v>
      </c>
      <c r="D6" s="56">
        <v>76814</v>
      </c>
      <c r="E6" s="56">
        <f>C6+D6</f>
        <v>148832</v>
      </c>
      <c r="F6" s="56">
        <v>54666</v>
      </c>
      <c r="G6" s="56">
        <v>321</v>
      </c>
      <c r="H6" s="56">
        <v>149</v>
      </c>
      <c r="I6" s="56">
        <v>7</v>
      </c>
      <c r="J6" s="56">
        <f>G6+H6+I6</f>
        <v>477</v>
      </c>
      <c r="K6" s="56">
        <v>311</v>
      </c>
      <c r="L6" s="56">
        <v>85</v>
      </c>
      <c r="M6" s="56">
        <v>2</v>
      </c>
      <c r="N6" s="56">
        <f>K6+L6+M6</f>
        <v>398</v>
      </c>
      <c r="O6" s="57">
        <f aca="true" t="shared" si="0" ref="O6:O53">IF((J6-N6)&lt;0,"△","")</f>
      </c>
      <c r="P6" s="58">
        <f aca="true" t="shared" si="1" ref="P6:P53">IF((J6-N6)=0,"0 ",IF((J6-N6)&lt;0,-(J6-N6),J6-N6))</f>
        <v>79</v>
      </c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21" t="s">
        <v>1</v>
      </c>
      <c r="B7" s="11" t="s">
        <v>19</v>
      </c>
      <c r="C7" s="59">
        <v>66706</v>
      </c>
      <c r="D7" s="59">
        <v>72866</v>
      </c>
      <c r="E7" s="59">
        <f>C7+D7</f>
        <v>139572</v>
      </c>
      <c r="F7" s="59">
        <v>54184</v>
      </c>
      <c r="G7" s="59">
        <v>363</v>
      </c>
      <c r="H7" s="59">
        <v>93</v>
      </c>
      <c r="I7" s="59">
        <v>4</v>
      </c>
      <c r="J7" s="59">
        <f>G7+H7+I7</f>
        <v>460</v>
      </c>
      <c r="K7" s="59">
        <v>379</v>
      </c>
      <c r="L7" s="59">
        <v>81</v>
      </c>
      <c r="M7" s="59">
        <v>0</v>
      </c>
      <c r="N7" s="59">
        <f>K7+L7+M7</f>
        <v>460</v>
      </c>
      <c r="O7" s="60">
        <f t="shared" si="0"/>
      </c>
      <c r="P7" s="61" t="str">
        <f t="shared" si="1"/>
        <v>0 </v>
      </c>
      <c r="Q7" s="1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21"/>
      <c r="B8" s="11" t="s">
        <v>20</v>
      </c>
      <c r="C8" s="59">
        <v>23533</v>
      </c>
      <c r="D8" s="59">
        <v>26322</v>
      </c>
      <c r="E8" s="59">
        <f>C8+D8</f>
        <v>49855</v>
      </c>
      <c r="F8" s="59">
        <v>18538</v>
      </c>
      <c r="G8" s="59">
        <v>127</v>
      </c>
      <c r="H8" s="59">
        <v>28</v>
      </c>
      <c r="I8" s="59">
        <v>0</v>
      </c>
      <c r="J8" s="59">
        <f>G8+H8+I8</f>
        <v>155</v>
      </c>
      <c r="K8" s="59">
        <v>124</v>
      </c>
      <c r="L8" s="59">
        <v>29</v>
      </c>
      <c r="M8" s="59">
        <v>1</v>
      </c>
      <c r="N8" s="59">
        <f>K8+L8+M8</f>
        <v>154</v>
      </c>
      <c r="O8" s="60">
        <f t="shared" si="0"/>
      </c>
      <c r="P8" s="61">
        <f t="shared" si="1"/>
        <v>1</v>
      </c>
      <c r="Q8" s="1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21" t="s">
        <v>2</v>
      </c>
      <c r="B9" s="11" t="s">
        <v>21</v>
      </c>
      <c r="C9" s="59">
        <v>18184</v>
      </c>
      <c r="D9" s="59">
        <v>19444</v>
      </c>
      <c r="E9" s="59">
        <f>C9+D9</f>
        <v>37628</v>
      </c>
      <c r="F9" s="59">
        <v>13892</v>
      </c>
      <c r="G9" s="59">
        <v>80</v>
      </c>
      <c r="H9" s="59">
        <v>22</v>
      </c>
      <c r="I9" s="59">
        <v>0</v>
      </c>
      <c r="J9" s="59">
        <f>G9+H9+I9</f>
        <v>102</v>
      </c>
      <c r="K9" s="59">
        <v>79</v>
      </c>
      <c r="L9" s="59">
        <v>40</v>
      </c>
      <c r="M9" s="59">
        <v>0</v>
      </c>
      <c r="N9" s="59">
        <f>K9+L9+M9</f>
        <v>119</v>
      </c>
      <c r="O9" s="60" t="str">
        <f t="shared" si="0"/>
        <v>△</v>
      </c>
      <c r="P9" s="61">
        <f t="shared" si="1"/>
        <v>17</v>
      </c>
      <c r="Q9" s="1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>
      <c r="A10" s="21"/>
      <c r="B10" s="29" t="s">
        <v>22</v>
      </c>
      <c r="C10" s="62">
        <f aca="true" t="shared" si="2" ref="C10:N10">SUM(C6:C9)</f>
        <v>180441</v>
      </c>
      <c r="D10" s="62">
        <f t="shared" si="2"/>
        <v>195446</v>
      </c>
      <c r="E10" s="62">
        <f t="shared" si="2"/>
        <v>375887</v>
      </c>
      <c r="F10" s="62">
        <f t="shared" si="2"/>
        <v>141280</v>
      </c>
      <c r="G10" s="62">
        <f t="shared" si="2"/>
        <v>891</v>
      </c>
      <c r="H10" s="62">
        <f t="shared" si="2"/>
        <v>292</v>
      </c>
      <c r="I10" s="62">
        <f t="shared" si="2"/>
        <v>11</v>
      </c>
      <c r="J10" s="62">
        <f t="shared" si="2"/>
        <v>1194</v>
      </c>
      <c r="K10" s="62">
        <f t="shared" si="2"/>
        <v>893</v>
      </c>
      <c r="L10" s="62">
        <f t="shared" si="2"/>
        <v>235</v>
      </c>
      <c r="M10" s="62">
        <f t="shared" si="2"/>
        <v>3</v>
      </c>
      <c r="N10" s="62">
        <f t="shared" si="2"/>
        <v>1131</v>
      </c>
      <c r="O10" s="63">
        <f t="shared" si="0"/>
      </c>
      <c r="P10" s="64">
        <f t="shared" si="1"/>
        <v>63</v>
      </c>
      <c r="Q10" s="1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>
      <c r="A11" s="9" t="s">
        <v>3</v>
      </c>
      <c r="B11" s="7" t="s">
        <v>23</v>
      </c>
      <c r="C11" s="56">
        <v>4112</v>
      </c>
      <c r="D11" s="56">
        <v>4457</v>
      </c>
      <c r="E11" s="56">
        <f>C11+D11</f>
        <v>8569</v>
      </c>
      <c r="F11" s="56">
        <v>2653</v>
      </c>
      <c r="G11" s="56">
        <v>36</v>
      </c>
      <c r="H11" s="56">
        <v>6</v>
      </c>
      <c r="I11" s="56">
        <v>0</v>
      </c>
      <c r="J11" s="56">
        <f>G11+H11+I11</f>
        <v>42</v>
      </c>
      <c r="K11" s="56">
        <v>41</v>
      </c>
      <c r="L11" s="56">
        <v>6</v>
      </c>
      <c r="M11" s="56">
        <v>0</v>
      </c>
      <c r="N11" s="56">
        <f>K11+L11+M11</f>
        <v>47</v>
      </c>
      <c r="O11" s="57" t="str">
        <f t="shared" si="0"/>
        <v>△</v>
      </c>
      <c r="P11" s="58">
        <f t="shared" si="1"/>
        <v>5</v>
      </c>
      <c r="Q11" s="1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>
      <c r="A12" s="21" t="s">
        <v>4</v>
      </c>
      <c r="B12" s="11" t="s">
        <v>24</v>
      </c>
      <c r="C12" s="59">
        <v>6880</v>
      </c>
      <c r="D12" s="59">
        <v>7564</v>
      </c>
      <c r="E12" s="59">
        <f>C12+D12</f>
        <v>14444</v>
      </c>
      <c r="F12" s="59">
        <v>4200</v>
      </c>
      <c r="G12" s="59">
        <v>29</v>
      </c>
      <c r="H12" s="59">
        <v>9</v>
      </c>
      <c r="I12" s="59">
        <v>0</v>
      </c>
      <c r="J12" s="59">
        <f>G12+H12+I12</f>
        <v>38</v>
      </c>
      <c r="K12" s="59">
        <v>21</v>
      </c>
      <c r="L12" s="59">
        <v>8</v>
      </c>
      <c r="M12" s="59">
        <v>0</v>
      </c>
      <c r="N12" s="59">
        <f>K12+L12+M12</f>
        <v>29</v>
      </c>
      <c r="O12" s="60">
        <f t="shared" si="0"/>
      </c>
      <c r="P12" s="61">
        <f t="shared" si="1"/>
        <v>9</v>
      </c>
      <c r="Q12" s="1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>
      <c r="A13" s="21" t="s">
        <v>5</v>
      </c>
      <c r="B13" s="11" t="s">
        <v>25</v>
      </c>
      <c r="C13" s="59">
        <v>1713</v>
      </c>
      <c r="D13" s="59">
        <v>1843</v>
      </c>
      <c r="E13" s="59">
        <f>C13+D13</f>
        <v>3556</v>
      </c>
      <c r="F13" s="59">
        <v>929</v>
      </c>
      <c r="G13" s="59">
        <v>10</v>
      </c>
      <c r="H13" s="59">
        <v>2</v>
      </c>
      <c r="I13" s="59">
        <v>0</v>
      </c>
      <c r="J13" s="59">
        <f>G13+H13+I13</f>
        <v>12</v>
      </c>
      <c r="K13" s="59">
        <v>7</v>
      </c>
      <c r="L13" s="59">
        <v>3</v>
      </c>
      <c r="M13" s="59">
        <v>0</v>
      </c>
      <c r="N13" s="59">
        <f>K13+L13+M13</f>
        <v>10</v>
      </c>
      <c r="O13" s="60">
        <f t="shared" si="0"/>
      </c>
      <c r="P13" s="61">
        <f t="shared" si="1"/>
        <v>2</v>
      </c>
      <c r="Q13" s="1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21"/>
      <c r="B14" s="29" t="s">
        <v>22</v>
      </c>
      <c r="C14" s="62">
        <f aca="true" t="shared" si="3" ref="C14:N14">SUM(C11:C13)</f>
        <v>12705</v>
      </c>
      <c r="D14" s="62">
        <f t="shared" si="3"/>
        <v>13864</v>
      </c>
      <c r="E14" s="62">
        <f t="shared" si="3"/>
        <v>26569</v>
      </c>
      <c r="F14" s="62">
        <f t="shared" si="3"/>
        <v>7782</v>
      </c>
      <c r="G14" s="62">
        <f t="shared" si="3"/>
        <v>75</v>
      </c>
      <c r="H14" s="62">
        <f t="shared" si="3"/>
        <v>17</v>
      </c>
      <c r="I14" s="62">
        <f t="shared" si="3"/>
        <v>0</v>
      </c>
      <c r="J14" s="62">
        <f t="shared" si="3"/>
        <v>92</v>
      </c>
      <c r="K14" s="62">
        <f t="shared" si="3"/>
        <v>69</v>
      </c>
      <c r="L14" s="62">
        <f t="shared" si="3"/>
        <v>17</v>
      </c>
      <c r="M14" s="62">
        <f t="shared" si="3"/>
        <v>0</v>
      </c>
      <c r="N14" s="62">
        <f t="shared" si="3"/>
        <v>86</v>
      </c>
      <c r="O14" s="63">
        <f t="shared" si="0"/>
      </c>
      <c r="P14" s="64">
        <f t="shared" si="1"/>
        <v>6</v>
      </c>
      <c r="Q14" s="1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9"/>
      <c r="B15" s="7" t="s">
        <v>26</v>
      </c>
      <c r="C15" s="56">
        <v>5012</v>
      </c>
      <c r="D15" s="56">
        <v>5325</v>
      </c>
      <c r="E15" s="56">
        <f aca="true" t="shared" si="4" ref="E15:E22">C15+D15</f>
        <v>10337</v>
      </c>
      <c r="F15" s="56">
        <v>2758</v>
      </c>
      <c r="G15" s="56">
        <v>26</v>
      </c>
      <c r="H15" s="56">
        <v>6</v>
      </c>
      <c r="I15" s="56">
        <v>0</v>
      </c>
      <c r="J15" s="56">
        <f aca="true" t="shared" si="5" ref="J15:J22">G15+H15+I15</f>
        <v>32</v>
      </c>
      <c r="K15" s="56">
        <v>21</v>
      </c>
      <c r="L15" s="56">
        <v>9</v>
      </c>
      <c r="M15" s="56">
        <v>0</v>
      </c>
      <c r="N15" s="56">
        <f aca="true" t="shared" si="6" ref="N15:N22">K15+L15+M15</f>
        <v>30</v>
      </c>
      <c r="O15" s="57">
        <f t="shared" si="0"/>
      </c>
      <c r="P15" s="58">
        <f t="shared" si="1"/>
        <v>2</v>
      </c>
      <c r="Q15" s="1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>
      <c r="A16" s="21" t="s">
        <v>6</v>
      </c>
      <c r="B16" s="11" t="s">
        <v>27</v>
      </c>
      <c r="C16" s="59">
        <v>2307</v>
      </c>
      <c r="D16" s="59">
        <v>2476</v>
      </c>
      <c r="E16" s="59">
        <f t="shared" si="4"/>
        <v>4783</v>
      </c>
      <c r="F16" s="59">
        <v>1248</v>
      </c>
      <c r="G16" s="59">
        <v>2</v>
      </c>
      <c r="H16" s="59">
        <v>3</v>
      </c>
      <c r="I16" s="59">
        <v>0</v>
      </c>
      <c r="J16" s="59">
        <f t="shared" si="5"/>
        <v>5</v>
      </c>
      <c r="K16" s="59">
        <v>9</v>
      </c>
      <c r="L16" s="59">
        <v>3</v>
      </c>
      <c r="M16" s="59">
        <v>0</v>
      </c>
      <c r="N16" s="59">
        <f t="shared" si="6"/>
        <v>12</v>
      </c>
      <c r="O16" s="60" t="str">
        <f t="shared" si="0"/>
        <v>△</v>
      </c>
      <c r="P16" s="61">
        <f t="shared" si="1"/>
        <v>7</v>
      </c>
      <c r="Q16" s="1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>
      <c r="A17" s="21"/>
      <c r="B17" s="11" t="s">
        <v>28</v>
      </c>
      <c r="C17" s="59">
        <v>4132</v>
      </c>
      <c r="D17" s="59">
        <v>4486</v>
      </c>
      <c r="E17" s="59">
        <f t="shared" si="4"/>
        <v>8618</v>
      </c>
      <c r="F17" s="59">
        <v>2346</v>
      </c>
      <c r="G17" s="59">
        <v>7</v>
      </c>
      <c r="H17" s="59">
        <v>3</v>
      </c>
      <c r="I17" s="59">
        <v>0</v>
      </c>
      <c r="J17" s="59">
        <f t="shared" si="5"/>
        <v>10</v>
      </c>
      <c r="K17" s="59">
        <v>22</v>
      </c>
      <c r="L17" s="59">
        <v>9</v>
      </c>
      <c r="M17" s="59">
        <v>0</v>
      </c>
      <c r="N17" s="59">
        <f t="shared" si="6"/>
        <v>31</v>
      </c>
      <c r="O17" s="60" t="str">
        <f t="shared" si="0"/>
        <v>△</v>
      </c>
      <c r="P17" s="61">
        <f t="shared" si="1"/>
        <v>21</v>
      </c>
      <c r="Q17" s="1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21"/>
      <c r="B18" s="11" t="s">
        <v>29</v>
      </c>
      <c r="C18" s="59">
        <v>2756</v>
      </c>
      <c r="D18" s="59">
        <v>2974</v>
      </c>
      <c r="E18" s="59">
        <f t="shared" si="4"/>
        <v>5730</v>
      </c>
      <c r="F18" s="59">
        <v>1485</v>
      </c>
      <c r="G18" s="59">
        <v>12</v>
      </c>
      <c r="H18" s="59">
        <v>2</v>
      </c>
      <c r="I18" s="59">
        <v>0</v>
      </c>
      <c r="J18" s="59">
        <f t="shared" si="5"/>
        <v>14</v>
      </c>
      <c r="K18" s="59">
        <v>5</v>
      </c>
      <c r="L18" s="59">
        <v>4</v>
      </c>
      <c r="M18" s="59">
        <v>0</v>
      </c>
      <c r="N18" s="59">
        <f t="shared" si="6"/>
        <v>9</v>
      </c>
      <c r="O18" s="60">
        <f t="shared" si="0"/>
      </c>
      <c r="P18" s="61">
        <f t="shared" si="1"/>
        <v>5</v>
      </c>
      <c r="Q18" s="1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21" t="s">
        <v>7</v>
      </c>
      <c r="B19" s="11" t="s">
        <v>30</v>
      </c>
      <c r="C19" s="59">
        <v>2451</v>
      </c>
      <c r="D19" s="59">
        <v>2643</v>
      </c>
      <c r="E19" s="59">
        <f t="shared" si="4"/>
        <v>5094</v>
      </c>
      <c r="F19" s="59">
        <v>1625</v>
      </c>
      <c r="G19" s="59">
        <v>5</v>
      </c>
      <c r="H19" s="59">
        <v>1</v>
      </c>
      <c r="I19" s="59">
        <v>0</v>
      </c>
      <c r="J19" s="59">
        <f t="shared" si="5"/>
        <v>6</v>
      </c>
      <c r="K19" s="59">
        <v>6</v>
      </c>
      <c r="L19" s="59">
        <v>3</v>
      </c>
      <c r="M19" s="59">
        <v>0</v>
      </c>
      <c r="N19" s="59">
        <f t="shared" si="6"/>
        <v>9</v>
      </c>
      <c r="O19" s="60" t="str">
        <f t="shared" si="0"/>
        <v>△</v>
      </c>
      <c r="P19" s="61">
        <f t="shared" si="1"/>
        <v>3</v>
      </c>
      <c r="Q19" s="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21"/>
      <c r="B20" s="11" t="s">
        <v>31</v>
      </c>
      <c r="C20" s="59">
        <v>2090</v>
      </c>
      <c r="D20" s="59">
        <v>2353</v>
      </c>
      <c r="E20" s="59">
        <f t="shared" si="4"/>
        <v>4443</v>
      </c>
      <c r="F20" s="59">
        <v>1228</v>
      </c>
      <c r="G20" s="59">
        <v>8</v>
      </c>
      <c r="H20" s="59">
        <v>6</v>
      </c>
      <c r="I20" s="59">
        <v>0</v>
      </c>
      <c r="J20" s="59">
        <f t="shared" si="5"/>
        <v>14</v>
      </c>
      <c r="K20" s="59">
        <v>7</v>
      </c>
      <c r="L20" s="59">
        <v>6</v>
      </c>
      <c r="M20" s="59">
        <v>0</v>
      </c>
      <c r="N20" s="59">
        <f t="shared" si="6"/>
        <v>13</v>
      </c>
      <c r="O20" s="60">
        <f t="shared" si="0"/>
      </c>
      <c r="P20" s="61">
        <f t="shared" si="1"/>
        <v>1</v>
      </c>
      <c r="Q20" s="1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21"/>
      <c r="B21" s="11" t="s">
        <v>32</v>
      </c>
      <c r="C21" s="59">
        <v>1425</v>
      </c>
      <c r="D21" s="59">
        <v>1539</v>
      </c>
      <c r="E21" s="59">
        <f t="shared" si="4"/>
        <v>2964</v>
      </c>
      <c r="F21" s="59">
        <v>847</v>
      </c>
      <c r="G21" s="59">
        <v>1</v>
      </c>
      <c r="H21" s="59">
        <v>0</v>
      </c>
      <c r="I21" s="59">
        <v>0</v>
      </c>
      <c r="J21" s="59">
        <f t="shared" si="5"/>
        <v>1</v>
      </c>
      <c r="K21" s="59">
        <v>4</v>
      </c>
      <c r="L21" s="59">
        <v>2</v>
      </c>
      <c r="M21" s="59">
        <v>0</v>
      </c>
      <c r="N21" s="59">
        <f t="shared" si="6"/>
        <v>6</v>
      </c>
      <c r="O21" s="60" t="str">
        <f t="shared" si="0"/>
        <v>△</v>
      </c>
      <c r="P21" s="61">
        <f t="shared" si="1"/>
        <v>5</v>
      </c>
      <c r="Q21" s="19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>
      <c r="A22" s="21" t="s">
        <v>5</v>
      </c>
      <c r="B22" s="11" t="s">
        <v>33</v>
      </c>
      <c r="C22" s="59">
        <v>4576</v>
      </c>
      <c r="D22" s="59">
        <v>5055</v>
      </c>
      <c r="E22" s="59">
        <f t="shared" si="4"/>
        <v>9631</v>
      </c>
      <c r="F22" s="59">
        <v>2861</v>
      </c>
      <c r="G22" s="59">
        <v>10</v>
      </c>
      <c r="H22" s="59">
        <v>5</v>
      </c>
      <c r="I22" s="59">
        <v>0</v>
      </c>
      <c r="J22" s="59">
        <f t="shared" si="5"/>
        <v>15</v>
      </c>
      <c r="K22" s="59">
        <v>17</v>
      </c>
      <c r="L22" s="59">
        <v>8</v>
      </c>
      <c r="M22" s="59">
        <v>0</v>
      </c>
      <c r="N22" s="59">
        <f t="shared" si="6"/>
        <v>25</v>
      </c>
      <c r="O22" s="60" t="str">
        <f t="shared" si="0"/>
        <v>△</v>
      </c>
      <c r="P22" s="61">
        <f t="shared" si="1"/>
        <v>10</v>
      </c>
      <c r="Q22" s="19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>
      <c r="A23" s="21"/>
      <c r="B23" s="29" t="s">
        <v>22</v>
      </c>
      <c r="C23" s="62">
        <f aca="true" t="shared" si="7" ref="C23:N23">SUM(C15:C22)</f>
        <v>24749</v>
      </c>
      <c r="D23" s="62">
        <f t="shared" si="7"/>
        <v>26851</v>
      </c>
      <c r="E23" s="62">
        <f t="shared" si="7"/>
        <v>51600</v>
      </c>
      <c r="F23" s="62">
        <f t="shared" si="7"/>
        <v>14398</v>
      </c>
      <c r="G23" s="62">
        <f t="shared" si="7"/>
        <v>71</v>
      </c>
      <c r="H23" s="62">
        <f t="shared" si="7"/>
        <v>26</v>
      </c>
      <c r="I23" s="62">
        <f t="shared" si="7"/>
        <v>0</v>
      </c>
      <c r="J23" s="62">
        <f t="shared" si="7"/>
        <v>97</v>
      </c>
      <c r="K23" s="62">
        <f t="shared" si="7"/>
        <v>91</v>
      </c>
      <c r="L23" s="62">
        <f t="shared" si="7"/>
        <v>44</v>
      </c>
      <c r="M23" s="62">
        <f t="shared" si="7"/>
        <v>0</v>
      </c>
      <c r="N23" s="62">
        <f t="shared" si="7"/>
        <v>135</v>
      </c>
      <c r="O23" s="63" t="str">
        <f t="shared" si="0"/>
        <v>△</v>
      </c>
      <c r="P23" s="64">
        <f t="shared" si="1"/>
        <v>38</v>
      </c>
      <c r="Q23" s="19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9" t="s">
        <v>8</v>
      </c>
      <c r="B24" s="7" t="s">
        <v>34</v>
      </c>
      <c r="C24" s="56">
        <v>4874</v>
      </c>
      <c r="D24" s="56">
        <v>5275</v>
      </c>
      <c r="E24" s="56">
        <f>C24+D24</f>
        <v>10149</v>
      </c>
      <c r="F24" s="56">
        <v>3013</v>
      </c>
      <c r="G24" s="56">
        <v>13</v>
      </c>
      <c r="H24" s="56">
        <v>7</v>
      </c>
      <c r="I24" s="56">
        <v>0</v>
      </c>
      <c r="J24" s="56">
        <f>G24+H24+I24</f>
        <v>20</v>
      </c>
      <c r="K24" s="56">
        <v>13</v>
      </c>
      <c r="L24" s="56">
        <v>6</v>
      </c>
      <c r="M24" s="56">
        <v>0</v>
      </c>
      <c r="N24" s="56">
        <f>K24+L24+M24</f>
        <v>19</v>
      </c>
      <c r="O24" s="57">
        <f t="shared" si="0"/>
      </c>
      <c r="P24" s="58">
        <f t="shared" si="1"/>
        <v>1</v>
      </c>
      <c r="Q24" s="19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21" t="s">
        <v>9</v>
      </c>
      <c r="B25" s="11" t="s">
        <v>35</v>
      </c>
      <c r="C25" s="59">
        <v>2114</v>
      </c>
      <c r="D25" s="59">
        <v>2356</v>
      </c>
      <c r="E25" s="59">
        <f>C25+D25</f>
        <v>4470</v>
      </c>
      <c r="F25" s="59">
        <v>1206</v>
      </c>
      <c r="G25" s="59">
        <v>5</v>
      </c>
      <c r="H25" s="59">
        <v>3</v>
      </c>
      <c r="I25" s="59">
        <v>0</v>
      </c>
      <c r="J25" s="59">
        <f>G25+H25+I25</f>
        <v>8</v>
      </c>
      <c r="K25" s="59">
        <v>17</v>
      </c>
      <c r="L25" s="59">
        <v>3</v>
      </c>
      <c r="M25" s="59">
        <v>0</v>
      </c>
      <c r="N25" s="59">
        <f>K25+L25+M25</f>
        <v>20</v>
      </c>
      <c r="O25" s="60" t="str">
        <f t="shared" si="0"/>
        <v>△</v>
      </c>
      <c r="P25" s="61">
        <f t="shared" si="1"/>
        <v>12</v>
      </c>
      <c r="Q25" s="19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21" t="s">
        <v>5</v>
      </c>
      <c r="B26" s="11" t="s">
        <v>36</v>
      </c>
      <c r="C26" s="59">
        <v>4064</v>
      </c>
      <c r="D26" s="59">
        <v>4334</v>
      </c>
      <c r="E26" s="59">
        <f>C26+D26</f>
        <v>8398</v>
      </c>
      <c r="F26" s="59">
        <v>2451</v>
      </c>
      <c r="G26" s="59">
        <v>9</v>
      </c>
      <c r="H26" s="59">
        <v>2</v>
      </c>
      <c r="I26" s="59">
        <v>0</v>
      </c>
      <c r="J26" s="59">
        <f>G26+H26+I26</f>
        <v>11</v>
      </c>
      <c r="K26" s="59">
        <v>9</v>
      </c>
      <c r="L26" s="59">
        <v>8</v>
      </c>
      <c r="M26" s="59">
        <v>0</v>
      </c>
      <c r="N26" s="59">
        <f>K26+L26+M26</f>
        <v>17</v>
      </c>
      <c r="O26" s="60" t="str">
        <f t="shared" si="0"/>
        <v>△</v>
      </c>
      <c r="P26" s="61">
        <f t="shared" si="1"/>
        <v>6</v>
      </c>
      <c r="Q26" s="19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>
      <c r="A27" s="21"/>
      <c r="B27" s="29" t="s">
        <v>22</v>
      </c>
      <c r="C27" s="62">
        <f aca="true" t="shared" si="8" ref="C27:N27">SUM(C24:C26)</f>
        <v>11052</v>
      </c>
      <c r="D27" s="62">
        <f t="shared" si="8"/>
        <v>11965</v>
      </c>
      <c r="E27" s="62">
        <f t="shared" si="8"/>
        <v>23017</v>
      </c>
      <c r="F27" s="62">
        <f t="shared" si="8"/>
        <v>6670</v>
      </c>
      <c r="G27" s="62">
        <f t="shared" si="8"/>
        <v>27</v>
      </c>
      <c r="H27" s="62">
        <f t="shared" si="8"/>
        <v>12</v>
      </c>
      <c r="I27" s="62">
        <f t="shared" si="8"/>
        <v>0</v>
      </c>
      <c r="J27" s="62">
        <f t="shared" si="8"/>
        <v>39</v>
      </c>
      <c r="K27" s="62">
        <f t="shared" si="8"/>
        <v>39</v>
      </c>
      <c r="L27" s="62">
        <f t="shared" si="8"/>
        <v>17</v>
      </c>
      <c r="M27" s="62">
        <f t="shared" si="8"/>
        <v>0</v>
      </c>
      <c r="N27" s="62">
        <f t="shared" si="8"/>
        <v>56</v>
      </c>
      <c r="O27" s="63" t="str">
        <f t="shared" si="0"/>
        <v>△</v>
      </c>
      <c r="P27" s="64">
        <f t="shared" si="1"/>
        <v>17</v>
      </c>
      <c r="Q27" s="19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>
      <c r="A28" s="9"/>
      <c r="B28" s="7" t="s">
        <v>37</v>
      </c>
      <c r="C28" s="56">
        <v>3749</v>
      </c>
      <c r="D28" s="56">
        <v>4149</v>
      </c>
      <c r="E28" s="56">
        <f aca="true" t="shared" si="9" ref="E28:E36">C28+D28</f>
        <v>7898</v>
      </c>
      <c r="F28" s="56">
        <v>2429</v>
      </c>
      <c r="G28" s="56">
        <v>30</v>
      </c>
      <c r="H28" s="56">
        <v>6</v>
      </c>
      <c r="I28" s="56">
        <v>1</v>
      </c>
      <c r="J28" s="56">
        <f aca="true" t="shared" si="10" ref="J28:J36">G28+H28+I28</f>
        <v>37</v>
      </c>
      <c r="K28" s="56">
        <v>22</v>
      </c>
      <c r="L28" s="56">
        <v>5</v>
      </c>
      <c r="M28" s="56">
        <v>0</v>
      </c>
      <c r="N28" s="56">
        <f aca="true" t="shared" si="11" ref="N28:N36">K28+L28+M28</f>
        <v>27</v>
      </c>
      <c r="O28" s="57">
        <f t="shared" si="0"/>
      </c>
      <c r="P28" s="58">
        <f t="shared" si="1"/>
        <v>10</v>
      </c>
      <c r="Q28" s="19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21" t="s">
        <v>10</v>
      </c>
      <c r="B29" s="11" t="s">
        <v>38</v>
      </c>
      <c r="C29" s="59">
        <v>1487</v>
      </c>
      <c r="D29" s="59">
        <v>1664</v>
      </c>
      <c r="E29" s="59">
        <f t="shared" si="9"/>
        <v>3151</v>
      </c>
      <c r="F29" s="59">
        <v>908</v>
      </c>
      <c r="G29" s="59">
        <v>1</v>
      </c>
      <c r="H29" s="59">
        <v>3</v>
      </c>
      <c r="I29" s="59">
        <v>0</v>
      </c>
      <c r="J29" s="59">
        <f t="shared" si="10"/>
        <v>4</v>
      </c>
      <c r="K29" s="59">
        <v>10</v>
      </c>
      <c r="L29" s="59">
        <v>1</v>
      </c>
      <c r="M29" s="59">
        <v>0</v>
      </c>
      <c r="N29" s="59">
        <f t="shared" si="11"/>
        <v>11</v>
      </c>
      <c r="O29" s="60" t="str">
        <f t="shared" si="0"/>
        <v>△</v>
      </c>
      <c r="P29" s="61">
        <f t="shared" si="1"/>
        <v>7</v>
      </c>
      <c r="Q29" s="1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21"/>
      <c r="B30" s="11" t="s">
        <v>39</v>
      </c>
      <c r="C30" s="59">
        <v>3263</v>
      </c>
      <c r="D30" s="59">
        <v>3541</v>
      </c>
      <c r="E30" s="59">
        <f t="shared" si="9"/>
        <v>6804</v>
      </c>
      <c r="F30" s="59">
        <v>1911</v>
      </c>
      <c r="G30" s="59">
        <v>16</v>
      </c>
      <c r="H30" s="59">
        <v>4</v>
      </c>
      <c r="I30" s="59">
        <v>0</v>
      </c>
      <c r="J30" s="59">
        <f t="shared" si="10"/>
        <v>20</v>
      </c>
      <c r="K30" s="59">
        <v>10</v>
      </c>
      <c r="L30" s="59">
        <v>3</v>
      </c>
      <c r="M30" s="59">
        <v>0</v>
      </c>
      <c r="N30" s="59">
        <f t="shared" si="11"/>
        <v>13</v>
      </c>
      <c r="O30" s="60">
        <f t="shared" si="0"/>
      </c>
      <c r="P30" s="61">
        <f t="shared" si="1"/>
        <v>7</v>
      </c>
      <c r="Q30" s="1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>
      <c r="A31" s="21"/>
      <c r="B31" s="11" t="s">
        <v>40</v>
      </c>
      <c r="C31" s="59">
        <v>3868</v>
      </c>
      <c r="D31" s="59">
        <v>4280</v>
      </c>
      <c r="E31" s="59">
        <f t="shared" si="9"/>
        <v>8148</v>
      </c>
      <c r="F31" s="59">
        <v>2708</v>
      </c>
      <c r="G31" s="59">
        <v>15</v>
      </c>
      <c r="H31" s="59">
        <v>4</v>
      </c>
      <c r="I31" s="59">
        <v>0</v>
      </c>
      <c r="J31" s="59">
        <f t="shared" si="10"/>
        <v>19</v>
      </c>
      <c r="K31" s="59">
        <v>12</v>
      </c>
      <c r="L31" s="59">
        <v>11</v>
      </c>
      <c r="M31" s="59">
        <v>0</v>
      </c>
      <c r="N31" s="59">
        <f t="shared" si="11"/>
        <v>23</v>
      </c>
      <c r="O31" s="60" t="str">
        <f t="shared" si="0"/>
        <v>△</v>
      </c>
      <c r="P31" s="61">
        <f t="shared" si="1"/>
        <v>4</v>
      </c>
      <c r="Q31" s="19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>
      <c r="A32" s="21" t="s">
        <v>11</v>
      </c>
      <c r="B32" s="11" t="s">
        <v>41</v>
      </c>
      <c r="C32" s="59">
        <v>2178</v>
      </c>
      <c r="D32" s="59">
        <v>2269</v>
      </c>
      <c r="E32" s="59">
        <f t="shared" si="9"/>
        <v>4447</v>
      </c>
      <c r="F32" s="59">
        <v>1332</v>
      </c>
      <c r="G32" s="59">
        <v>5</v>
      </c>
      <c r="H32" s="59">
        <v>4</v>
      </c>
      <c r="I32" s="59">
        <v>0</v>
      </c>
      <c r="J32" s="59">
        <f t="shared" si="10"/>
        <v>9</v>
      </c>
      <c r="K32" s="59">
        <v>15</v>
      </c>
      <c r="L32" s="59">
        <v>4</v>
      </c>
      <c r="M32" s="59">
        <v>1</v>
      </c>
      <c r="N32" s="59">
        <f t="shared" si="11"/>
        <v>20</v>
      </c>
      <c r="O32" s="60" t="str">
        <f t="shared" si="0"/>
        <v>△</v>
      </c>
      <c r="P32" s="61">
        <f t="shared" si="1"/>
        <v>11</v>
      </c>
      <c r="Q32" s="19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>
      <c r="A33" s="21"/>
      <c r="B33" s="11" t="s">
        <v>42</v>
      </c>
      <c r="C33" s="59">
        <v>3898</v>
      </c>
      <c r="D33" s="59">
        <v>4198</v>
      </c>
      <c r="E33" s="59">
        <f t="shared" si="9"/>
        <v>8096</v>
      </c>
      <c r="F33" s="59">
        <v>2361</v>
      </c>
      <c r="G33" s="59">
        <v>12</v>
      </c>
      <c r="H33" s="59">
        <v>6</v>
      </c>
      <c r="I33" s="59">
        <v>0</v>
      </c>
      <c r="J33" s="59">
        <f t="shared" si="10"/>
        <v>18</v>
      </c>
      <c r="K33" s="59">
        <v>19</v>
      </c>
      <c r="L33" s="59">
        <v>6</v>
      </c>
      <c r="M33" s="59">
        <v>0</v>
      </c>
      <c r="N33" s="59">
        <f t="shared" si="11"/>
        <v>25</v>
      </c>
      <c r="O33" s="60" t="str">
        <f t="shared" si="0"/>
        <v>△</v>
      </c>
      <c r="P33" s="61">
        <f t="shared" si="1"/>
        <v>7</v>
      </c>
      <c r="Q33" s="19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>
      <c r="A34" s="21"/>
      <c r="B34" s="11" t="s">
        <v>43</v>
      </c>
      <c r="C34" s="59">
        <v>4518</v>
      </c>
      <c r="D34" s="59">
        <v>4777</v>
      </c>
      <c r="E34" s="59">
        <f t="shared" si="9"/>
        <v>9295</v>
      </c>
      <c r="F34" s="59">
        <v>2524</v>
      </c>
      <c r="G34" s="59">
        <v>25</v>
      </c>
      <c r="H34" s="59">
        <v>8</v>
      </c>
      <c r="I34" s="59">
        <v>0</v>
      </c>
      <c r="J34" s="59">
        <f t="shared" si="10"/>
        <v>33</v>
      </c>
      <c r="K34" s="59">
        <v>20</v>
      </c>
      <c r="L34" s="59">
        <v>4</v>
      </c>
      <c r="M34" s="59">
        <v>0</v>
      </c>
      <c r="N34" s="59">
        <f t="shared" si="11"/>
        <v>24</v>
      </c>
      <c r="O34" s="60">
        <f t="shared" si="0"/>
      </c>
      <c r="P34" s="61">
        <f t="shared" si="1"/>
        <v>9</v>
      </c>
      <c r="Q34" s="19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ht="21" customHeight="1">
      <c r="A35" s="21" t="s">
        <v>5</v>
      </c>
      <c r="B35" s="11" t="s">
        <v>44</v>
      </c>
      <c r="C35" s="59">
        <v>5976</v>
      </c>
      <c r="D35" s="59">
        <v>6512</v>
      </c>
      <c r="E35" s="59">
        <f t="shared" si="9"/>
        <v>12488</v>
      </c>
      <c r="F35" s="59">
        <v>3730</v>
      </c>
      <c r="G35" s="59">
        <v>31</v>
      </c>
      <c r="H35" s="59">
        <v>9</v>
      </c>
      <c r="I35" s="59">
        <v>0</v>
      </c>
      <c r="J35" s="59">
        <f t="shared" si="10"/>
        <v>40</v>
      </c>
      <c r="K35" s="59">
        <v>32</v>
      </c>
      <c r="L35" s="59">
        <v>3</v>
      </c>
      <c r="M35" s="59">
        <v>0</v>
      </c>
      <c r="N35" s="59">
        <f t="shared" si="11"/>
        <v>35</v>
      </c>
      <c r="O35" s="60">
        <f t="shared" si="0"/>
      </c>
      <c r="P35" s="61">
        <f t="shared" si="1"/>
        <v>5</v>
      </c>
      <c r="Q35" s="19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ht="21" customHeight="1">
      <c r="A36" s="21"/>
      <c r="B36" s="11" t="s">
        <v>45</v>
      </c>
      <c r="C36" s="59">
        <v>4067</v>
      </c>
      <c r="D36" s="59">
        <v>4437</v>
      </c>
      <c r="E36" s="59">
        <f t="shared" si="9"/>
        <v>8504</v>
      </c>
      <c r="F36" s="59">
        <v>2582</v>
      </c>
      <c r="G36" s="59">
        <v>8</v>
      </c>
      <c r="H36" s="59">
        <v>8</v>
      </c>
      <c r="I36" s="59">
        <v>0</v>
      </c>
      <c r="J36" s="59">
        <f t="shared" si="10"/>
        <v>16</v>
      </c>
      <c r="K36" s="59">
        <v>28</v>
      </c>
      <c r="L36" s="59">
        <v>6</v>
      </c>
      <c r="M36" s="59">
        <v>0</v>
      </c>
      <c r="N36" s="59">
        <f t="shared" si="11"/>
        <v>34</v>
      </c>
      <c r="O36" s="60" t="str">
        <f t="shared" si="0"/>
        <v>△</v>
      </c>
      <c r="P36" s="61">
        <f t="shared" si="1"/>
        <v>18</v>
      </c>
      <c r="Q36" s="19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ht="21" customHeight="1">
      <c r="A37" s="21"/>
      <c r="B37" s="29" t="s">
        <v>22</v>
      </c>
      <c r="C37" s="62">
        <f aca="true" t="shared" si="12" ref="C37:N37">SUM(C28:C36)</f>
        <v>33004</v>
      </c>
      <c r="D37" s="62">
        <f t="shared" si="12"/>
        <v>35827</v>
      </c>
      <c r="E37" s="62">
        <f t="shared" si="12"/>
        <v>68831</v>
      </c>
      <c r="F37" s="62">
        <f t="shared" si="12"/>
        <v>20485</v>
      </c>
      <c r="G37" s="62">
        <f t="shared" si="12"/>
        <v>143</v>
      </c>
      <c r="H37" s="62">
        <f t="shared" si="12"/>
        <v>52</v>
      </c>
      <c r="I37" s="62">
        <f t="shared" si="12"/>
        <v>1</v>
      </c>
      <c r="J37" s="62">
        <f t="shared" si="12"/>
        <v>196</v>
      </c>
      <c r="K37" s="62">
        <f t="shared" si="12"/>
        <v>168</v>
      </c>
      <c r="L37" s="62">
        <f t="shared" si="12"/>
        <v>43</v>
      </c>
      <c r="M37" s="62">
        <f t="shared" si="12"/>
        <v>1</v>
      </c>
      <c r="N37" s="62">
        <f t="shared" si="12"/>
        <v>212</v>
      </c>
      <c r="O37" s="63" t="str">
        <f t="shared" si="0"/>
        <v>△</v>
      </c>
      <c r="P37" s="64">
        <f t="shared" si="1"/>
        <v>16</v>
      </c>
      <c r="Q37" s="1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1:219" ht="21" customHeight="1">
      <c r="A38" s="9"/>
      <c r="B38" s="7" t="s">
        <v>46</v>
      </c>
      <c r="C38" s="56">
        <v>3947</v>
      </c>
      <c r="D38" s="56">
        <v>4338</v>
      </c>
      <c r="E38" s="56">
        <f aca="true" t="shared" si="13" ref="E38:E45">C38+D38</f>
        <v>8285</v>
      </c>
      <c r="F38" s="56">
        <v>2479</v>
      </c>
      <c r="G38" s="56">
        <v>31</v>
      </c>
      <c r="H38" s="56">
        <v>5</v>
      </c>
      <c r="I38" s="56">
        <v>0</v>
      </c>
      <c r="J38" s="56">
        <f aca="true" t="shared" si="14" ref="J38:J45">G38+H38+I38</f>
        <v>36</v>
      </c>
      <c r="K38" s="56">
        <v>7</v>
      </c>
      <c r="L38" s="56">
        <v>8</v>
      </c>
      <c r="M38" s="56">
        <v>0</v>
      </c>
      <c r="N38" s="56">
        <f aca="true" t="shared" si="15" ref="N38:N45">K38+L38+M38</f>
        <v>15</v>
      </c>
      <c r="O38" s="57">
        <f t="shared" si="0"/>
      </c>
      <c r="P38" s="58">
        <f t="shared" si="1"/>
        <v>21</v>
      </c>
      <c r="Q38" s="1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  <row r="39" spans="1:219" ht="21" customHeight="1">
      <c r="A39" s="21" t="s">
        <v>12</v>
      </c>
      <c r="B39" s="11" t="s">
        <v>47</v>
      </c>
      <c r="C39" s="59">
        <v>1977</v>
      </c>
      <c r="D39" s="59">
        <v>2173</v>
      </c>
      <c r="E39" s="59">
        <f t="shared" si="13"/>
        <v>4150</v>
      </c>
      <c r="F39" s="59">
        <v>1123</v>
      </c>
      <c r="G39" s="59">
        <v>4</v>
      </c>
      <c r="H39" s="59">
        <v>1</v>
      </c>
      <c r="I39" s="59">
        <v>0</v>
      </c>
      <c r="J39" s="59">
        <f t="shared" si="14"/>
        <v>5</v>
      </c>
      <c r="K39" s="59">
        <v>13</v>
      </c>
      <c r="L39" s="59">
        <v>4</v>
      </c>
      <c r="M39" s="59">
        <v>0</v>
      </c>
      <c r="N39" s="59">
        <f t="shared" si="15"/>
        <v>17</v>
      </c>
      <c r="O39" s="60" t="str">
        <f t="shared" si="0"/>
        <v>△</v>
      </c>
      <c r="P39" s="61">
        <f t="shared" si="1"/>
        <v>12</v>
      </c>
      <c r="Q39" s="1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</row>
    <row r="40" spans="1:219" ht="21" customHeight="1">
      <c r="A40" s="21"/>
      <c r="B40" s="11" t="s">
        <v>48</v>
      </c>
      <c r="C40" s="59">
        <v>3609</v>
      </c>
      <c r="D40" s="59">
        <v>3843</v>
      </c>
      <c r="E40" s="59">
        <f t="shared" si="13"/>
        <v>7452</v>
      </c>
      <c r="F40" s="59">
        <v>2071</v>
      </c>
      <c r="G40" s="59">
        <v>22</v>
      </c>
      <c r="H40" s="59">
        <v>2</v>
      </c>
      <c r="I40" s="59">
        <v>0</v>
      </c>
      <c r="J40" s="59">
        <f t="shared" si="14"/>
        <v>24</v>
      </c>
      <c r="K40" s="59">
        <v>7</v>
      </c>
      <c r="L40" s="59">
        <v>6</v>
      </c>
      <c r="M40" s="59">
        <v>0</v>
      </c>
      <c r="N40" s="59">
        <f t="shared" si="15"/>
        <v>13</v>
      </c>
      <c r="O40" s="60">
        <f t="shared" si="0"/>
      </c>
      <c r="P40" s="61">
        <f t="shared" si="1"/>
        <v>11</v>
      </c>
      <c r="Q40" s="1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</row>
    <row r="41" spans="1:219" ht="21" customHeight="1">
      <c r="A41" s="21"/>
      <c r="B41" s="11" t="s">
        <v>49</v>
      </c>
      <c r="C41" s="59">
        <v>1462</v>
      </c>
      <c r="D41" s="59">
        <v>1654</v>
      </c>
      <c r="E41" s="59">
        <f t="shared" si="13"/>
        <v>3116</v>
      </c>
      <c r="F41" s="59">
        <v>853</v>
      </c>
      <c r="G41" s="59">
        <v>21</v>
      </c>
      <c r="H41" s="59">
        <v>3</v>
      </c>
      <c r="I41" s="59">
        <v>0</v>
      </c>
      <c r="J41" s="59">
        <f t="shared" si="14"/>
        <v>24</v>
      </c>
      <c r="K41" s="59">
        <v>8</v>
      </c>
      <c r="L41" s="59">
        <v>1</v>
      </c>
      <c r="M41" s="59">
        <v>0</v>
      </c>
      <c r="N41" s="59">
        <f t="shared" si="15"/>
        <v>9</v>
      </c>
      <c r="O41" s="60">
        <f t="shared" si="0"/>
      </c>
      <c r="P41" s="61">
        <f t="shared" si="1"/>
        <v>15</v>
      </c>
      <c r="Q41" s="19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</row>
    <row r="42" spans="1:219" ht="21" customHeight="1">
      <c r="A42" s="21" t="s">
        <v>11</v>
      </c>
      <c r="B42" s="11" t="s">
        <v>50</v>
      </c>
      <c r="C42" s="59">
        <v>4384</v>
      </c>
      <c r="D42" s="59">
        <v>4847</v>
      </c>
      <c r="E42" s="59">
        <f t="shared" si="13"/>
        <v>9231</v>
      </c>
      <c r="F42" s="59">
        <v>2833</v>
      </c>
      <c r="G42" s="59">
        <v>19</v>
      </c>
      <c r="H42" s="59">
        <v>5</v>
      </c>
      <c r="I42" s="59">
        <v>0</v>
      </c>
      <c r="J42" s="59">
        <f t="shared" si="14"/>
        <v>24</v>
      </c>
      <c r="K42" s="59">
        <v>16</v>
      </c>
      <c r="L42" s="59">
        <v>5</v>
      </c>
      <c r="M42" s="59">
        <v>0</v>
      </c>
      <c r="N42" s="59">
        <f t="shared" si="15"/>
        <v>21</v>
      </c>
      <c r="O42" s="60">
        <f t="shared" si="0"/>
      </c>
      <c r="P42" s="61">
        <f t="shared" si="1"/>
        <v>3</v>
      </c>
      <c r="Q42" s="19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</row>
    <row r="43" spans="1:219" ht="21" customHeight="1">
      <c r="A43" s="21"/>
      <c r="B43" s="11" t="s">
        <v>51</v>
      </c>
      <c r="C43" s="59">
        <v>3332</v>
      </c>
      <c r="D43" s="59">
        <v>3632</v>
      </c>
      <c r="E43" s="59">
        <f t="shared" si="13"/>
        <v>6964</v>
      </c>
      <c r="F43" s="59">
        <v>1901</v>
      </c>
      <c r="G43" s="59">
        <v>15</v>
      </c>
      <c r="H43" s="59">
        <v>3</v>
      </c>
      <c r="I43" s="59">
        <v>0</v>
      </c>
      <c r="J43" s="59">
        <f t="shared" si="14"/>
        <v>18</v>
      </c>
      <c r="K43" s="59">
        <v>23</v>
      </c>
      <c r="L43" s="59">
        <v>10</v>
      </c>
      <c r="M43" s="59">
        <v>0</v>
      </c>
      <c r="N43" s="59">
        <f t="shared" si="15"/>
        <v>33</v>
      </c>
      <c r="O43" s="60" t="str">
        <f t="shared" si="0"/>
        <v>△</v>
      </c>
      <c r="P43" s="61">
        <f t="shared" si="1"/>
        <v>15</v>
      </c>
      <c r="Q43" s="19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</row>
    <row r="44" spans="1:219" ht="21" customHeight="1">
      <c r="A44" s="21"/>
      <c r="B44" s="11" t="s">
        <v>52</v>
      </c>
      <c r="C44" s="59">
        <v>3630</v>
      </c>
      <c r="D44" s="59">
        <v>3965</v>
      </c>
      <c r="E44" s="59">
        <f t="shared" si="13"/>
        <v>7595</v>
      </c>
      <c r="F44" s="59">
        <v>2307</v>
      </c>
      <c r="G44" s="59">
        <v>10</v>
      </c>
      <c r="H44" s="59">
        <v>1</v>
      </c>
      <c r="I44" s="59">
        <v>0</v>
      </c>
      <c r="J44" s="59">
        <f t="shared" si="14"/>
        <v>11</v>
      </c>
      <c r="K44" s="59">
        <v>12</v>
      </c>
      <c r="L44" s="59">
        <v>7</v>
      </c>
      <c r="M44" s="59">
        <v>0</v>
      </c>
      <c r="N44" s="59">
        <f t="shared" si="15"/>
        <v>19</v>
      </c>
      <c r="O44" s="60" t="str">
        <f t="shared" si="0"/>
        <v>△</v>
      </c>
      <c r="P44" s="61">
        <f t="shared" si="1"/>
        <v>8</v>
      </c>
      <c r="Q44" s="19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</row>
    <row r="45" spans="1:219" ht="21" customHeight="1">
      <c r="A45" s="21" t="s">
        <v>5</v>
      </c>
      <c r="B45" s="11" t="s">
        <v>53</v>
      </c>
      <c r="C45" s="59">
        <v>2582</v>
      </c>
      <c r="D45" s="59">
        <v>2839</v>
      </c>
      <c r="E45" s="59">
        <f t="shared" si="13"/>
        <v>5421</v>
      </c>
      <c r="F45" s="59">
        <v>1479</v>
      </c>
      <c r="G45" s="59">
        <v>6</v>
      </c>
      <c r="H45" s="59">
        <v>4</v>
      </c>
      <c r="I45" s="59">
        <v>0</v>
      </c>
      <c r="J45" s="59">
        <f t="shared" si="14"/>
        <v>10</v>
      </c>
      <c r="K45" s="59">
        <v>13</v>
      </c>
      <c r="L45" s="59">
        <v>8</v>
      </c>
      <c r="M45" s="59">
        <v>0</v>
      </c>
      <c r="N45" s="59">
        <f t="shared" si="15"/>
        <v>21</v>
      </c>
      <c r="O45" s="60" t="str">
        <f t="shared" si="0"/>
        <v>△</v>
      </c>
      <c r="P45" s="61">
        <f t="shared" si="1"/>
        <v>11</v>
      </c>
      <c r="Q45" s="19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</row>
    <row r="46" spans="1:219" ht="21" customHeight="1">
      <c r="A46" s="21"/>
      <c r="B46" s="29" t="s">
        <v>22</v>
      </c>
      <c r="C46" s="62">
        <f aca="true" t="shared" si="16" ref="C46:N46">SUM(C38:C45)</f>
        <v>24923</v>
      </c>
      <c r="D46" s="62">
        <f t="shared" si="16"/>
        <v>27291</v>
      </c>
      <c r="E46" s="62">
        <f t="shared" si="16"/>
        <v>52214</v>
      </c>
      <c r="F46" s="62">
        <f t="shared" si="16"/>
        <v>15046</v>
      </c>
      <c r="G46" s="62">
        <f t="shared" si="16"/>
        <v>128</v>
      </c>
      <c r="H46" s="62">
        <f t="shared" si="16"/>
        <v>24</v>
      </c>
      <c r="I46" s="62">
        <f t="shared" si="16"/>
        <v>0</v>
      </c>
      <c r="J46" s="62">
        <f t="shared" si="16"/>
        <v>152</v>
      </c>
      <c r="K46" s="62">
        <f t="shared" si="16"/>
        <v>99</v>
      </c>
      <c r="L46" s="62">
        <f t="shared" si="16"/>
        <v>49</v>
      </c>
      <c r="M46" s="62">
        <f t="shared" si="16"/>
        <v>0</v>
      </c>
      <c r="N46" s="62">
        <f t="shared" si="16"/>
        <v>148</v>
      </c>
      <c r="O46" s="63">
        <f t="shared" si="0"/>
      </c>
      <c r="P46" s="64">
        <f t="shared" si="1"/>
        <v>4</v>
      </c>
      <c r="Q46" s="19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</row>
    <row r="47" spans="1:219" ht="21" customHeight="1">
      <c r="A47" s="9" t="s">
        <v>13</v>
      </c>
      <c r="B47" s="7" t="s">
        <v>54</v>
      </c>
      <c r="C47" s="56">
        <v>3301</v>
      </c>
      <c r="D47" s="56">
        <v>3687</v>
      </c>
      <c r="E47" s="56">
        <f>C47+D47</f>
        <v>6988</v>
      </c>
      <c r="F47" s="56">
        <v>2367</v>
      </c>
      <c r="G47" s="56">
        <v>11</v>
      </c>
      <c r="H47" s="56">
        <v>4</v>
      </c>
      <c r="I47" s="56">
        <v>1</v>
      </c>
      <c r="J47" s="56">
        <f>G47+H47+I47</f>
        <v>16</v>
      </c>
      <c r="K47" s="56">
        <v>12</v>
      </c>
      <c r="L47" s="56">
        <v>6</v>
      </c>
      <c r="M47" s="56">
        <v>0</v>
      </c>
      <c r="N47" s="56">
        <f>K47+L47+M47</f>
        <v>18</v>
      </c>
      <c r="O47" s="57" t="str">
        <f t="shared" si="0"/>
        <v>△</v>
      </c>
      <c r="P47" s="58">
        <f t="shared" si="1"/>
        <v>2</v>
      </c>
      <c r="Q47" s="19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</row>
    <row r="48" spans="1:219" ht="21" customHeight="1">
      <c r="A48" s="21" t="s">
        <v>14</v>
      </c>
      <c r="B48" s="11" t="s">
        <v>55</v>
      </c>
      <c r="C48" s="59">
        <v>2135</v>
      </c>
      <c r="D48" s="59">
        <v>2398</v>
      </c>
      <c r="E48" s="59">
        <f>C48+D48</f>
        <v>4533</v>
      </c>
      <c r="F48" s="59">
        <v>1567</v>
      </c>
      <c r="G48" s="59">
        <v>6</v>
      </c>
      <c r="H48" s="59">
        <v>3</v>
      </c>
      <c r="I48" s="59">
        <v>0</v>
      </c>
      <c r="J48" s="59">
        <f>G48+H48+I48</f>
        <v>9</v>
      </c>
      <c r="K48" s="59">
        <v>8</v>
      </c>
      <c r="L48" s="59">
        <v>10</v>
      </c>
      <c r="M48" s="59">
        <v>0</v>
      </c>
      <c r="N48" s="59">
        <f>K48+L48+M48</f>
        <v>18</v>
      </c>
      <c r="O48" s="60" t="str">
        <f t="shared" si="0"/>
        <v>△</v>
      </c>
      <c r="P48" s="61">
        <f t="shared" si="1"/>
        <v>9</v>
      </c>
      <c r="Q48" s="19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</row>
    <row r="49" spans="1:219" ht="21" customHeight="1">
      <c r="A49" s="21" t="s">
        <v>5</v>
      </c>
      <c r="B49" s="11" t="s">
        <v>56</v>
      </c>
      <c r="C49" s="59">
        <v>1941</v>
      </c>
      <c r="D49" s="59">
        <v>2150</v>
      </c>
      <c r="E49" s="59">
        <f>C49+D49</f>
        <v>4091</v>
      </c>
      <c r="F49" s="59">
        <v>1195</v>
      </c>
      <c r="G49" s="59">
        <v>6</v>
      </c>
      <c r="H49" s="59">
        <v>1</v>
      </c>
      <c r="I49" s="59">
        <v>0</v>
      </c>
      <c r="J49" s="59">
        <f>G49+H49+I49</f>
        <v>7</v>
      </c>
      <c r="K49" s="59">
        <v>14</v>
      </c>
      <c r="L49" s="59">
        <v>3</v>
      </c>
      <c r="M49" s="59">
        <v>0</v>
      </c>
      <c r="N49" s="59">
        <f>K49+L49+M49</f>
        <v>17</v>
      </c>
      <c r="O49" s="60" t="str">
        <f t="shared" si="0"/>
        <v>△</v>
      </c>
      <c r="P49" s="61">
        <f t="shared" si="1"/>
        <v>10</v>
      </c>
      <c r="Q49" s="1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</row>
    <row r="50" spans="1:219" ht="21" customHeight="1">
      <c r="A50" s="21"/>
      <c r="B50" s="11" t="s">
        <v>57</v>
      </c>
      <c r="C50" s="59">
        <v>2578</v>
      </c>
      <c r="D50" s="59">
        <v>2832</v>
      </c>
      <c r="E50" s="59">
        <f>C50+D50</f>
        <v>5410</v>
      </c>
      <c r="F50" s="59">
        <v>1527</v>
      </c>
      <c r="G50" s="59">
        <v>16</v>
      </c>
      <c r="H50" s="59">
        <v>2</v>
      </c>
      <c r="I50" s="59">
        <v>0</v>
      </c>
      <c r="J50" s="59">
        <f>G50+H50+I50</f>
        <v>18</v>
      </c>
      <c r="K50" s="59">
        <v>20</v>
      </c>
      <c r="L50" s="59">
        <v>7</v>
      </c>
      <c r="M50" s="59">
        <v>0</v>
      </c>
      <c r="N50" s="59">
        <f>K50+L50+M50</f>
        <v>27</v>
      </c>
      <c r="O50" s="60" t="str">
        <f t="shared" si="0"/>
        <v>△</v>
      </c>
      <c r="P50" s="61">
        <f t="shared" si="1"/>
        <v>9</v>
      </c>
      <c r="Q50" s="19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</row>
    <row r="51" spans="1:219" ht="21" customHeight="1">
      <c r="A51" s="21"/>
      <c r="B51" s="29" t="s">
        <v>22</v>
      </c>
      <c r="C51" s="62">
        <f aca="true" t="shared" si="17" ref="C51:N51">SUM(C47:C50)</f>
        <v>9955</v>
      </c>
      <c r="D51" s="62">
        <f t="shared" si="17"/>
        <v>11067</v>
      </c>
      <c r="E51" s="62">
        <f t="shared" si="17"/>
        <v>21022</v>
      </c>
      <c r="F51" s="62">
        <f t="shared" si="17"/>
        <v>6656</v>
      </c>
      <c r="G51" s="62">
        <f t="shared" si="17"/>
        <v>39</v>
      </c>
      <c r="H51" s="62">
        <f t="shared" si="17"/>
        <v>10</v>
      </c>
      <c r="I51" s="62">
        <f t="shared" si="17"/>
        <v>1</v>
      </c>
      <c r="J51" s="62">
        <f t="shared" si="17"/>
        <v>50</v>
      </c>
      <c r="K51" s="62">
        <f t="shared" si="17"/>
        <v>54</v>
      </c>
      <c r="L51" s="62">
        <f t="shared" si="17"/>
        <v>26</v>
      </c>
      <c r="M51" s="62">
        <f t="shared" si="17"/>
        <v>0</v>
      </c>
      <c r="N51" s="62">
        <f t="shared" si="17"/>
        <v>80</v>
      </c>
      <c r="O51" s="63" t="str">
        <f t="shared" si="0"/>
        <v>△</v>
      </c>
      <c r="P51" s="64">
        <f t="shared" si="1"/>
        <v>30</v>
      </c>
      <c r="Q51" s="19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</row>
    <row r="52" spans="1:219" ht="21" customHeight="1">
      <c r="A52" s="30" t="s">
        <v>5</v>
      </c>
      <c r="B52" s="31" t="s">
        <v>22</v>
      </c>
      <c r="C52" s="65">
        <f aca="true" t="shared" si="18" ref="C52:N52">C14+C23+C27+C37+C46+C51</f>
        <v>116388</v>
      </c>
      <c r="D52" s="65">
        <f t="shared" si="18"/>
        <v>126865</v>
      </c>
      <c r="E52" s="65">
        <f t="shared" si="18"/>
        <v>243253</v>
      </c>
      <c r="F52" s="65">
        <f t="shared" si="18"/>
        <v>71037</v>
      </c>
      <c r="G52" s="65">
        <f t="shared" si="18"/>
        <v>483</v>
      </c>
      <c r="H52" s="65">
        <f t="shared" si="18"/>
        <v>141</v>
      </c>
      <c r="I52" s="65">
        <f t="shared" si="18"/>
        <v>2</v>
      </c>
      <c r="J52" s="65">
        <f t="shared" si="18"/>
        <v>626</v>
      </c>
      <c r="K52" s="65">
        <f t="shared" si="18"/>
        <v>520</v>
      </c>
      <c r="L52" s="65">
        <f t="shared" si="18"/>
        <v>196</v>
      </c>
      <c r="M52" s="65">
        <f t="shared" si="18"/>
        <v>1</v>
      </c>
      <c r="N52" s="65">
        <f t="shared" si="18"/>
        <v>717</v>
      </c>
      <c r="O52" s="66" t="str">
        <f t="shared" si="0"/>
        <v>△</v>
      </c>
      <c r="P52" s="67">
        <f t="shared" si="1"/>
        <v>91</v>
      </c>
      <c r="Q52" s="19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</row>
    <row r="53" spans="1:219" ht="21" customHeight="1">
      <c r="A53" s="33" t="s">
        <v>15</v>
      </c>
      <c r="B53" s="34" t="s">
        <v>22</v>
      </c>
      <c r="C53" s="68">
        <f aca="true" t="shared" si="19" ref="C53:N53">C10+C52</f>
        <v>296829</v>
      </c>
      <c r="D53" s="68">
        <f t="shared" si="19"/>
        <v>322311</v>
      </c>
      <c r="E53" s="68">
        <f t="shared" si="19"/>
        <v>619140</v>
      </c>
      <c r="F53" s="68">
        <f t="shared" si="19"/>
        <v>212317</v>
      </c>
      <c r="G53" s="68">
        <f t="shared" si="19"/>
        <v>1374</v>
      </c>
      <c r="H53" s="68">
        <f t="shared" si="19"/>
        <v>433</v>
      </c>
      <c r="I53" s="68">
        <f t="shared" si="19"/>
        <v>13</v>
      </c>
      <c r="J53" s="68">
        <f t="shared" si="19"/>
        <v>1820</v>
      </c>
      <c r="K53" s="68">
        <f t="shared" si="19"/>
        <v>1413</v>
      </c>
      <c r="L53" s="68">
        <f t="shared" si="19"/>
        <v>431</v>
      </c>
      <c r="M53" s="68">
        <f t="shared" si="19"/>
        <v>4</v>
      </c>
      <c r="N53" s="68">
        <f t="shared" si="19"/>
        <v>1848</v>
      </c>
      <c r="O53" s="68" t="str">
        <f t="shared" si="0"/>
        <v>△</v>
      </c>
      <c r="P53" s="69">
        <f t="shared" si="1"/>
        <v>28</v>
      </c>
      <c r="Q53" s="19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</row>
    <row r="54" spans="1:255" ht="21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5:255" ht="21" customHeight="1">
      <c r="O55" s="18"/>
      <c r="P55" s="18"/>
      <c r="Q55" s="18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4:255" ht="21" customHeight="1">
      <c r="D56" s="18"/>
      <c r="H56" s="18"/>
      <c r="I56" s="18"/>
      <c r="J56" s="18"/>
      <c r="K56" s="18"/>
      <c r="L56" s="18"/>
      <c r="O56" s="18"/>
      <c r="P56" s="18"/>
      <c r="Q56" s="18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4:255" ht="21" customHeight="1">
      <c r="D57" s="18"/>
      <c r="H57" s="18"/>
      <c r="I57" s="18"/>
      <c r="J57" s="18"/>
      <c r="K57" s="18"/>
      <c r="L57" s="18"/>
      <c r="O57" s="18"/>
      <c r="P57" s="18"/>
      <c r="Q57" s="18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3:255" ht="21" customHeight="1">
      <c r="C58" s="18"/>
      <c r="D58" s="18"/>
      <c r="H58" s="18"/>
      <c r="I58" s="18"/>
      <c r="J58" s="18"/>
      <c r="K58" s="18"/>
      <c r="L58" s="18"/>
      <c r="O58" s="18"/>
      <c r="P58" s="18"/>
      <c r="Q58" s="1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4:255" ht="21" customHeight="1">
      <c r="D59" s="18"/>
      <c r="H59" s="18"/>
      <c r="I59" s="18"/>
      <c r="J59" s="18"/>
      <c r="K59" s="18"/>
      <c r="L59" s="18"/>
      <c r="O59" s="18"/>
      <c r="P59" s="18"/>
      <c r="Q59" s="18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4:255" ht="21.75" customHeight="1">
      <c r="D60" s="18"/>
      <c r="E60" s="18"/>
      <c r="H60" s="18"/>
      <c r="I60" s="18"/>
      <c r="J60" s="18"/>
      <c r="K60" s="18"/>
      <c r="L60" s="18"/>
      <c r="N60" s="18"/>
      <c r="O60" s="18"/>
      <c r="P60" s="18"/>
      <c r="Q60" s="18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9.5" customHeight="1">
      <c r="E61" s="18"/>
      <c r="H61" s="18"/>
      <c r="I61" s="18"/>
      <c r="J61" s="18"/>
      <c r="K61" s="18"/>
      <c r="L61" s="18"/>
      <c r="N61" s="18"/>
      <c r="O61" s="18"/>
      <c r="P61" s="18"/>
      <c r="Q61" s="18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18"/>
      <c r="J62" s="18"/>
      <c r="K62" s="18"/>
      <c r="L62" s="18"/>
      <c r="N62" s="18"/>
      <c r="O62" s="18"/>
      <c r="P62" s="18"/>
      <c r="Q62" s="18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9.5" customHeight="1">
      <c r="E63" s="18"/>
      <c r="J63" s="18"/>
      <c r="K63" s="18"/>
      <c r="L63" s="18"/>
      <c r="N63" s="18"/>
      <c r="O63" s="18"/>
      <c r="P63" s="18"/>
      <c r="Q63" s="18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9.5" customHeight="1">
      <c r="C64" s="18"/>
      <c r="D64" s="18"/>
      <c r="E64" s="18"/>
      <c r="I64" s="18"/>
      <c r="J64" s="18"/>
      <c r="K64" s="18"/>
      <c r="L64" s="18"/>
      <c r="M64" s="18"/>
      <c r="N64" s="18"/>
      <c r="O64" s="18"/>
      <c r="P64" s="18"/>
      <c r="Q64" s="18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7:255" ht="19.5" customHeight="1">
      <c r="G65" s="18"/>
      <c r="H65" s="18"/>
      <c r="I65" s="18"/>
      <c r="J65" s="18"/>
      <c r="K65" s="18"/>
      <c r="L65" s="18"/>
      <c r="N65" s="18"/>
      <c r="O65" s="18"/>
      <c r="P65" s="18"/>
      <c r="Q65" s="18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9.5" customHeight="1">
      <c r="E66" s="18"/>
      <c r="F66" s="18"/>
      <c r="G66" s="18"/>
      <c r="H66" s="18"/>
      <c r="I66" s="18"/>
      <c r="J66" s="18"/>
      <c r="K66" s="18"/>
      <c r="L66" s="18"/>
      <c r="N66" s="18"/>
      <c r="O66" s="18"/>
      <c r="P66" s="18"/>
      <c r="Q66" s="18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9.5" customHeight="1">
      <c r="E67" s="18"/>
      <c r="G67" s="18"/>
      <c r="H67" s="18"/>
      <c r="I67" s="18"/>
      <c r="J67" s="18"/>
      <c r="K67" s="18"/>
      <c r="L67" s="18"/>
      <c r="N67" s="18"/>
      <c r="O67" s="18"/>
      <c r="P67" s="18"/>
      <c r="Q67" s="18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3:255" ht="19.5" customHeight="1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9.5" customHeight="1">
      <c r="E69" s="18"/>
      <c r="F69" s="18"/>
      <c r="G69" s="18"/>
      <c r="H69" s="18"/>
      <c r="I69" s="18"/>
      <c r="J69" s="18"/>
      <c r="K69" s="18"/>
      <c r="L69" s="18"/>
      <c r="N69" s="18"/>
      <c r="O69" s="18"/>
      <c r="P69" s="18"/>
      <c r="Q69" s="18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18"/>
      <c r="F70" s="18"/>
      <c r="G70" s="18"/>
      <c r="H70" s="18"/>
      <c r="I70" s="18"/>
      <c r="N70" s="18"/>
      <c r="O70" s="18"/>
      <c r="P70" s="18"/>
      <c r="Q70" s="18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7:255" ht="17.25">
      <c r="G71" s="18"/>
      <c r="H71" s="18"/>
      <c r="I71" s="18"/>
      <c r="N71" s="18"/>
      <c r="O71" s="18"/>
      <c r="P71" s="18"/>
      <c r="Q71" s="18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18"/>
      <c r="G72" s="18"/>
      <c r="H72" s="18"/>
      <c r="I72" s="18"/>
      <c r="K72" s="18"/>
      <c r="N72" s="18"/>
      <c r="O72" s="18"/>
      <c r="P72" s="18"/>
      <c r="Q72" s="18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18"/>
      <c r="G73" s="18"/>
      <c r="H73" s="18"/>
      <c r="I73" s="18"/>
      <c r="J73" s="18"/>
      <c r="K73" s="18"/>
      <c r="L73" s="18"/>
      <c r="N73" s="18"/>
      <c r="O73" s="18"/>
      <c r="P73" s="18"/>
      <c r="Q73" s="18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18"/>
      <c r="F74" s="18"/>
      <c r="G74" s="18"/>
      <c r="H74" s="18"/>
      <c r="I74" s="18"/>
      <c r="J74" s="18"/>
      <c r="K74" s="18"/>
      <c r="L74" s="18"/>
      <c r="N74" s="18"/>
      <c r="O74" s="18"/>
      <c r="P74" s="18"/>
      <c r="Q74" s="18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18"/>
      <c r="F75" s="18"/>
      <c r="G75" s="18"/>
      <c r="H75" s="18"/>
      <c r="I75" s="18"/>
      <c r="J75" s="18"/>
      <c r="K75" s="18"/>
      <c r="L75" s="18"/>
      <c r="N75" s="18"/>
      <c r="O75" s="18"/>
      <c r="P75" s="18"/>
      <c r="Q75" s="18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18"/>
      <c r="F76" s="18"/>
      <c r="G76" s="18"/>
      <c r="H76" s="18"/>
      <c r="I76" s="18"/>
      <c r="J76" s="18"/>
      <c r="K76" s="18"/>
      <c r="L76" s="18"/>
      <c r="N76" s="18"/>
      <c r="O76" s="18"/>
      <c r="P76" s="18"/>
      <c r="Q76" s="18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ht="17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18"/>
      <c r="J78" s="18"/>
      <c r="K78" s="18"/>
      <c r="N78" s="18"/>
      <c r="O78" s="18"/>
      <c r="P78" s="18"/>
      <c r="Q78" s="1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18"/>
      <c r="J79" s="18"/>
      <c r="K79" s="18"/>
      <c r="N79" s="18"/>
      <c r="P79" s="18"/>
      <c r="Q79" s="18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18"/>
      <c r="J80" s="18"/>
      <c r="K80" s="18"/>
      <c r="N80" s="18"/>
      <c r="P80" s="18"/>
      <c r="Q80" s="18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3:255" ht="17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18"/>
      <c r="J82" s="18"/>
      <c r="K82" s="18"/>
      <c r="N82" s="18"/>
      <c r="O82" s="18"/>
      <c r="P82" s="18"/>
      <c r="Q82" s="18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18"/>
      <c r="J83" s="18"/>
      <c r="K83" s="18"/>
      <c r="N83" s="18"/>
      <c r="O83" s="18"/>
      <c r="P83" s="18"/>
      <c r="Q83" s="18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18"/>
      <c r="J84" s="18"/>
      <c r="K84" s="18"/>
      <c r="N84" s="18"/>
      <c r="O84" s="18"/>
      <c r="P84" s="18"/>
      <c r="Q84" s="18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18"/>
      <c r="J85" s="18"/>
      <c r="K85" s="18"/>
      <c r="N85" s="18"/>
      <c r="O85" s="18"/>
      <c r="P85" s="18"/>
      <c r="Q85" s="18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18"/>
      <c r="J86" s="18"/>
      <c r="K86" s="18"/>
      <c r="N86" s="18"/>
      <c r="O86" s="18"/>
      <c r="P86" s="18"/>
      <c r="Q86" s="18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5:255" ht="17.25">
      <c r="E87" s="18"/>
      <c r="J87" s="18"/>
      <c r="K87" s="18"/>
      <c r="N87" s="18"/>
      <c r="O87" s="18"/>
      <c r="P87" s="18"/>
      <c r="Q87" s="18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18"/>
      <c r="J88" s="18"/>
      <c r="K88" s="18"/>
      <c r="N88" s="18"/>
      <c r="O88" s="18"/>
      <c r="P88" s="18"/>
      <c r="Q88" s="1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18"/>
      <c r="J89" s="18"/>
      <c r="K89" s="18"/>
      <c r="N89" s="18"/>
      <c r="O89" s="18"/>
      <c r="P89" s="18"/>
      <c r="Q89" s="18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18"/>
      <c r="J90" s="18"/>
      <c r="K90" s="18"/>
      <c r="N90" s="18"/>
      <c r="O90" s="18"/>
      <c r="P90" s="18"/>
      <c r="Q90" s="18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3:255" ht="17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5:255" ht="17.25">
      <c r="E92" s="18"/>
      <c r="J92" s="18"/>
      <c r="K92" s="18"/>
      <c r="N92" s="18"/>
      <c r="O92" s="18"/>
      <c r="P92" s="18"/>
      <c r="Q92" s="18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5:255" ht="17.25">
      <c r="E93" s="18"/>
      <c r="J93" s="18"/>
      <c r="K93" s="18"/>
      <c r="N93" s="18"/>
      <c r="O93" s="18"/>
      <c r="P93" s="18"/>
      <c r="Q93" s="18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5:255" ht="17.25">
      <c r="E94" s="18"/>
      <c r="J94" s="18"/>
      <c r="K94" s="18"/>
      <c r="N94" s="18"/>
      <c r="O94" s="18"/>
      <c r="P94" s="18"/>
      <c r="Q94" s="18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5:255" ht="17.25">
      <c r="E95" s="18"/>
      <c r="H95" s="18"/>
      <c r="J95" s="18"/>
      <c r="K95" s="18"/>
      <c r="N95" s="18"/>
      <c r="O95" s="18"/>
      <c r="P95" s="18"/>
      <c r="Q95" s="18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5:255" ht="17.25">
      <c r="E96" s="18"/>
      <c r="J96" s="18"/>
      <c r="K96" s="18"/>
      <c r="N96" s="18"/>
      <c r="O96" s="18"/>
      <c r="P96" s="18"/>
      <c r="Q96" s="18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5:255" ht="17.25">
      <c r="E97" s="18"/>
      <c r="J97" s="18"/>
      <c r="K97" s="18"/>
      <c r="N97" s="18"/>
      <c r="O97" s="18"/>
      <c r="P97" s="18"/>
      <c r="Q97" s="18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5:255" ht="17.25">
      <c r="E98" s="18"/>
      <c r="J98" s="18"/>
      <c r="K98" s="18"/>
      <c r="N98" s="18"/>
      <c r="O98" s="18"/>
      <c r="P98" s="18"/>
      <c r="Q98" s="1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5:255" ht="17.25">
      <c r="E99" s="18"/>
      <c r="J99" s="18"/>
      <c r="K99" s="18"/>
      <c r="N99" s="18"/>
      <c r="O99" s="18"/>
      <c r="P99" s="18"/>
      <c r="Q99" s="18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3:255" ht="17.2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5:255" ht="17.25">
      <c r="E101" s="18"/>
      <c r="J101" s="18"/>
      <c r="K101" s="18"/>
      <c r="N101" s="18"/>
      <c r="O101" s="18"/>
      <c r="P101" s="18"/>
      <c r="Q101" s="18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5:255" ht="17.25">
      <c r="E102" s="18"/>
      <c r="J102" s="18"/>
      <c r="K102" s="18"/>
      <c r="N102" s="18"/>
      <c r="O102" s="18"/>
      <c r="P102" s="18"/>
      <c r="Q102" s="18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5:255" ht="17.25">
      <c r="E103" s="18"/>
      <c r="J103" s="18"/>
      <c r="K103" s="18"/>
      <c r="N103" s="18"/>
      <c r="O103" s="18"/>
      <c r="P103" s="18"/>
      <c r="Q103" s="18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5:255" ht="17.25">
      <c r="E104" s="18"/>
      <c r="J104" s="18"/>
      <c r="K104" s="18"/>
      <c r="N104" s="18"/>
      <c r="O104" s="18"/>
      <c r="P104" s="18"/>
      <c r="Q104" s="18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1:255" ht="17.25">
      <c r="K105" s="18"/>
      <c r="O105" s="18"/>
      <c r="P105" s="18"/>
      <c r="Q105" s="18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1:255" ht="17.25">
      <c r="K106" s="18"/>
      <c r="O106" s="18"/>
      <c r="P106" s="18"/>
      <c r="Q106" s="18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1:255" ht="17.25">
      <c r="K107" s="18"/>
      <c r="O107" s="18"/>
      <c r="P107" s="18"/>
      <c r="Q107" s="18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1:255" ht="17.25">
      <c r="K108" s="18"/>
      <c r="O108" s="18"/>
      <c r="P108" s="18"/>
      <c r="Q108" s="1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1:255" ht="17.25">
      <c r="K109" s="18"/>
      <c r="O109" s="18"/>
      <c r="P109" s="18"/>
      <c r="Q109" s="18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1:255" ht="17.25">
      <c r="K110" s="18"/>
      <c r="O110" s="18"/>
      <c r="P110" s="18"/>
      <c r="Q110" s="18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1:255" ht="17.25">
      <c r="K111" s="18"/>
      <c r="O111" s="18"/>
      <c r="P111" s="18"/>
      <c r="Q111" s="18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1:255" ht="17.25">
      <c r="K112" s="18"/>
      <c r="O112" s="18"/>
      <c r="P112" s="18"/>
      <c r="Q112" s="18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1:255" ht="17.25">
      <c r="K113" s="18"/>
      <c r="O113" s="18"/>
      <c r="P113" s="18"/>
      <c r="Q113" s="18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1:255" ht="17.25">
      <c r="K114" s="18"/>
      <c r="O114" s="18"/>
      <c r="P114" s="18"/>
      <c r="Q114" s="18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1:255" ht="17.25">
      <c r="K115" s="18"/>
      <c r="O115" s="18"/>
      <c r="P115" s="18"/>
      <c r="Q115" s="18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5:255" ht="17.25">
      <c r="O116" s="18"/>
      <c r="P116" s="18"/>
      <c r="Q116" s="18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5:255" ht="17.25">
      <c r="O117" s="18"/>
      <c r="P117" s="18"/>
      <c r="Q117" s="18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5:255" ht="17.25">
      <c r="O118" s="18"/>
      <c r="P118" s="18"/>
      <c r="Q118" s="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5:255" ht="17.25">
      <c r="O119" s="18"/>
      <c r="P119" s="18"/>
      <c r="Q119" s="18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5:255" ht="17.25">
      <c r="O120" s="18"/>
      <c r="P120" s="18"/>
      <c r="Q120" s="18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5:255" ht="17.25">
      <c r="O121" s="18"/>
      <c r="P121" s="18"/>
      <c r="Q121" s="18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5:255" ht="17.25">
      <c r="O122" s="18"/>
      <c r="P122" s="18"/>
      <c r="Q122" s="18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5:255" ht="17.25">
      <c r="O123" s="18"/>
      <c r="P123" s="18"/>
      <c r="Q123" s="18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" sqref="C6:P53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7812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77</v>
      </c>
      <c r="M1" s="4" t="s">
        <v>70</v>
      </c>
      <c r="Q1" s="1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>
      <c r="Q2" s="1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>
      <c r="A3" s="5"/>
      <c r="B3" s="6" t="s">
        <v>17</v>
      </c>
      <c r="C3" s="7" t="s">
        <v>58</v>
      </c>
      <c r="D3" s="6"/>
      <c r="E3" s="6"/>
      <c r="F3" s="7"/>
      <c r="G3" s="7" t="s">
        <v>62</v>
      </c>
      <c r="H3" s="6"/>
      <c r="I3" s="6"/>
      <c r="J3" s="6"/>
      <c r="K3" s="7" t="s">
        <v>68</v>
      </c>
      <c r="L3" s="6"/>
      <c r="M3" s="6"/>
      <c r="N3" s="6"/>
      <c r="O3" s="7"/>
      <c r="P3" s="6"/>
      <c r="Q3" s="1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10"/>
      <c r="B4" s="4"/>
      <c r="C4" s="11"/>
      <c r="D4" s="11"/>
      <c r="E4" s="11"/>
      <c r="F4" s="12"/>
      <c r="G4" s="11"/>
      <c r="H4" s="11" t="s">
        <v>64</v>
      </c>
      <c r="I4" s="13" t="s">
        <v>66</v>
      </c>
      <c r="J4" s="11"/>
      <c r="K4" s="11"/>
      <c r="L4" s="11" t="s">
        <v>64</v>
      </c>
      <c r="M4" s="13" t="s">
        <v>66</v>
      </c>
      <c r="N4" s="11"/>
      <c r="O4" s="12"/>
      <c r="P4" s="4"/>
      <c r="Q4" s="1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>
      <c r="A5" s="10" t="s">
        <v>0</v>
      </c>
      <c r="B5" s="4"/>
      <c r="C5" s="14" t="s">
        <v>59</v>
      </c>
      <c r="D5" s="14" t="s">
        <v>60</v>
      </c>
      <c r="E5" s="14" t="s">
        <v>22</v>
      </c>
      <c r="F5" s="14" t="s">
        <v>61</v>
      </c>
      <c r="G5" s="14" t="s">
        <v>63</v>
      </c>
      <c r="H5" s="15" t="s">
        <v>65</v>
      </c>
      <c r="I5" s="15" t="s">
        <v>67</v>
      </c>
      <c r="J5" s="14" t="s">
        <v>22</v>
      </c>
      <c r="K5" s="14" t="s">
        <v>63</v>
      </c>
      <c r="L5" s="15" t="s">
        <v>69</v>
      </c>
      <c r="M5" s="15" t="s">
        <v>67</v>
      </c>
      <c r="N5" s="14" t="s">
        <v>22</v>
      </c>
      <c r="O5" s="16" t="s">
        <v>71</v>
      </c>
      <c r="P5" s="20"/>
      <c r="Q5" s="1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>
      <c r="A6" s="9"/>
      <c r="B6" s="7" t="s">
        <v>18</v>
      </c>
      <c r="C6" s="56">
        <v>72099</v>
      </c>
      <c r="D6" s="56">
        <v>76868</v>
      </c>
      <c r="E6" s="56">
        <f>C6+D6</f>
        <v>148967</v>
      </c>
      <c r="F6" s="56">
        <v>54766</v>
      </c>
      <c r="G6" s="56">
        <v>455</v>
      </c>
      <c r="H6" s="56">
        <v>144</v>
      </c>
      <c r="I6" s="56">
        <v>4</v>
      </c>
      <c r="J6" s="56">
        <f>G6+H6+I6</f>
        <v>603</v>
      </c>
      <c r="K6" s="56">
        <v>375</v>
      </c>
      <c r="L6" s="56">
        <v>93</v>
      </c>
      <c r="M6" s="56">
        <v>0</v>
      </c>
      <c r="N6" s="56">
        <f>K6+L6+M6</f>
        <v>468</v>
      </c>
      <c r="O6" s="57">
        <f aca="true" t="shared" si="0" ref="O6:O53">IF((J6-N6)&lt;0,"△","")</f>
      </c>
      <c r="P6" s="58">
        <f aca="true" t="shared" si="1" ref="P6:P53">IF((J6-N6)=0,"0 ",IF((J6-N6)&lt;0,-(J6-N6),J6-N6))</f>
        <v>135</v>
      </c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21" t="s">
        <v>1</v>
      </c>
      <c r="B7" s="11" t="s">
        <v>19</v>
      </c>
      <c r="C7" s="59">
        <v>66752</v>
      </c>
      <c r="D7" s="59">
        <v>72949</v>
      </c>
      <c r="E7" s="59">
        <f>C7+D7</f>
        <v>139701</v>
      </c>
      <c r="F7" s="59">
        <v>54259</v>
      </c>
      <c r="G7" s="59">
        <v>445</v>
      </c>
      <c r="H7" s="59">
        <v>135</v>
      </c>
      <c r="I7" s="59">
        <v>8</v>
      </c>
      <c r="J7" s="59">
        <f>G7+H7+I7</f>
        <v>588</v>
      </c>
      <c r="K7" s="59">
        <v>380</v>
      </c>
      <c r="L7" s="59">
        <v>71</v>
      </c>
      <c r="M7" s="59">
        <v>8</v>
      </c>
      <c r="N7" s="59">
        <f>K7+L7+M7</f>
        <v>459</v>
      </c>
      <c r="O7" s="60">
        <f t="shared" si="0"/>
      </c>
      <c r="P7" s="61">
        <f t="shared" si="1"/>
        <v>129</v>
      </c>
      <c r="Q7" s="1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21"/>
      <c r="B8" s="11" t="s">
        <v>20</v>
      </c>
      <c r="C8" s="59">
        <v>23519</v>
      </c>
      <c r="D8" s="59">
        <v>26290</v>
      </c>
      <c r="E8" s="59">
        <f>C8+D8</f>
        <v>49809</v>
      </c>
      <c r="F8" s="59">
        <v>18530</v>
      </c>
      <c r="G8" s="59">
        <v>109</v>
      </c>
      <c r="H8" s="59">
        <v>33</v>
      </c>
      <c r="I8" s="59">
        <v>0</v>
      </c>
      <c r="J8" s="59">
        <f>G8+H8+I8</f>
        <v>142</v>
      </c>
      <c r="K8" s="59">
        <v>147</v>
      </c>
      <c r="L8" s="59">
        <v>41</v>
      </c>
      <c r="M8" s="59">
        <v>0</v>
      </c>
      <c r="N8" s="59">
        <f>K8+L8+M8</f>
        <v>188</v>
      </c>
      <c r="O8" s="60" t="str">
        <f t="shared" si="0"/>
        <v>△</v>
      </c>
      <c r="P8" s="61">
        <f t="shared" si="1"/>
        <v>46</v>
      </c>
      <c r="Q8" s="1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21" t="s">
        <v>2</v>
      </c>
      <c r="B9" s="11" t="s">
        <v>21</v>
      </c>
      <c r="C9" s="59">
        <v>18168</v>
      </c>
      <c r="D9" s="59">
        <v>19444</v>
      </c>
      <c r="E9" s="59">
        <f>C9+D9</f>
        <v>37612</v>
      </c>
      <c r="F9" s="59">
        <v>13897</v>
      </c>
      <c r="G9" s="59">
        <v>116</v>
      </c>
      <c r="H9" s="59">
        <v>35</v>
      </c>
      <c r="I9" s="59">
        <v>0</v>
      </c>
      <c r="J9" s="59">
        <f>G9+H9+I9</f>
        <v>151</v>
      </c>
      <c r="K9" s="59">
        <v>143</v>
      </c>
      <c r="L9" s="59">
        <v>24</v>
      </c>
      <c r="M9" s="59">
        <v>0</v>
      </c>
      <c r="N9" s="59">
        <f>K9+L9+M9</f>
        <v>167</v>
      </c>
      <c r="O9" s="60" t="str">
        <f t="shared" si="0"/>
        <v>△</v>
      </c>
      <c r="P9" s="61">
        <f t="shared" si="1"/>
        <v>16</v>
      </c>
      <c r="Q9" s="1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>
      <c r="A10" s="21"/>
      <c r="B10" s="29" t="s">
        <v>22</v>
      </c>
      <c r="C10" s="62">
        <f aca="true" t="shared" si="2" ref="C10:N10">SUM(C6:C9)</f>
        <v>180538</v>
      </c>
      <c r="D10" s="62">
        <f t="shared" si="2"/>
        <v>195551</v>
      </c>
      <c r="E10" s="62">
        <f t="shared" si="2"/>
        <v>376089</v>
      </c>
      <c r="F10" s="62">
        <f t="shared" si="2"/>
        <v>141452</v>
      </c>
      <c r="G10" s="62">
        <f t="shared" si="2"/>
        <v>1125</v>
      </c>
      <c r="H10" s="62">
        <f t="shared" si="2"/>
        <v>347</v>
      </c>
      <c r="I10" s="62">
        <f t="shared" si="2"/>
        <v>12</v>
      </c>
      <c r="J10" s="62">
        <f t="shared" si="2"/>
        <v>1484</v>
      </c>
      <c r="K10" s="62">
        <f t="shared" si="2"/>
        <v>1045</v>
      </c>
      <c r="L10" s="62">
        <f t="shared" si="2"/>
        <v>229</v>
      </c>
      <c r="M10" s="62">
        <f t="shared" si="2"/>
        <v>8</v>
      </c>
      <c r="N10" s="62">
        <f t="shared" si="2"/>
        <v>1282</v>
      </c>
      <c r="O10" s="63">
        <f t="shared" si="0"/>
      </c>
      <c r="P10" s="64">
        <f t="shared" si="1"/>
        <v>202</v>
      </c>
      <c r="Q10" s="1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>
      <c r="A11" s="9" t="s">
        <v>3</v>
      </c>
      <c r="B11" s="7" t="s">
        <v>23</v>
      </c>
      <c r="C11" s="56">
        <v>4106</v>
      </c>
      <c r="D11" s="56">
        <v>4453</v>
      </c>
      <c r="E11" s="56">
        <f>C11+D11</f>
        <v>8559</v>
      </c>
      <c r="F11" s="56">
        <v>2648</v>
      </c>
      <c r="G11" s="56">
        <v>29</v>
      </c>
      <c r="H11" s="56">
        <v>3</v>
      </c>
      <c r="I11" s="56">
        <v>0</v>
      </c>
      <c r="J11" s="56">
        <f>G11+H11+I11</f>
        <v>32</v>
      </c>
      <c r="K11" s="56">
        <v>40</v>
      </c>
      <c r="L11" s="56">
        <v>2</v>
      </c>
      <c r="M11" s="56">
        <v>0</v>
      </c>
      <c r="N11" s="56">
        <f>K11+L11+M11</f>
        <v>42</v>
      </c>
      <c r="O11" s="57" t="str">
        <f t="shared" si="0"/>
        <v>△</v>
      </c>
      <c r="P11" s="58">
        <f t="shared" si="1"/>
        <v>10</v>
      </c>
      <c r="Q11" s="1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>
      <c r="A12" s="21" t="s">
        <v>4</v>
      </c>
      <c r="B12" s="11" t="s">
        <v>24</v>
      </c>
      <c r="C12" s="59">
        <v>6875</v>
      </c>
      <c r="D12" s="59">
        <v>7557</v>
      </c>
      <c r="E12" s="59">
        <f>C12+D12</f>
        <v>14432</v>
      </c>
      <c r="F12" s="59">
        <v>4200</v>
      </c>
      <c r="G12" s="59">
        <v>25</v>
      </c>
      <c r="H12" s="59">
        <v>3</v>
      </c>
      <c r="I12" s="59">
        <v>0</v>
      </c>
      <c r="J12" s="59">
        <f>G12+H12+I12</f>
        <v>28</v>
      </c>
      <c r="K12" s="59">
        <v>28</v>
      </c>
      <c r="L12" s="59">
        <v>12</v>
      </c>
      <c r="M12" s="59">
        <v>0</v>
      </c>
      <c r="N12" s="59">
        <f>K12+L12+M12</f>
        <v>40</v>
      </c>
      <c r="O12" s="60" t="str">
        <f t="shared" si="0"/>
        <v>△</v>
      </c>
      <c r="P12" s="61">
        <f t="shared" si="1"/>
        <v>12</v>
      </c>
      <c r="Q12" s="1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>
      <c r="A13" s="21" t="s">
        <v>5</v>
      </c>
      <c r="B13" s="11" t="s">
        <v>25</v>
      </c>
      <c r="C13" s="59">
        <v>1709</v>
      </c>
      <c r="D13" s="59">
        <v>1841</v>
      </c>
      <c r="E13" s="59">
        <f>C13+D13</f>
        <v>3550</v>
      </c>
      <c r="F13" s="59">
        <v>929</v>
      </c>
      <c r="G13" s="59">
        <v>2</v>
      </c>
      <c r="H13" s="59">
        <v>2</v>
      </c>
      <c r="I13" s="59">
        <v>0</v>
      </c>
      <c r="J13" s="59">
        <f>G13+H13+I13</f>
        <v>4</v>
      </c>
      <c r="K13" s="59">
        <v>5</v>
      </c>
      <c r="L13" s="59">
        <v>5</v>
      </c>
      <c r="M13" s="59">
        <v>0</v>
      </c>
      <c r="N13" s="59">
        <f>K13+L13+M13</f>
        <v>10</v>
      </c>
      <c r="O13" s="60" t="str">
        <f t="shared" si="0"/>
        <v>△</v>
      </c>
      <c r="P13" s="61">
        <f t="shared" si="1"/>
        <v>6</v>
      </c>
      <c r="Q13" s="1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21"/>
      <c r="B14" s="29" t="s">
        <v>22</v>
      </c>
      <c r="C14" s="62">
        <f aca="true" t="shared" si="3" ref="C14:N14">SUM(C11:C13)</f>
        <v>12690</v>
      </c>
      <c r="D14" s="62">
        <f t="shared" si="3"/>
        <v>13851</v>
      </c>
      <c r="E14" s="62">
        <f t="shared" si="3"/>
        <v>26541</v>
      </c>
      <c r="F14" s="62">
        <f t="shared" si="3"/>
        <v>7777</v>
      </c>
      <c r="G14" s="62">
        <f t="shared" si="3"/>
        <v>56</v>
      </c>
      <c r="H14" s="62">
        <f t="shared" si="3"/>
        <v>8</v>
      </c>
      <c r="I14" s="62">
        <f t="shared" si="3"/>
        <v>0</v>
      </c>
      <c r="J14" s="62">
        <f t="shared" si="3"/>
        <v>64</v>
      </c>
      <c r="K14" s="62">
        <f t="shared" si="3"/>
        <v>73</v>
      </c>
      <c r="L14" s="62">
        <f t="shared" si="3"/>
        <v>19</v>
      </c>
      <c r="M14" s="62">
        <f t="shared" si="3"/>
        <v>0</v>
      </c>
      <c r="N14" s="62">
        <f t="shared" si="3"/>
        <v>92</v>
      </c>
      <c r="O14" s="63" t="str">
        <f t="shared" si="0"/>
        <v>△</v>
      </c>
      <c r="P14" s="64">
        <f t="shared" si="1"/>
        <v>28</v>
      </c>
      <c r="Q14" s="1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9"/>
      <c r="B15" s="7" t="s">
        <v>26</v>
      </c>
      <c r="C15" s="56">
        <v>5010</v>
      </c>
      <c r="D15" s="56">
        <v>5330</v>
      </c>
      <c r="E15" s="56">
        <f aca="true" t="shared" si="4" ref="E15:E22">C15+D15</f>
        <v>10340</v>
      </c>
      <c r="F15" s="56">
        <v>2760</v>
      </c>
      <c r="G15" s="56">
        <v>18</v>
      </c>
      <c r="H15" s="56">
        <v>9</v>
      </c>
      <c r="I15" s="56">
        <v>0</v>
      </c>
      <c r="J15" s="56">
        <f aca="true" t="shared" si="5" ref="J15:J22">G15+H15+I15</f>
        <v>27</v>
      </c>
      <c r="K15" s="56">
        <v>19</v>
      </c>
      <c r="L15" s="56">
        <v>5</v>
      </c>
      <c r="M15" s="56">
        <v>0</v>
      </c>
      <c r="N15" s="56">
        <f aca="true" t="shared" si="6" ref="N15:N22">K15+L15+M15</f>
        <v>24</v>
      </c>
      <c r="O15" s="57">
        <f t="shared" si="0"/>
      </c>
      <c r="P15" s="58">
        <f t="shared" si="1"/>
        <v>3</v>
      </c>
      <c r="Q15" s="1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>
      <c r="A16" s="21" t="s">
        <v>6</v>
      </c>
      <c r="B16" s="11" t="s">
        <v>27</v>
      </c>
      <c r="C16" s="59">
        <v>2300</v>
      </c>
      <c r="D16" s="59">
        <v>2474</v>
      </c>
      <c r="E16" s="59">
        <f t="shared" si="4"/>
        <v>4774</v>
      </c>
      <c r="F16" s="59">
        <v>1249</v>
      </c>
      <c r="G16" s="59">
        <v>7</v>
      </c>
      <c r="H16" s="59">
        <v>2</v>
      </c>
      <c r="I16" s="59">
        <v>0</v>
      </c>
      <c r="J16" s="59">
        <f t="shared" si="5"/>
        <v>9</v>
      </c>
      <c r="K16" s="59">
        <v>16</v>
      </c>
      <c r="L16" s="59">
        <v>2</v>
      </c>
      <c r="M16" s="59">
        <v>0</v>
      </c>
      <c r="N16" s="59">
        <f t="shared" si="6"/>
        <v>18</v>
      </c>
      <c r="O16" s="60" t="str">
        <f t="shared" si="0"/>
        <v>△</v>
      </c>
      <c r="P16" s="61">
        <f t="shared" si="1"/>
        <v>9</v>
      </c>
      <c r="Q16" s="1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>
      <c r="A17" s="21"/>
      <c r="B17" s="11" t="s">
        <v>28</v>
      </c>
      <c r="C17" s="59">
        <v>4122</v>
      </c>
      <c r="D17" s="59">
        <v>4492</v>
      </c>
      <c r="E17" s="59">
        <f t="shared" si="4"/>
        <v>8614</v>
      </c>
      <c r="F17" s="59">
        <v>2345</v>
      </c>
      <c r="G17" s="59">
        <v>20</v>
      </c>
      <c r="H17" s="59">
        <v>4</v>
      </c>
      <c r="I17" s="59">
        <v>0</v>
      </c>
      <c r="J17" s="59">
        <f t="shared" si="5"/>
        <v>24</v>
      </c>
      <c r="K17" s="59">
        <v>22</v>
      </c>
      <c r="L17" s="59">
        <v>6</v>
      </c>
      <c r="M17" s="59">
        <v>0</v>
      </c>
      <c r="N17" s="59">
        <f t="shared" si="6"/>
        <v>28</v>
      </c>
      <c r="O17" s="60" t="str">
        <f t="shared" si="0"/>
        <v>△</v>
      </c>
      <c r="P17" s="61">
        <f t="shared" si="1"/>
        <v>4</v>
      </c>
      <c r="Q17" s="1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21"/>
      <c r="B18" s="11" t="s">
        <v>29</v>
      </c>
      <c r="C18" s="59">
        <v>2749</v>
      </c>
      <c r="D18" s="59">
        <v>2972</v>
      </c>
      <c r="E18" s="59">
        <f t="shared" si="4"/>
        <v>5721</v>
      </c>
      <c r="F18" s="59">
        <v>1484</v>
      </c>
      <c r="G18" s="59">
        <v>5</v>
      </c>
      <c r="H18" s="59">
        <v>2</v>
      </c>
      <c r="I18" s="59">
        <v>0</v>
      </c>
      <c r="J18" s="59">
        <f t="shared" si="5"/>
        <v>7</v>
      </c>
      <c r="K18" s="59">
        <v>11</v>
      </c>
      <c r="L18" s="59">
        <v>5</v>
      </c>
      <c r="M18" s="59">
        <v>0</v>
      </c>
      <c r="N18" s="59">
        <f t="shared" si="6"/>
        <v>16</v>
      </c>
      <c r="O18" s="60" t="str">
        <f t="shared" si="0"/>
        <v>△</v>
      </c>
      <c r="P18" s="61">
        <f t="shared" si="1"/>
        <v>9</v>
      </c>
      <c r="Q18" s="1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21" t="s">
        <v>7</v>
      </c>
      <c r="B19" s="11" t="s">
        <v>30</v>
      </c>
      <c r="C19" s="59">
        <v>2449</v>
      </c>
      <c r="D19" s="59">
        <v>2636</v>
      </c>
      <c r="E19" s="59">
        <f t="shared" si="4"/>
        <v>5085</v>
      </c>
      <c r="F19" s="59">
        <v>1624</v>
      </c>
      <c r="G19" s="59">
        <v>1</v>
      </c>
      <c r="H19" s="59">
        <v>5</v>
      </c>
      <c r="I19" s="59">
        <v>0</v>
      </c>
      <c r="J19" s="59">
        <f t="shared" si="5"/>
        <v>6</v>
      </c>
      <c r="K19" s="59">
        <v>11</v>
      </c>
      <c r="L19" s="59">
        <v>4</v>
      </c>
      <c r="M19" s="59">
        <v>0</v>
      </c>
      <c r="N19" s="59">
        <f t="shared" si="6"/>
        <v>15</v>
      </c>
      <c r="O19" s="60" t="str">
        <f t="shared" si="0"/>
        <v>△</v>
      </c>
      <c r="P19" s="61">
        <f t="shared" si="1"/>
        <v>9</v>
      </c>
      <c r="Q19" s="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21"/>
      <c r="B20" s="11" t="s">
        <v>31</v>
      </c>
      <c r="C20" s="59">
        <v>2086</v>
      </c>
      <c r="D20" s="59">
        <v>2347</v>
      </c>
      <c r="E20" s="59">
        <f t="shared" si="4"/>
        <v>4433</v>
      </c>
      <c r="F20" s="59">
        <v>1228</v>
      </c>
      <c r="G20" s="59">
        <v>4</v>
      </c>
      <c r="H20" s="59">
        <v>2</v>
      </c>
      <c r="I20" s="59">
        <v>0</v>
      </c>
      <c r="J20" s="59">
        <f t="shared" si="5"/>
        <v>6</v>
      </c>
      <c r="K20" s="59">
        <v>14</v>
      </c>
      <c r="L20" s="59">
        <v>2</v>
      </c>
      <c r="M20" s="59">
        <v>0</v>
      </c>
      <c r="N20" s="59">
        <f t="shared" si="6"/>
        <v>16</v>
      </c>
      <c r="O20" s="60" t="str">
        <f t="shared" si="0"/>
        <v>△</v>
      </c>
      <c r="P20" s="61">
        <f t="shared" si="1"/>
        <v>10</v>
      </c>
      <c r="Q20" s="1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21"/>
      <c r="B21" s="11" t="s">
        <v>32</v>
      </c>
      <c r="C21" s="59">
        <v>1422</v>
      </c>
      <c r="D21" s="59">
        <v>1541</v>
      </c>
      <c r="E21" s="59">
        <f t="shared" si="4"/>
        <v>2963</v>
      </c>
      <c r="F21" s="59">
        <v>847</v>
      </c>
      <c r="G21" s="59">
        <v>4</v>
      </c>
      <c r="H21" s="59">
        <v>2</v>
      </c>
      <c r="I21" s="59">
        <v>0</v>
      </c>
      <c r="J21" s="59">
        <f t="shared" si="5"/>
        <v>6</v>
      </c>
      <c r="K21" s="59">
        <v>5</v>
      </c>
      <c r="L21" s="59">
        <v>2</v>
      </c>
      <c r="M21" s="59">
        <v>0</v>
      </c>
      <c r="N21" s="59">
        <f t="shared" si="6"/>
        <v>7</v>
      </c>
      <c r="O21" s="60" t="str">
        <f t="shared" si="0"/>
        <v>△</v>
      </c>
      <c r="P21" s="61">
        <f t="shared" si="1"/>
        <v>1</v>
      </c>
      <c r="Q21" s="19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>
      <c r="A22" s="21" t="s">
        <v>5</v>
      </c>
      <c r="B22" s="11" t="s">
        <v>33</v>
      </c>
      <c r="C22" s="59">
        <v>4574</v>
      </c>
      <c r="D22" s="59">
        <v>5052</v>
      </c>
      <c r="E22" s="59">
        <f t="shared" si="4"/>
        <v>9626</v>
      </c>
      <c r="F22" s="59">
        <v>2862</v>
      </c>
      <c r="G22" s="59">
        <v>13</v>
      </c>
      <c r="H22" s="59">
        <v>3</v>
      </c>
      <c r="I22" s="59">
        <v>0</v>
      </c>
      <c r="J22" s="59">
        <f t="shared" si="5"/>
        <v>16</v>
      </c>
      <c r="K22" s="59">
        <v>17</v>
      </c>
      <c r="L22" s="59">
        <v>4</v>
      </c>
      <c r="M22" s="59">
        <v>0</v>
      </c>
      <c r="N22" s="59">
        <f t="shared" si="6"/>
        <v>21</v>
      </c>
      <c r="O22" s="60" t="str">
        <f t="shared" si="0"/>
        <v>△</v>
      </c>
      <c r="P22" s="61">
        <f t="shared" si="1"/>
        <v>5</v>
      </c>
      <c r="Q22" s="19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>
      <c r="A23" s="21"/>
      <c r="B23" s="29" t="s">
        <v>22</v>
      </c>
      <c r="C23" s="62">
        <f aca="true" t="shared" si="7" ref="C23:N23">SUM(C15:C22)</f>
        <v>24712</v>
      </c>
      <c r="D23" s="62">
        <f t="shared" si="7"/>
        <v>26844</v>
      </c>
      <c r="E23" s="62">
        <f t="shared" si="7"/>
        <v>51556</v>
      </c>
      <c r="F23" s="62">
        <f t="shared" si="7"/>
        <v>14399</v>
      </c>
      <c r="G23" s="62">
        <f t="shared" si="7"/>
        <v>72</v>
      </c>
      <c r="H23" s="62">
        <f t="shared" si="7"/>
        <v>29</v>
      </c>
      <c r="I23" s="62">
        <f t="shared" si="7"/>
        <v>0</v>
      </c>
      <c r="J23" s="62">
        <f t="shared" si="7"/>
        <v>101</v>
      </c>
      <c r="K23" s="62">
        <f t="shared" si="7"/>
        <v>115</v>
      </c>
      <c r="L23" s="62">
        <f t="shared" si="7"/>
        <v>30</v>
      </c>
      <c r="M23" s="62">
        <f t="shared" si="7"/>
        <v>0</v>
      </c>
      <c r="N23" s="62">
        <f t="shared" si="7"/>
        <v>145</v>
      </c>
      <c r="O23" s="63" t="str">
        <f t="shared" si="0"/>
        <v>△</v>
      </c>
      <c r="P23" s="64">
        <f t="shared" si="1"/>
        <v>44</v>
      </c>
      <c r="Q23" s="19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9" t="s">
        <v>8</v>
      </c>
      <c r="B24" s="7" t="s">
        <v>34</v>
      </c>
      <c r="C24" s="56">
        <v>4869</v>
      </c>
      <c r="D24" s="56">
        <v>5273</v>
      </c>
      <c r="E24" s="56">
        <f>C24+D24</f>
        <v>10142</v>
      </c>
      <c r="F24" s="56">
        <v>3015</v>
      </c>
      <c r="G24" s="56">
        <v>20</v>
      </c>
      <c r="H24" s="56">
        <v>4</v>
      </c>
      <c r="I24" s="56">
        <v>0</v>
      </c>
      <c r="J24" s="56">
        <f>G24+H24+I24</f>
        <v>24</v>
      </c>
      <c r="K24" s="56">
        <v>19</v>
      </c>
      <c r="L24" s="56">
        <v>12</v>
      </c>
      <c r="M24" s="56">
        <v>0</v>
      </c>
      <c r="N24" s="56">
        <f>K24+L24+M24</f>
        <v>31</v>
      </c>
      <c r="O24" s="57" t="str">
        <f t="shared" si="0"/>
        <v>△</v>
      </c>
      <c r="P24" s="58">
        <f t="shared" si="1"/>
        <v>7</v>
      </c>
      <c r="Q24" s="19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21" t="s">
        <v>9</v>
      </c>
      <c r="B25" s="11" t="s">
        <v>35</v>
      </c>
      <c r="C25" s="59">
        <v>2117</v>
      </c>
      <c r="D25" s="59">
        <v>2356</v>
      </c>
      <c r="E25" s="59">
        <f>C25+D25</f>
        <v>4473</v>
      </c>
      <c r="F25" s="59">
        <v>1206</v>
      </c>
      <c r="G25" s="59">
        <v>9</v>
      </c>
      <c r="H25" s="59">
        <v>1</v>
      </c>
      <c r="I25" s="59">
        <v>0</v>
      </c>
      <c r="J25" s="59">
        <f>G25+H25+I25</f>
        <v>10</v>
      </c>
      <c r="K25" s="59">
        <v>4</v>
      </c>
      <c r="L25" s="59">
        <v>3</v>
      </c>
      <c r="M25" s="59">
        <v>0</v>
      </c>
      <c r="N25" s="59">
        <f>K25+L25+M25</f>
        <v>7</v>
      </c>
      <c r="O25" s="60">
        <f t="shared" si="0"/>
      </c>
      <c r="P25" s="61">
        <f t="shared" si="1"/>
        <v>3</v>
      </c>
      <c r="Q25" s="19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21" t="s">
        <v>5</v>
      </c>
      <c r="B26" s="11" t="s">
        <v>36</v>
      </c>
      <c r="C26" s="59">
        <v>4068</v>
      </c>
      <c r="D26" s="59">
        <v>4333</v>
      </c>
      <c r="E26" s="59">
        <f>C26+D26</f>
        <v>8401</v>
      </c>
      <c r="F26" s="59">
        <v>2460</v>
      </c>
      <c r="G26" s="59">
        <v>15</v>
      </c>
      <c r="H26" s="59">
        <v>2</v>
      </c>
      <c r="I26" s="59">
        <v>0</v>
      </c>
      <c r="J26" s="59">
        <f>G26+H26+I26</f>
        <v>17</v>
      </c>
      <c r="K26" s="59">
        <v>9</v>
      </c>
      <c r="L26" s="59">
        <v>5</v>
      </c>
      <c r="M26" s="59">
        <v>0</v>
      </c>
      <c r="N26" s="59">
        <f>K26+L26+M26</f>
        <v>14</v>
      </c>
      <c r="O26" s="60">
        <f t="shared" si="0"/>
      </c>
      <c r="P26" s="61">
        <f t="shared" si="1"/>
        <v>3</v>
      </c>
      <c r="Q26" s="19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>
      <c r="A27" s="21"/>
      <c r="B27" s="29" t="s">
        <v>22</v>
      </c>
      <c r="C27" s="62">
        <f aca="true" t="shared" si="8" ref="C27:N27">SUM(C24:C26)</f>
        <v>11054</v>
      </c>
      <c r="D27" s="62">
        <f t="shared" si="8"/>
        <v>11962</v>
      </c>
      <c r="E27" s="62">
        <f t="shared" si="8"/>
        <v>23016</v>
      </c>
      <c r="F27" s="62">
        <f t="shared" si="8"/>
        <v>6681</v>
      </c>
      <c r="G27" s="62">
        <f t="shared" si="8"/>
        <v>44</v>
      </c>
      <c r="H27" s="62">
        <f t="shared" si="8"/>
        <v>7</v>
      </c>
      <c r="I27" s="62">
        <f t="shared" si="8"/>
        <v>0</v>
      </c>
      <c r="J27" s="62">
        <f t="shared" si="8"/>
        <v>51</v>
      </c>
      <c r="K27" s="62">
        <f t="shared" si="8"/>
        <v>32</v>
      </c>
      <c r="L27" s="62">
        <f t="shared" si="8"/>
        <v>20</v>
      </c>
      <c r="M27" s="62">
        <f t="shared" si="8"/>
        <v>0</v>
      </c>
      <c r="N27" s="62">
        <f t="shared" si="8"/>
        <v>52</v>
      </c>
      <c r="O27" s="63" t="str">
        <f t="shared" si="0"/>
        <v>△</v>
      </c>
      <c r="P27" s="64">
        <f t="shared" si="1"/>
        <v>1</v>
      </c>
      <c r="Q27" s="19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>
      <c r="A28" s="9"/>
      <c r="B28" s="7" t="s">
        <v>37</v>
      </c>
      <c r="C28" s="56">
        <v>3763</v>
      </c>
      <c r="D28" s="56">
        <v>4157</v>
      </c>
      <c r="E28" s="56">
        <f aca="true" t="shared" si="9" ref="E28:E36">C28+D28</f>
        <v>7920</v>
      </c>
      <c r="F28" s="56">
        <v>2442</v>
      </c>
      <c r="G28" s="56">
        <v>44</v>
      </c>
      <c r="H28" s="56">
        <v>6</v>
      </c>
      <c r="I28" s="56">
        <v>0</v>
      </c>
      <c r="J28" s="56">
        <f aca="true" t="shared" si="10" ref="J28:J36">G28+H28+I28</f>
        <v>50</v>
      </c>
      <c r="K28" s="56">
        <v>19</v>
      </c>
      <c r="L28" s="56">
        <v>9</v>
      </c>
      <c r="M28" s="56">
        <v>0</v>
      </c>
      <c r="N28" s="56">
        <f aca="true" t="shared" si="11" ref="N28:N36">K28+L28+M28</f>
        <v>28</v>
      </c>
      <c r="O28" s="57">
        <f t="shared" si="0"/>
      </c>
      <c r="P28" s="58">
        <f t="shared" si="1"/>
        <v>22</v>
      </c>
      <c r="Q28" s="19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21" t="s">
        <v>10</v>
      </c>
      <c r="B29" s="11" t="s">
        <v>38</v>
      </c>
      <c r="C29" s="59">
        <v>1490</v>
      </c>
      <c r="D29" s="59">
        <v>1665</v>
      </c>
      <c r="E29" s="59">
        <f t="shared" si="9"/>
        <v>3155</v>
      </c>
      <c r="F29" s="59">
        <v>912</v>
      </c>
      <c r="G29" s="59">
        <v>7</v>
      </c>
      <c r="H29" s="59">
        <v>4</v>
      </c>
      <c r="I29" s="59">
        <v>0</v>
      </c>
      <c r="J29" s="59">
        <f t="shared" si="10"/>
        <v>11</v>
      </c>
      <c r="K29" s="59">
        <v>4</v>
      </c>
      <c r="L29" s="59">
        <v>3</v>
      </c>
      <c r="M29" s="59">
        <v>0</v>
      </c>
      <c r="N29" s="59">
        <f t="shared" si="11"/>
        <v>7</v>
      </c>
      <c r="O29" s="60">
        <f t="shared" si="0"/>
      </c>
      <c r="P29" s="61">
        <f t="shared" si="1"/>
        <v>4</v>
      </c>
      <c r="Q29" s="1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21"/>
      <c r="B30" s="11" t="s">
        <v>39</v>
      </c>
      <c r="C30" s="59">
        <v>3263</v>
      </c>
      <c r="D30" s="59">
        <v>3546</v>
      </c>
      <c r="E30" s="59">
        <f t="shared" si="9"/>
        <v>6809</v>
      </c>
      <c r="F30" s="59">
        <v>1913</v>
      </c>
      <c r="G30" s="59">
        <v>14</v>
      </c>
      <c r="H30" s="59">
        <v>5</v>
      </c>
      <c r="I30" s="59">
        <v>0</v>
      </c>
      <c r="J30" s="59">
        <f t="shared" si="10"/>
        <v>19</v>
      </c>
      <c r="K30" s="59">
        <v>11</v>
      </c>
      <c r="L30" s="59">
        <v>3</v>
      </c>
      <c r="M30" s="59">
        <v>0</v>
      </c>
      <c r="N30" s="59">
        <f t="shared" si="11"/>
        <v>14</v>
      </c>
      <c r="O30" s="60">
        <f t="shared" si="0"/>
      </c>
      <c r="P30" s="61">
        <f t="shared" si="1"/>
        <v>5</v>
      </c>
      <c r="Q30" s="1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>
      <c r="A31" s="21"/>
      <c r="B31" s="11" t="s">
        <v>40</v>
      </c>
      <c r="C31" s="59">
        <v>3870</v>
      </c>
      <c r="D31" s="59">
        <v>4284</v>
      </c>
      <c r="E31" s="59">
        <f t="shared" si="9"/>
        <v>8154</v>
      </c>
      <c r="F31" s="59">
        <v>2714</v>
      </c>
      <c r="G31" s="59">
        <v>19</v>
      </c>
      <c r="H31" s="59">
        <v>5</v>
      </c>
      <c r="I31" s="59">
        <v>0</v>
      </c>
      <c r="J31" s="59">
        <f t="shared" si="10"/>
        <v>24</v>
      </c>
      <c r="K31" s="59">
        <v>13</v>
      </c>
      <c r="L31" s="59">
        <v>5</v>
      </c>
      <c r="M31" s="59">
        <v>0</v>
      </c>
      <c r="N31" s="59">
        <f t="shared" si="11"/>
        <v>18</v>
      </c>
      <c r="O31" s="60">
        <f t="shared" si="0"/>
      </c>
      <c r="P31" s="61">
        <f t="shared" si="1"/>
        <v>6</v>
      </c>
      <c r="Q31" s="19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>
      <c r="A32" s="21" t="s">
        <v>11</v>
      </c>
      <c r="B32" s="11" t="s">
        <v>41</v>
      </c>
      <c r="C32" s="59">
        <v>2176</v>
      </c>
      <c r="D32" s="59">
        <v>2268</v>
      </c>
      <c r="E32" s="59">
        <f t="shared" si="9"/>
        <v>4444</v>
      </c>
      <c r="F32" s="59">
        <v>1333</v>
      </c>
      <c r="G32" s="59">
        <v>4</v>
      </c>
      <c r="H32" s="59">
        <v>2</v>
      </c>
      <c r="I32" s="59">
        <v>0</v>
      </c>
      <c r="J32" s="59">
        <f t="shared" si="10"/>
        <v>6</v>
      </c>
      <c r="K32" s="59">
        <v>5</v>
      </c>
      <c r="L32" s="59">
        <v>4</v>
      </c>
      <c r="M32" s="59">
        <v>0</v>
      </c>
      <c r="N32" s="59">
        <f t="shared" si="11"/>
        <v>9</v>
      </c>
      <c r="O32" s="60" t="str">
        <f t="shared" si="0"/>
        <v>△</v>
      </c>
      <c r="P32" s="61">
        <f t="shared" si="1"/>
        <v>3</v>
      </c>
      <c r="Q32" s="19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>
      <c r="A33" s="21"/>
      <c r="B33" s="11" t="s">
        <v>42</v>
      </c>
      <c r="C33" s="59">
        <v>3900</v>
      </c>
      <c r="D33" s="59">
        <v>4200</v>
      </c>
      <c r="E33" s="59">
        <f t="shared" si="9"/>
        <v>8100</v>
      </c>
      <c r="F33" s="59">
        <v>2360</v>
      </c>
      <c r="G33" s="59">
        <v>31</v>
      </c>
      <c r="H33" s="59">
        <v>5</v>
      </c>
      <c r="I33" s="59">
        <v>0</v>
      </c>
      <c r="J33" s="59">
        <f t="shared" si="10"/>
        <v>36</v>
      </c>
      <c r="K33" s="59">
        <v>27</v>
      </c>
      <c r="L33" s="59">
        <v>5</v>
      </c>
      <c r="M33" s="59">
        <v>0</v>
      </c>
      <c r="N33" s="59">
        <f t="shared" si="11"/>
        <v>32</v>
      </c>
      <c r="O33" s="60">
        <f t="shared" si="0"/>
      </c>
      <c r="P33" s="61">
        <f t="shared" si="1"/>
        <v>4</v>
      </c>
      <c r="Q33" s="19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>
      <c r="A34" s="21"/>
      <c r="B34" s="11" t="s">
        <v>43</v>
      </c>
      <c r="C34" s="59">
        <v>4521</v>
      </c>
      <c r="D34" s="59">
        <v>4776</v>
      </c>
      <c r="E34" s="59">
        <f t="shared" si="9"/>
        <v>9297</v>
      </c>
      <c r="F34" s="59">
        <v>2531</v>
      </c>
      <c r="G34" s="59">
        <v>21</v>
      </c>
      <c r="H34" s="59">
        <v>9</v>
      </c>
      <c r="I34" s="59">
        <v>0</v>
      </c>
      <c r="J34" s="59">
        <f t="shared" si="10"/>
        <v>30</v>
      </c>
      <c r="K34" s="59">
        <v>19</v>
      </c>
      <c r="L34" s="59">
        <v>9</v>
      </c>
      <c r="M34" s="59">
        <v>0</v>
      </c>
      <c r="N34" s="59">
        <f t="shared" si="11"/>
        <v>28</v>
      </c>
      <c r="O34" s="60">
        <f t="shared" si="0"/>
      </c>
      <c r="P34" s="61">
        <f t="shared" si="1"/>
        <v>2</v>
      </c>
      <c r="Q34" s="19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ht="21" customHeight="1">
      <c r="A35" s="21" t="s">
        <v>5</v>
      </c>
      <c r="B35" s="11" t="s">
        <v>44</v>
      </c>
      <c r="C35" s="59">
        <v>5969</v>
      </c>
      <c r="D35" s="59">
        <v>6512</v>
      </c>
      <c r="E35" s="59">
        <f t="shared" si="9"/>
        <v>12481</v>
      </c>
      <c r="F35" s="59">
        <v>3724</v>
      </c>
      <c r="G35" s="59">
        <v>19</v>
      </c>
      <c r="H35" s="59">
        <v>6</v>
      </c>
      <c r="I35" s="59">
        <v>0</v>
      </c>
      <c r="J35" s="59">
        <f t="shared" si="10"/>
        <v>25</v>
      </c>
      <c r="K35" s="59">
        <v>25</v>
      </c>
      <c r="L35" s="59">
        <v>7</v>
      </c>
      <c r="M35" s="59">
        <v>0</v>
      </c>
      <c r="N35" s="59">
        <f t="shared" si="11"/>
        <v>32</v>
      </c>
      <c r="O35" s="60" t="str">
        <f t="shared" si="0"/>
        <v>△</v>
      </c>
      <c r="P35" s="61">
        <f t="shared" si="1"/>
        <v>7</v>
      </c>
      <c r="Q35" s="19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ht="21" customHeight="1">
      <c r="A36" s="21"/>
      <c r="B36" s="11" t="s">
        <v>45</v>
      </c>
      <c r="C36" s="59">
        <v>4066</v>
      </c>
      <c r="D36" s="59">
        <v>4441</v>
      </c>
      <c r="E36" s="59">
        <f t="shared" si="9"/>
        <v>8507</v>
      </c>
      <c r="F36" s="59">
        <v>2583</v>
      </c>
      <c r="G36" s="59">
        <v>17</v>
      </c>
      <c r="H36" s="59">
        <v>4</v>
      </c>
      <c r="I36" s="59">
        <v>0</v>
      </c>
      <c r="J36" s="59">
        <f t="shared" si="10"/>
        <v>21</v>
      </c>
      <c r="K36" s="59">
        <v>12</v>
      </c>
      <c r="L36" s="59">
        <v>6</v>
      </c>
      <c r="M36" s="59">
        <v>0</v>
      </c>
      <c r="N36" s="59">
        <f t="shared" si="11"/>
        <v>18</v>
      </c>
      <c r="O36" s="60">
        <f t="shared" si="0"/>
      </c>
      <c r="P36" s="61">
        <f t="shared" si="1"/>
        <v>3</v>
      </c>
      <c r="Q36" s="19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ht="21" customHeight="1">
      <c r="A37" s="21"/>
      <c r="B37" s="29" t="s">
        <v>22</v>
      </c>
      <c r="C37" s="62">
        <f aca="true" t="shared" si="12" ref="C37:N37">SUM(C28:C36)</f>
        <v>33018</v>
      </c>
      <c r="D37" s="62">
        <f t="shared" si="12"/>
        <v>35849</v>
      </c>
      <c r="E37" s="62">
        <f t="shared" si="12"/>
        <v>68867</v>
      </c>
      <c r="F37" s="62">
        <f t="shared" si="12"/>
        <v>20512</v>
      </c>
      <c r="G37" s="62">
        <f t="shared" si="12"/>
        <v>176</v>
      </c>
      <c r="H37" s="62">
        <f t="shared" si="12"/>
        <v>46</v>
      </c>
      <c r="I37" s="62">
        <f t="shared" si="12"/>
        <v>0</v>
      </c>
      <c r="J37" s="62">
        <f t="shared" si="12"/>
        <v>222</v>
      </c>
      <c r="K37" s="62">
        <f t="shared" si="12"/>
        <v>135</v>
      </c>
      <c r="L37" s="62">
        <f t="shared" si="12"/>
        <v>51</v>
      </c>
      <c r="M37" s="62">
        <f t="shared" si="12"/>
        <v>0</v>
      </c>
      <c r="N37" s="62">
        <f t="shared" si="12"/>
        <v>186</v>
      </c>
      <c r="O37" s="63">
        <f t="shared" si="0"/>
      </c>
      <c r="P37" s="64">
        <f t="shared" si="1"/>
        <v>36</v>
      </c>
      <c r="Q37" s="1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1:219" ht="21" customHeight="1">
      <c r="A38" s="9"/>
      <c r="B38" s="7" t="s">
        <v>46</v>
      </c>
      <c r="C38" s="56">
        <v>3938</v>
      </c>
      <c r="D38" s="56">
        <v>4339</v>
      </c>
      <c r="E38" s="56">
        <f aca="true" t="shared" si="13" ref="E38:E45">C38+D38</f>
        <v>8277</v>
      </c>
      <c r="F38" s="56">
        <v>2476</v>
      </c>
      <c r="G38" s="56">
        <v>8</v>
      </c>
      <c r="H38" s="56">
        <v>6</v>
      </c>
      <c r="I38" s="56">
        <v>0</v>
      </c>
      <c r="J38" s="56">
        <f aca="true" t="shared" si="14" ref="J38:J45">G38+H38+I38</f>
        <v>14</v>
      </c>
      <c r="K38" s="56">
        <v>19</v>
      </c>
      <c r="L38" s="56">
        <v>3</v>
      </c>
      <c r="M38" s="56">
        <v>0</v>
      </c>
      <c r="N38" s="56">
        <f aca="true" t="shared" si="15" ref="N38:N45">K38+L38+M38</f>
        <v>22</v>
      </c>
      <c r="O38" s="57" t="str">
        <f t="shared" si="0"/>
        <v>△</v>
      </c>
      <c r="P38" s="58">
        <f t="shared" si="1"/>
        <v>8</v>
      </c>
      <c r="Q38" s="1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  <row r="39" spans="1:219" ht="21" customHeight="1">
      <c r="A39" s="21" t="s">
        <v>12</v>
      </c>
      <c r="B39" s="11" t="s">
        <v>47</v>
      </c>
      <c r="C39" s="59">
        <v>1975</v>
      </c>
      <c r="D39" s="59">
        <v>2180</v>
      </c>
      <c r="E39" s="59">
        <f t="shared" si="13"/>
        <v>4155</v>
      </c>
      <c r="F39" s="59">
        <v>1124</v>
      </c>
      <c r="G39" s="59">
        <v>7</v>
      </c>
      <c r="H39" s="59">
        <v>8</v>
      </c>
      <c r="I39" s="59">
        <v>0</v>
      </c>
      <c r="J39" s="59">
        <f t="shared" si="14"/>
        <v>15</v>
      </c>
      <c r="K39" s="59">
        <v>5</v>
      </c>
      <c r="L39" s="59">
        <v>5</v>
      </c>
      <c r="M39" s="59">
        <v>0</v>
      </c>
      <c r="N39" s="59">
        <f t="shared" si="15"/>
        <v>10</v>
      </c>
      <c r="O39" s="60">
        <f t="shared" si="0"/>
      </c>
      <c r="P39" s="61">
        <f t="shared" si="1"/>
        <v>5</v>
      </c>
      <c r="Q39" s="1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</row>
    <row r="40" spans="1:219" ht="21" customHeight="1">
      <c r="A40" s="21"/>
      <c r="B40" s="11" t="s">
        <v>48</v>
      </c>
      <c r="C40" s="59">
        <v>3600</v>
      </c>
      <c r="D40" s="59">
        <v>3839</v>
      </c>
      <c r="E40" s="59">
        <f t="shared" si="13"/>
        <v>7439</v>
      </c>
      <c r="F40" s="59">
        <v>2072</v>
      </c>
      <c r="G40" s="59">
        <v>11</v>
      </c>
      <c r="H40" s="59">
        <v>5</v>
      </c>
      <c r="I40" s="59">
        <v>0</v>
      </c>
      <c r="J40" s="59">
        <f t="shared" si="14"/>
        <v>16</v>
      </c>
      <c r="K40" s="59">
        <v>21</v>
      </c>
      <c r="L40" s="59">
        <v>8</v>
      </c>
      <c r="M40" s="59">
        <v>0</v>
      </c>
      <c r="N40" s="59">
        <f t="shared" si="15"/>
        <v>29</v>
      </c>
      <c r="O40" s="60" t="str">
        <f t="shared" si="0"/>
        <v>△</v>
      </c>
      <c r="P40" s="61">
        <f t="shared" si="1"/>
        <v>13</v>
      </c>
      <c r="Q40" s="1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</row>
    <row r="41" spans="1:219" ht="21" customHeight="1">
      <c r="A41" s="21"/>
      <c r="B41" s="11" t="s">
        <v>49</v>
      </c>
      <c r="C41" s="59">
        <v>1468</v>
      </c>
      <c r="D41" s="59">
        <v>1658</v>
      </c>
      <c r="E41" s="59">
        <f t="shared" si="13"/>
        <v>3126</v>
      </c>
      <c r="F41" s="59">
        <v>858</v>
      </c>
      <c r="G41" s="59">
        <v>22</v>
      </c>
      <c r="H41" s="59">
        <v>1</v>
      </c>
      <c r="I41" s="59">
        <v>0</v>
      </c>
      <c r="J41" s="59">
        <f t="shared" si="14"/>
        <v>23</v>
      </c>
      <c r="K41" s="59">
        <v>9</v>
      </c>
      <c r="L41" s="59">
        <v>4</v>
      </c>
      <c r="M41" s="59">
        <v>0</v>
      </c>
      <c r="N41" s="59">
        <f t="shared" si="15"/>
        <v>13</v>
      </c>
      <c r="O41" s="60">
        <f t="shared" si="0"/>
      </c>
      <c r="P41" s="61">
        <f t="shared" si="1"/>
        <v>10</v>
      </c>
      <c r="Q41" s="19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</row>
    <row r="42" spans="1:219" ht="21" customHeight="1">
      <c r="A42" s="21" t="s">
        <v>11</v>
      </c>
      <c r="B42" s="11" t="s">
        <v>50</v>
      </c>
      <c r="C42" s="59">
        <v>4379</v>
      </c>
      <c r="D42" s="59">
        <v>4842</v>
      </c>
      <c r="E42" s="59">
        <f t="shared" si="13"/>
        <v>9221</v>
      </c>
      <c r="F42" s="59">
        <v>2829</v>
      </c>
      <c r="G42" s="59">
        <v>14</v>
      </c>
      <c r="H42" s="59">
        <v>7</v>
      </c>
      <c r="I42" s="59">
        <v>0</v>
      </c>
      <c r="J42" s="59">
        <f t="shared" si="14"/>
        <v>21</v>
      </c>
      <c r="K42" s="59">
        <v>26</v>
      </c>
      <c r="L42" s="59">
        <v>5</v>
      </c>
      <c r="M42" s="59">
        <v>0</v>
      </c>
      <c r="N42" s="59">
        <f t="shared" si="15"/>
        <v>31</v>
      </c>
      <c r="O42" s="60" t="str">
        <f t="shared" si="0"/>
        <v>△</v>
      </c>
      <c r="P42" s="61">
        <f t="shared" si="1"/>
        <v>10</v>
      </c>
      <c r="Q42" s="19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</row>
    <row r="43" spans="1:219" ht="21" customHeight="1">
      <c r="A43" s="21"/>
      <c r="B43" s="11" t="s">
        <v>51</v>
      </c>
      <c r="C43" s="59">
        <v>3327</v>
      </c>
      <c r="D43" s="59">
        <v>3627</v>
      </c>
      <c r="E43" s="59">
        <f t="shared" si="13"/>
        <v>6954</v>
      </c>
      <c r="F43" s="59">
        <v>1901</v>
      </c>
      <c r="G43" s="59">
        <v>9</v>
      </c>
      <c r="H43" s="59">
        <v>3</v>
      </c>
      <c r="I43" s="59">
        <v>0</v>
      </c>
      <c r="J43" s="59">
        <f t="shared" si="14"/>
        <v>12</v>
      </c>
      <c r="K43" s="59">
        <v>8</v>
      </c>
      <c r="L43" s="59">
        <v>14</v>
      </c>
      <c r="M43" s="59">
        <v>0</v>
      </c>
      <c r="N43" s="59">
        <f t="shared" si="15"/>
        <v>22</v>
      </c>
      <c r="O43" s="60" t="str">
        <f t="shared" si="0"/>
        <v>△</v>
      </c>
      <c r="P43" s="61">
        <f t="shared" si="1"/>
        <v>10</v>
      </c>
      <c r="Q43" s="19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</row>
    <row r="44" spans="1:219" ht="21" customHeight="1">
      <c r="A44" s="21"/>
      <c r="B44" s="11" t="s">
        <v>52</v>
      </c>
      <c r="C44" s="59">
        <v>3636</v>
      </c>
      <c r="D44" s="59">
        <v>3969</v>
      </c>
      <c r="E44" s="59">
        <f t="shared" si="13"/>
        <v>7605</v>
      </c>
      <c r="F44" s="59">
        <v>2305</v>
      </c>
      <c r="G44" s="59">
        <v>21</v>
      </c>
      <c r="H44" s="59">
        <v>2</v>
      </c>
      <c r="I44" s="59">
        <v>1</v>
      </c>
      <c r="J44" s="59">
        <f t="shared" si="14"/>
        <v>24</v>
      </c>
      <c r="K44" s="59">
        <v>11</v>
      </c>
      <c r="L44" s="59">
        <v>3</v>
      </c>
      <c r="M44" s="59">
        <v>0</v>
      </c>
      <c r="N44" s="59">
        <f t="shared" si="15"/>
        <v>14</v>
      </c>
      <c r="O44" s="60">
        <f t="shared" si="0"/>
      </c>
      <c r="P44" s="61">
        <f t="shared" si="1"/>
        <v>10</v>
      </c>
      <c r="Q44" s="19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</row>
    <row r="45" spans="1:219" ht="21" customHeight="1">
      <c r="A45" s="21" t="s">
        <v>5</v>
      </c>
      <c r="B45" s="11" t="s">
        <v>53</v>
      </c>
      <c r="C45" s="59">
        <v>2574</v>
      </c>
      <c r="D45" s="59">
        <v>2832</v>
      </c>
      <c r="E45" s="59">
        <f t="shared" si="13"/>
        <v>5406</v>
      </c>
      <c r="F45" s="59">
        <v>1478</v>
      </c>
      <c r="G45" s="59">
        <v>4</v>
      </c>
      <c r="H45" s="59">
        <v>2</v>
      </c>
      <c r="I45" s="59">
        <v>0</v>
      </c>
      <c r="J45" s="59">
        <f t="shared" si="14"/>
        <v>6</v>
      </c>
      <c r="K45" s="59">
        <v>14</v>
      </c>
      <c r="L45" s="59">
        <v>7</v>
      </c>
      <c r="M45" s="59">
        <v>0</v>
      </c>
      <c r="N45" s="59">
        <f t="shared" si="15"/>
        <v>21</v>
      </c>
      <c r="O45" s="60" t="str">
        <f t="shared" si="0"/>
        <v>△</v>
      </c>
      <c r="P45" s="61">
        <f t="shared" si="1"/>
        <v>15</v>
      </c>
      <c r="Q45" s="19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</row>
    <row r="46" spans="1:219" ht="21" customHeight="1">
      <c r="A46" s="21"/>
      <c r="B46" s="29" t="s">
        <v>22</v>
      </c>
      <c r="C46" s="62">
        <f aca="true" t="shared" si="16" ref="C46:N46">SUM(C38:C45)</f>
        <v>24897</v>
      </c>
      <c r="D46" s="62">
        <f t="shared" si="16"/>
        <v>27286</v>
      </c>
      <c r="E46" s="62">
        <f t="shared" si="16"/>
        <v>52183</v>
      </c>
      <c r="F46" s="62">
        <f t="shared" si="16"/>
        <v>15043</v>
      </c>
      <c r="G46" s="62">
        <f t="shared" si="16"/>
        <v>96</v>
      </c>
      <c r="H46" s="62">
        <f t="shared" si="16"/>
        <v>34</v>
      </c>
      <c r="I46" s="62">
        <f t="shared" si="16"/>
        <v>1</v>
      </c>
      <c r="J46" s="62">
        <f t="shared" si="16"/>
        <v>131</v>
      </c>
      <c r="K46" s="62">
        <f t="shared" si="16"/>
        <v>113</v>
      </c>
      <c r="L46" s="62">
        <f t="shared" si="16"/>
        <v>49</v>
      </c>
      <c r="M46" s="62">
        <f t="shared" si="16"/>
        <v>0</v>
      </c>
      <c r="N46" s="62">
        <f t="shared" si="16"/>
        <v>162</v>
      </c>
      <c r="O46" s="63" t="str">
        <f t="shared" si="0"/>
        <v>△</v>
      </c>
      <c r="P46" s="64">
        <f t="shared" si="1"/>
        <v>31</v>
      </c>
      <c r="Q46" s="19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</row>
    <row r="47" spans="1:219" ht="21" customHeight="1">
      <c r="A47" s="9" t="s">
        <v>13</v>
      </c>
      <c r="B47" s="7" t="s">
        <v>54</v>
      </c>
      <c r="C47" s="56">
        <v>3302</v>
      </c>
      <c r="D47" s="56">
        <v>3681</v>
      </c>
      <c r="E47" s="56">
        <f>C47+D47</f>
        <v>6983</v>
      </c>
      <c r="F47" s="56">
        <v>2368</v>
      </c>
      <c r="G47" s="56">
        <v>7</v>
      </c>
      <c r="H47" s="56">
        <v>4</v>
      </c>
      <c r="I47" s="56">
        <v>0</v>
      </c>
      <c r="J47" s="56">
        <f>G47+H47+I47</f>
        <v>11</v>
      </c>
      <c r="K47" s="56">
        <v>8</v>
      </c>
      <c r="L47" s="56">
        <v>8</v>
      </c>
      <c r="M47" s="56">
        <v>0</v>
      </c>
      <c r="N47" s="56">
        <f>K47+L47+M47</f>
        <v>16</v>
      </c>
      <c r="O47" s="57" t="str">
        <f t="shared" si="0"/>
        <v>△</v>
      </c>
      <c r="P47" s="58">
        <f t="shared" si="1"/>
        <v>5</v>
      </c>
      <c r="Q47" s="19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</row>
    <row r="48" spans="1:219" ht="21" customHeight="1">
      <c r="A48" s="21" t="s">
        <v>14</v>
      </c>
      <c r="B48" s="11" t="s">
        <v>55</v>
      </c>
      <c r="C48" s="59">
        <v>2139</v>
      </c>
      <c r="D48" s="59">
        <v>2395</v>
      </c>
      <c r="E48" s="59">
        <f>C48+D48</f>
        <v>4534</v>
      </c>
      <c r="F48" s="59">
        <v>1570</v>
      </c>
      <c r="G48" s="59">
        <v>17</v>
      </c>
      <c r="H48" s="59">
        <v>1</v>
      </c>
      <c r="I48" s="59">
        <v>0</v>
      </c>
      <c r="J48" s="59">
        <f>G48+H48+I48</f>
        <v>18</v>
      </c>
      <c r="K48" s="59">
        <v>13</v>
      </c>
      <c r="L48" s="59">
        <v>4</v>
      </c>
      <c r="M48" s="59">
        <v>0</v>
      </c>
      <c r="N48" s="59">
        <f>K48+L48+M48</f>
        <v>17</v>
      </c>
      <c r="O48" s="60">
        <f t="shared" si="0"/>
      </c>
      <c r="P48" s="61">
        <f t="shared" si="1"/>
        <v>1</v>
      </c>
      <c r="Q48" s="19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</row>
    <row r="49" spans="1:219" ht="21" customHeight="1">
      <c r="A49" s="21" t="s">
        <v>5</v>
      </c>
      <c r="B49" s="11" t="s">
        <v>56</v>
      </c>
      <c r="C49" s="59">
        <v>1937</v>
      </c>
      <c r="D49" s="59">
        <v>2147</v>
      </c>
      <c r="E49" s="59">
        <f>C49+D49</f>
        <v>4084</v>
      </c>
      <c r="F49" s="59">
        <v>1194</v>
      </c>
      <c r="G49" s="59">
        <v>2</v>
      </c>
      <c r="H49" s="59">
        <v>1</v>
      </c>
      <c r="I49" s="59">
        <v>0</v>
      </c>
      <c r="J49" s="59">
        <f>G49+H49+I49</f>
        <v>3</v>
      </c>
      <c r="K49" s="59">
        <v>6</v>
      </c>
      <c r="L49" s="59">
        <v>4</v>
      </c>
      <c r="M49" s="59">
        <v>0</v>
      </c>
      <c r="N49" s="59">
        <f>K49+L49+M49</f>
        <v>10</v>
      </c>
      <c r="O49" s="60" t="str">
        <f t="shared" si="0"/>
        <v>△</v>
      </c>
      <c r="P49" s="61">
        <f t="shared" si="1"/>
        <v>7</v>
      </c>
      <c r="Q49" s="1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</row>
    <row r="50" spans="1:219" ht="21" customHeight="1">
      <c r="A50" s="21"/>
      <c r="B50" s="11" t="s">
        <v>57</v>
      </c>
      <c r="C50" s="59">
        <v>2574</v>
      </c>
      <c r="D50" s="59">
        <v>2832</v>
      </c>
      <c r="E50" s="59">
        <f>C50+D50</f>
        <v>5406</v>
      </c>
      <c r="F50" s="59">
        <v>1526</v>
      </c>
      <c r="G50" s="59">
        <v>11</v>
      </c>
      <c r="H50" s="59">
        <v>2</v>
      </c>
      <c r="I50" s="59">
        <v>0</v>
      </c>
      <c r="J50" s="59">
        <f>G50+H50+I50</f>
        <v>13</v>
      </c>
      <c r="K50" s="59">
        <v>12</v>
      </c>
      <c r="L50" s="59">
        <v>5</v>
      </c>
      <c r="M50" s="59">
        <v>0</v>
      </c>
      <c r="N50" s="59">
        <f>K50+L50+M50</f>
        <v>17</v>
      </c>
      <c r="O50" s="60" t="str">
        <f t="shared" si="0"/>
        <v>△</v>
      </c>
      <c r="P50" s="61">
        <f t="shared" si="1"/>
        <v>4</v>
      </c>
      <c r="Q50" s="19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</row>
    <row r="51" spans="1:219" ht="21" customHeight="1">
      <c r="A51" s="21"/>
      <c r="B51" s="29" t="s">
        <v>22</v>
      </c>
      <c r="C51" s="62">
        <f aca="true" t="shared" si="17" ref="C51:N51">SUM(C47:C50)</f>
        <v>9952</v>
      </c>
      <c r="D51" s="62">
        <f t="shared" si="17"/>
        <v>11055</v>
      </c>
      <c r="E51" s="62">
        <f t="shared" si="17"/>
        <v>21007</v>
      </c>
      <c r="F51" s="62">
        <f t="shared" si="17"/>
        <v>6658</v>
      </c>
      <c r="G51" s="62">
        <f t="shared" si="17"/>
        <v>37</v>
      </c>
      <c r="H51" s="62">
        <f t="shared" si="17"/>
        <v>8</v>
      </c>
      <c r="I51" s="62">
        <f t="shared" si="17"/>
        <v>0</v>
      </c>
      <c r="J51" s="62">
        <f t="shared" si="17"/>
        <v>45</v>
      </c>
      <c r="K51" s="62">
        <f t="shared" si="17"/>
        <v>39</v>
      </c>
      <c r="L51" s="62">
        <f t="shared" si="17"/>
        <v>21</v>
      </c>
      <c r="M51" s="62">
        <f t="shared" si="17"/>
        <v>0</v>
      </c>
      <c r="N51" s="62">
        <f t="shared" si="17"/>
        <v>60</v>
      </c>
      <c r="O51" s="63" t="str">
        <f t="shared" si="0"/>
        <v>△</v>
      </c>
      <c r="P51" s="64">
        <f t="shared" si="1"/>
        <v>15</v>
      </c>
      <c r="Q51" s="19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</row>
    <row r="52" spans="1:219" ht="21" customHeight="1">
      <c r="A52" s="30" t="s">
        <v>5</v>
      </c>
      <c r="B52" s="31" t="s">
        <v>22</v>
      </c>
      <c r="C52" s="65">
        <f aca="true" t="shared" si="18" ref="C52:N52">C14+C23+C27+C37+C46+C51</f>
        <v>116323</v>
      </c>
      <c r="D52" s="65">
        <f t="shared" si="18"/>
        <v>126847</v>
      </c>
      <c r="E52" s="65">
        <f t="shared" si="18"/>
        <v>243170</v>
      </c>
      <c r="F52" s="65">
        <f t="shared" si="18"/>
        <v>71070</v>
      </c>
      <c r="G52" s="65">
        <f t="shared" si="18"/>
        <v>481</v>
      </c>
      <c r="H52" s="65">
        <f t="shared" si="18"/>
        <v>132</v>
      </c>
      <c r="I52" s="65">
        <f t="shared" si="18"/>
        <v>1</v>
      </c>
      <c r="J52" s="65">
        <f t="shared" si="18"/>
        <v>614</v>
      </c>
      <c r="K52" s="65">
        <f t="shared" si="18"/>
        <v>507</v>
      </c>
      <c r="L52" s="65">
        <f t="shared" si="18"/>
        <v>190</v>
      </c>
      <c r="M52" s="65">
        <f t="shared" si="18"/>
        <v>0</v>
      </c>
      <c r="N52" s="65">
        <f t="shared" si="18"/>
        <v>697</v>
      </c>
      <c r="O52" s="66" t="str">
        <f t="shared" si="0"/>
        <v>△</v>
      </c>
      <c r="P52" s="67">
        <f t="shared" si="1"/>
        <v>83</v>
      </c>
      <c r="Q52" s="19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</row>
    <row r="53" spans="1:219" ht="21" customHeight="1">
      <c r="A53" s="33" t="s">
        <v>15</v>
      </c>
      <c r="B53" s="34" t="s">
        <v>22</v>
      </c>
      <c r="C53" s="68">
        <f aca="true" t="shared" si="19" ref="C53:N53">C10+C52</f>
        <v>296861</v>
      </c>
      <c r="D53" s="68">
        <f t="shared" si="19"/>
        <v>322398</v>
      </c>
      <c r="E53" s="68">
        <f t="shared" si="19"/>
        <v>619259</v>
      </c>
      <c r="F53" s="68">
        <f t="shared" si="19"/>
        <v>212522</v>
      </c>
      <c r="G53" s="68">
        <f t="shared" si="19"/>
        <v>1606</v>
      </c>
      <c r="H53" s="68">
        <f t="shared" si="19"/>
        <v>479</v>
      </c>
      <c r="I53" s="68">
        <f t="shared" si="19"/>
        <v>13</v>
      </c>
      <c r="J53" s="68">
        <f t="shared" si="19"/>
        <v>2098</v>
      </c>
      <c r="K53" s="68">
        <f t="shared" si="19"/>
        <v>1552</v>
      </c>
      <c r="L53" s="68">
        <f t="shared" si="19"/>
        <v>419</v>
      </c>
      <c r="M53" s="68">
        <f t="shared" si="19"/>
        <v>8</v>
      </c>
      <c r="N53" s="68">
        <f t="shared" si="19"/>
        <v>1979</v>
      </c>
      <c r="O53" s="68">
        <f t="shared" si="0"/>
      </c>
      <c r="P53" s="69">
        <f t="shared" si="1"/>
        <v>119</v>
      </c>
      <c r="Q53" s="19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</row>
    <row r="54" spans="1:219" ht="21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</row>
    <row r="55" spans="15:255" ht="21" customHeight="1">
      <c r="O55" s="18"/>
      <c r="P55" s="18"/>
      <c r="Q55" s="18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4:255" ht="21" customHeight="1">
      <c r="D56" s="18"/>
      <c r="H56" s="18"/>
      <c r="I56" s="18"/>
      <c r="J56" s="18"/>
      <c r="K56" s="18"/>
      <c r="L56" s="18"/>
      <c r="O56" s="18"/>
      <c r="P56" s="18"/>
      <c r="Q56" s="18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4:255" ht="21" customHeight="1">
      <c r="D57" s="18"/>
      <c r="H57" s="18"/>
      <c r="I57" s="18"/>
      <c r="J57" s="18"/>
      <c r="K57" s="18"/>
      <c r="L57" s="18"/>
      <c r="O57" s="18"/>
      <c r="P57" s="18"/>
      <c r="Q57" s="18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3:255" ht="21" customHeight="1">
      <c r="C58" s="18"/>
      <c r="D58" s="18"/>
      <c r="H58" s="18"/>
      <c r="I58" s="18"/>
      <c r="J58" s="18"/>
      <c r="K58" s="18"/>
      <c r="L58" s="18"/>
      <c r="O58" s="18"/>
      <c r="P58" s="18"/>
      <c r="Q58" s="1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4:255" ht="21" customHeight="1">
      <c r="D59" s="18"/>
      <c r="H59" s="18"/>
      <c r="I59" s="18"/>
      <c r="J59" s="18"/>
      <c r="K59" s="18"/>
      <c r="L59" s="18"/>
      <c r="O59" s="18"/>
      <c r="P59" s="18"/>
      <c r="Q59" s="18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4:255" ht="21.75" customHeight="1">
      <c r="D60" s="18"/>
      <c r="E60" s="18"/>
      <c r="H60" s="18"/>
      <c r="I60" s="18"/>
      <c r="J60" s="18"/>
      <c r="K60" s="18"/>
      <c r="L60" s="18"/>
      <c r="N60" s="18"/>
      <c r="O60" s="18"/>
      <c r="P60" s="18"/>
      <c r="Q60" s="18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9.5" customHeight="1">
      <c r="E61" s="18"/>
      <c r="H61" s="18"/>
      <c r="I61" s="18"/>
      <c r="J61" s="18"/>
      <c r="K61" s="18"/>
      <c r="L61" s="18"/>
      <c r="N61" s="18"/>
      <c r="O61" s="18"/>
      <c r="P61" s="18"/>
      <c r="Q61" s="18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18"/>
      <c r="J62" s="18"/>
      <c r="K62" s="18"/>
      <c r="L62" s="18"/>
      <c r="N62" s="18"/>
      <c r="O62" s="18"/>
      <c r="P62" s="18"/>
      <c r="Q62" s="18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9.5" customHeight="1">
      <c r="E63" s="18"/>
      <c r="J63" s="18"/>
      <c r="K63" s="18"/>
      <c r="L63" s="18"/>
      <c r="N63" s="18"/>
      <c r="O63" s="18"/>
      <c r="P63" s="18"/>
      <c r="Q63" s="18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9.5" customHeight="1">
      <c r="C64" s="18"/>
      <c r="D64" s="18"/>
      <c r="E64" s="18"/>
      <c r="I64" s="18"/>
      <c r="J64" s="18"/>
      <c r="K64" s="18"/>
      <c r="L64" s="18"/>
      <c r="M64" s="18"/>
      <c r="N64" s="18"/>
      <c r="O64" s="18"/>
      <c r="P64" s="18"/>
      <c r="Q64" s="18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7:255" ht="19.5" customHeight="1">
      <c r="G65" s="18"/>
      <c r="H65" s="18"/>
      <c r="I65" s="18"/>
      <c r="J65" s="18"/>
      <c r="K65" s="18"/>
      <c r="L65" s="18"/>
      <c r="N65" s="18"/>
      <c r="O65" s="18"/>
      <c r="P65" s="18"/>
      <c r="Q65" s="18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9.5" customHeight="1">
      <c r="E66" s="18"/>
      <c r="F66" s="18"/>
      <c r="G66" s="18"/>
      <c r="H66" s="18"/>
      <c r="I66" s="18"/>
      <c r="J66" s="18"/>
      <c r="K66" s="18"/>
      <c r="L66" s="18"/>
      <c r="N66" s="18"/>
      <c r="O66" s="18"/>
      <c r="P66" s="18"/>
      <c r="Q66" s="18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9.5" customHeight="1">
      <c r="E67" s="18"/>
      <c r="G67" s="18"/>
      <c r="H67" s="18"/>
      <c r="I67" s="18"/>
      <c r="J67" s="18"/>
      <c r="K67" s="18"/>
      <c r="L67" s="18"/>
      <c r="N67" s="18"/>
      <c r="O67" s="18"/>
      <c r="P67" s="18"/>
      <c r="Q67" s="18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3:255" ht="19.5" customHeight="1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9.5" customHeight="1">
      <c r="E69" s="18"/>
      <c r="F69" s="18"/>
      <c r="G69" s="18"/>
      <c r="H69" s="18"/>
      <c r="I69" s="18"/>
      <c r="J69" s="18"/>
      <c r="K69" s="18"/>
      <c r="L69" s="18"/>
      <c r="N69" s="18"/>
      <c r="O69" s="18"/>
      <c r="P69" s="18"/>
      <c r="Q69" s="18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18"/>
      <c r="F70" s="18"/>
      <c r="G70" s="18"/>
      <c r="H70" s="18"/>
      <c r="I70" s="18"/>
      <c r="N70" s="18"/>
      <c r="O70" s="18"/>
      <c r="P70" s="18"/>
      <c r="Q70" s="18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7:255" ht="17.25">
      <c r="G71" s="18"/>
      <c r="H71" s="18"/>
      <c r="I71" s="18"/>
      <c r="N71" s="18"/>
      <c r="O71" s="18"/>
      <c r="P71" s="18"/>
      <c r="Q71" s="18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18"/>
      <c r="G72" s="18"/>
      <c r="H72" s="18"/>
      <c r="I72" s="18"/>
      <c r="K72" s="18"/>
      <c r="N72" s="18"/>
      <c r="O72" s="18"/>
      <c r="P72" s="18"/>
      <c r="Q72" s="18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18"/>
      <c r="F73" s="4"/>
      <c r="G73" s="18"/>
      <c r="H73" s="18"/>
      <c r="I73" s="18"/>
      <c r="J73" s="18"/>
      <c r="K73" s="18"/>
      <c r="L73" s="18"/>
      <c r="N73" s="18"/>
      <c r="O73" s="18"/>
      <c r="P73" s="18"/>
      <c r="Q73" s="18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18"/>
      <c r="F74" s="18"/>
      <c r="G74" s="18"/>
      <c r="H74" s="18"/>
      <c r="I74" s="18"/>
      <c r="J74" s="18"/>
      <c r="K74" s="18"/>
      <c r="L74" s="18"/>
      <c r="N74" s="18"/>
      <c r="O74" s="18"/>
      <c r="P74" s="18"/>
      <c r="Q74" s="18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18"/>
      <c r="F75" s="18"/>
      <c r="G75" s="18"/>
      <c r="H75" s="18"/>
      <c r="I75" s="18"/>
      <c r="J75" s="18"/>
      <c r="K75" s="18"/>
      <c r="L75" s="18"/>
      <c r="N75" s="18"/>
      <c r="O75" s="18"/>
      <c r="P75" s="18"/>
      <c r="Q75" s="18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18"/>
      <c r="F76" s="18"/>
      <c r="G76" s="18"/>
      <c r="H76" s="18"/>
      <c r="I76" s="18"/>
      <c r="J76" s="18"/>
      <c r="K76" s="18"/>
      <c r="L76" s="18"/>
      <c r="N76" s="18"/>
      <c r="O76" s="18"/>
      <c r="P76" s="18"/>
      <c r="Q76" s="18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ht="17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18"/>
      <c r="J78" s="18"/>
      <c r="K78" s="18"/>
      <c r="N78" s="18"/>
      <c r="O78" s="18"/>
      <c r="P78" s="18"/>
      <c r="Q78" s="1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18"/>
      <c r="J79" s="18"/>
      <c r="K79" s="18"/>
      <c r="N79" s="18"/>
      <c r="P79" s="18"/>
      <c r="Q79" s="18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18"/>
      <c r="J80" s="18"/>
      <c r="K80" s="18"/>
      <c r="N80" s="18"/>
      <c r="P80" s="18"/>
      <c r="Q80" s="18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3:255" ht="17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18"/>
      <c r="J82" s="18"/>
      <c r="K82" s="18"/>
      <c r="N82" s="18"/>
      <c r="O82" s="18"/>
      <c r="P82" s="18"/>
      <c r="Q82" s="18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18"/>
      <c r="J83" s="18"/>
      <c r="K83" s="18"/>
      <c r="N83" s="18"/>
      <c r="O83" s="18"/>
      <c r="P83" s="18"/>
      <c r="Q83" s="18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18"/>
      <c r="J84" s="18"/>
      <c r="K84" s="18"/>
      <c r="N84" s="18"/>
      <c r="O84" s="18"/>
      <c r="P84" s="18"/>
      <c r="Q84" s="18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18"/>
      <c r="J85" s="18"/>
      <c r="K85" s="18"/>
      <c r="N85" s="18"/>
      <c r="O85" s="18"/>
      <c r="P85" s="18"/>
      <c r="Q85" s="18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18"/>
      <c r="J86" s="18"/>
      <c r="K86" s="18"/>
      <c r="N86" s="18"/>
      <c r="O86" s="18"/>
      <c r="P86" s="18"/>
      <c r="Q86" s="18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5:255" ht="17.25">
      <c r="E87" s="18"/>
      <c r="J87" s="18"/>
      <c r="K87" s="18"/>
      <c r="N87" s="18"/>
      <c r="O87" s="18"/>
      <c r="P87" s="18"/>
      <c r="Q87" s="18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18"/>
      <c r="J88" s="18"/>
      <c r="K88" s="18"/>
      <c r="N88" s="18"/>
      <c r="O88" s="18"/>
      <c r="P88" s="18"/>
      <c r="Q88" s="1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18"/>
      <c r="J89" s="18"/>
      <c r="K89" s="18"/>
      <c r="N89" s="18"/>
      <c r="O89" s="18"/>
      <c r="P89" s="18"/>
      <c r="Q89" s="18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18"/>
      <c r="J90" s="18"/>
      <c r="K90" s="18"/>
      <c r="N90" s="18"/>
      <c r="O90" s="18"/>
      <c r="P90" s="18"/>
      <c r="Q90" s="18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3:255" ht="17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5:255" ht="17.25">
      <c r="E92" s="18"/>
      <c r="J92" s="18"/>
      <c r="K92" s="18"/>
      <c r="N92" s="18"/>
      <c r="O92" s="18"/>
      <c r="P92" s="18"/>
      <c r="Q92" s="18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5:255" ht="17.25">
      <c r="E93" s="18"/>
      <c r="J93" s="18"/>
      <c r="K93" s="18"/>
      <c r="N93" s="18"/>
      <c r="O93" s="18"/>
      <c r="P93" s="18"/>
      <c r="Q93" s="18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5:255" ht="17.25">
      <c r="E94" s="18"/>
      <c r="J94" s="18"/>
      <c r="K94" s="18"/>
      <c r="N94" s="18"/>
      <c r="O94" s="18"/>
      <c r="P94" s="18"/>
      <c r="Q94" s="18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5:255" ht="17.25">
      <c r="E95" s="18"/>
      <c r="H95" s="18"/>
      <c r="J95" s="18"/>
      <c r="K95" s="18"/>
      <c r="N95" s="18"/>
      <c r="O95" s="18"/>
      <c r="P95" s="18"/>
      <c r="Q95" s="18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5:255" ht="17.25">
      <c r="E96" s="18"/>
      <c r="J96" s="18"/>
      <c r="K96" s="18"/>
      <c r="N96" s="18"/>
      <c r="O96" s="18"/>
      <c r="P96" s="18"/>
      <c r="Q96" s="18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5:255" ht="17.25">
      <c r="E97" s="18"/>
      <c r="J97" s="18"/>
      <c r="K97" s="18"/>
      <c r="N97" s="18"/>
      <c r="O97" s="18"/>
      <c r="P97" s="18"/>
      <c r="Q97" s="18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5:255" ht="17.25">
      <c r="E98" s="18"/>
      <c r="J98" s="18"/>
      <c r="K98" s="18"/>
      <c r="N98" s="18"/>
      <c r="O98" s="18"/>
      <c r="P98" s="18"/>
      <c r="Q98" s="1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5:255" ht="17.25">
      <c r="E99" s="18"/>
      <c r="J99" s="18"/>
      <c r="K99" s="18"/>
      <c r="N99" s="18"/>
      <c r="O99" s="18"/>
      <c r="P99" s="18"/>
      <c r="Q99" s="18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3:255" ht="17.2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5:255" ht="17.25">
      <c r="E101" s="18"/>
      <c r="J101" s="18"/>
      <c r="K101" s="18"/>
      <c r="N101" s="18"/>
      <c r="O101" s="18"/>
      <c r="P101" s="18"/>
      <c r="Q101" s="18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5:255" ht="17.25">
      <c r="E102" s="18"/>
      <c r="J102" s="18"/>
      <c r="K102" s="18"/>
      <c r="N102" s="18"/>
      <c r="O102" s="18"/>
      <c r="P102" s="18"/>
      <c r="Q102" s="18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5:255" ht="17.25">
      <c r="E103" s="18"/>
      <c r="J103" s="18"/>
      <c r="K103" s="18"/>
      <c r="N103" s="18"/>
      <c r="O103" s="18"/>
      <c r="P103" s="18"/>
      <c r="Q103" s="18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5:255" ht="17.25">
      <c r="E104" s="18"/>
      <c r="J104" s="18"/>
      <c r="K104" s="18"/>
      <c r="N104" s="18"/>
      <c r="O104" s="18"/>
      <c r="P104" s="18"/>
      <c r="Q104" s="18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1:255" ht="17.25">
      <c r="K105" s="18"/>
      <c r="O105" s="18"/>
      <c r="P105" s="18"/>
      <c r="Q105" s="18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1:255" ht="17.25">
      <c r="K106" s="18"/>
      <c r="O106" s="18"/>
      <c r="P106" s="18"/>
      <c r="Q106" s="18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1:255" ht="17.25">
      <c r="K107" s="18"/>
      <c r="O107" s="18"/>
      <c r="P107" s="18"/>
      <c r="Q107" s="18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1:255" ht="17.25">
      <c r="K108" s="18"/>
      <c r="O108" s="18"/>
      <c r="P108" s="18"/>
      <c r="Q108" s="1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1:255" ht="17.25">
      <c r="K109" s="18"/>
      <c r="O109" s="18"/>
      <c r="P109" s="18"/>
      <c r="Q109" s="18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1:255" ht="17.25">
      <c r="K110" s="18"/>
      <c r="O110" s="18"/>
      <c r="P110" s="18"/>
      <c r="Q110" s="18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1:255" ht="17.25">
      <c r="K111" s="18"/>
      <c r="O111" s="18"/>
      <c r="P111" s="18"/>
      <c r="Q111" s="18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1:255" ht="17.25">
      <c r="K112" s="18"/>
      <c r="O112" s="18"/>
      <c r="P112" s="18"/>
      <c r="Q112" s="18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1:255" ht="17.25">
      <c r="K113" s="18"/>
      <c r="O113" s="18"/>
      <c r="P113" s="18"/>
      <c r="Q113" s="18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1:255" ht="17.25">
      <c r="K114" s="18"/>
      <c r="O114" s="18"/>
      <c r="P114" s="18"/>
      <c r="Q114" s="18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1:255" ht="17.25">
      <c r="K115" s="18"/>
      <c r="O115" s="18"/>
      <c r="P115" s="18"/>
      <c r="Q115" s="18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5:255" ht="17.25">
      <c r="O116" s="18"/>
      <c r="P116" s="18"/>
      <c r="Q116" s="18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5:255" ht="17.25">
      <c r="O117" s="18"/>
      <c r="P117" s="18"/>
      <c r="Q117" s="18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5:255" ht="17.25">
      <c r="O118" s="18"/>
      <c r="P118" s="18"/>
      <c r="Q118" s="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5:255" ht="17.25">
      <c r="O119" s="18"/>
      <c r="P119" s="18"/>
      <c r="Q119" s="18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5:255" ht="17.25">
      <c r="O120" s="18"/>
      <c r="P120" s="18"/>
      <c r="Q120" s="18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5:255" ht="17.25">
      <c r="O121" s="18"/>
      <c r="P121" s="18"/>
      <c r="Q121" s="18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5:255" ht="17.25">
      <c r="O122" s="18"/>
      <c r="P122" s="18"/>
      <c r="Q122" s="18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5:255" ht="17.25">
      <c r="O123" s="18"/>
      <c r="P123" s="18"/>
      <c r="Q123" s="18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" sqref="C6:P53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78</v>
      </c>
      <c r="M1" s="4" t="s">
        <v>70</v>
      </c>
      <c r="Q1" s="1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>
      <c r="Q2" s="1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>
      <c r="A3" s="5"/>
      <c r="B3" s="6" t="s">
        <v>17</v>
      </c>
      <c r="C3" s="7" t="s">
        <v>58</v>
      </c>
      <c r="D3" s="6"/>
      <c r="E3" s="6"/>
      <c r="F3" s="7"/>
      <c r="G3" s="7" t="s">
        <v>62</v>
      </c>
      <c r="H3" s="6"/>
      <c r="I3" s="6"/>
      <c r="J3" s="6"/>
      <c r="K3" s="7" t="s">
        <v>68</v>
      </c>
      <c r="L3" s="6"/>
      <c r="M3" s="6"/>
      <c r="N3" s="6"/>
      <c r="O3" s="7"/>
      <c r="P3" s="6"/>
      <c r="Q3" s="1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10"/>
      <c r="B4" s="4"/>
      <c r="C4" s="11"/>
      <c r="D4" s="11"/>
      <c r="E4" s="11"/>
      <c r="F4" s="12"/>
      <c r="G4" s="11"/>
      <c r="H4" s="11" t="s">
        <v>64</v>
      </c>
      <c r="I4" s="13" t="s">
        <v>66</v>
      </c>
      <c r="J4" s="11"/>
      <c r="K4" s="11"/>
      <c r="L4" s="11" t="s">
        <v>64</v>
      </c>
      <c r="M4" s="13" t="s">
        <v>66</v>
      </c>
      <c r="N4" s="11"/>
      <c r="O4" s="12"/>
      <c r="P4" s="4"/>
      <c r="Q4" s="1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10" t="s">
        <v>0</v>
      </c>
      <c r="B5" s="4"/>
      <c r="C5" s="14" t="s">
        <v>59</v>
      </c>
      <c r="D5" s="14" t="s">
        <v>60</v>
      </c>
      <c r="E5" s="14" t="s">
        <v>22</v>
      </c>
      <c r="F5" s="14" t="s">
        <v>61</v>
      </c>
      <c r="G5" s="14" t="s">
        <v>63</v>
      </c>
      <c r="H5" s="15" t="s">
        <v>65</v>
      </c>
      <c r="I5" s="15" t="s">
        <v>67</v>
      </c>
      <c r="J5" s="14" t="s">
        <v>22</v>
      </c>
      <c r="K5" s="14" t="s">
        <v>63</v>
      </c>
      <c r="L5" s="15" t="s">
        <v>69</v>
      </c>
      <c r="M5" s="15" t="s">
        <v>67</v>
      </c>
      <c r="N5" s="14" t="s">
        <v>22</v>
      </c>
      <c r="O5" s="16" t="s">
        <v>71</v>
      </c>
      <c r="P5" s="20"/>
      <c r="Q5" s="1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9"/>
      <c r="B6" s="7" t="s">
        <v>18</v>
      </c>
      <c r="C6" s="70">
        <v>72137</v>
      </c>
      <c r="D6" s="70">
        <v>76917</v>
      </c>
      <c r="E6" s="71">
        <f>C6+D6</f>
        <v>149054</v>
      </c>
      <c r="F6" s="72">
        <v>54809</v>
      </c>
      <c r="G6" s="70">
        <v>386</v>
      </c>
      <c r="H6" s="70">
        <v>151</v>
      </c>
      <c r="I6" s="70">
        <v>7</v>
      </c>
      <c r="J6" s="71">
        <f>G6+H6+I6</f>
        <v>544</v>
      </c>
      <c r="K6" s="70">
        <v>387</v>
      </c>
      <c r="L6" s="70">
        <v>70</v>
      </c>
      <c r="M6" s="70">
        <v>0</v>
      </c>
      <c r="N6" s="73">
        <f>K6+L6+M6</f>
        <v>457</v>
      </c>
      <c r="O6" s="74">
        <f aca="true" t="shared" si="0" ref="O6:O53">IF((J6-N6)&lt;0,"△","")</f>
      </c>
      <c r="P6" s="75">
        <f aca="true" t="shared" si="1" ref="P6:P53">IF((J6-N6)=0,"0 ",IF((J6-N6)&lt;0,-(J6-N6),J6-N6))</f>
        <v>87</v>
      </c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21" t="s">
        <v>1</v>
      </c>
      <c r="B7" s="11" t="s">
        <v>19</v>
      </c>
      <c r="C7" s="70">
        <v>66760</v>
      </c>
      <c r="D7" s="70">
        <v>73017</v>
      </c>
      <c r="E7" s="71">
        <f>C7+D7</f>
        <v>139777</v>
      </c>
      <c r="F7" s="72">
        <v>54310</v>
      </c>
      <c r="G7" s="70">
        <v>446</v>
      </c>
      <c r="H7" s="70">
        <v>146</v>
      </c>
      <c r="I7" s="70">
        <v>3</v>
      </c>
      <c r="J7" s="71">
        <f>G7+H7+I7</f>
        <v>595</v>
      </c>
      <c r="K7" s="70">
        <v>425</v>
      </c>
      <c r="L7" s="70">
        <v>93</v>
      </c>
      <c r="M7" s="70">
        <v>1</v>
      </c>
      <c r="N7" s="73">
        <f>K7+L7+M7</f>
        <v>519</v>
      </c>
      <c r="O7" s="74">
        <f t="shared" si="0"/>
      </c>
      <c r="P7" s="75">
        <f t="shared" si="1"/>
        <v>76</v>
      </c>
      <c r="Q7" s="1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21"/>
      <c r="B8" s="11" t="s">
        <v>20</v>
      </c>
      <c r="C8" s="70">
        <v>23538</v>
      </c>
      <c r="D8" s="70">
        <v>26278</v>
      </c>
      <c r="E8" s="71">
        <f>C8+D8</f>
        <v>49816</v>
      </c>
      <c r="F8" s="72">
        <v>18539</v>
      </c>
      <c r="G8" s="70">
        <v>132</v>
      </c>
      <c r="H8" s="70">
        <v>33</v>
      </c>
      <c r="I8" s="70">
        <v>0</v>
      </c>
      <c r="J8" s="71">
        <f>G8+H8+I8</f>
        <v>165</v>
      </c>
      <c r="K8" s="70">
        <v>124</v>
      </c>
      <c r="L8" s="70">
        <v>34</v>
      </c>
      <c r="M8" s="70">
        <v>0</v>
      </c>
      <c r="N8" s="73">
        <f>K8+L8+M8</f>
        <v>158</v>
      </c>
      <c r="O8" s="74">
        <f t="shared" si="0"/>
      </c>
      <c r="P8" s="75">
        <f t="shared" si="1"/>
        <v>7</v>
      </c>
      <c r="Q8" s="1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21" t="s">
        <v>2</v>
      </c>
      <c r="B9" s="11" t="s">
        <v>21</v>
      </c>
      <c r="C9" s="76">
        <v>18231</v>
      </c>
      <c r="D9" s="76">
        <v>19467</v>
      </c>
      <c r="E9" s="71">
        <f>C9+D9</f>
        <v>37698</v>
      </c>
      <c r="F9" s="76">
        <v>13950</v>
      </c>
      <c r="G9" s="76">
        <v>181</v>
      </c>
      <c r="H9" s="76">
        <v>23</v>
      </c>
      <c r="I9" s="70">
        <v>0</v>
      </c>
      <c r="J9" s="71">
        <f>G9+H9+I9</f>
        <v>204</v>
      </c>
      <c r="K9" s="76">
        <v>98</v>
      </c>
      <c r="L9" s="76">
        <v>20</v>
      </c>
      <c r="M9" s="70">
        <v>0</v>
      </c>
      <c r="N9" s="73">
        <f>K9+L9+M9</f>
        <v>118</v>
      </c>
      <c r="O9" s="74">
        <f t="shared" si="0"/>
      </c>
      <c r="P9" s="75">
        <f t="shared" si="1"/>
        <v>86</v>
      </c>
      <c r="Q9" s="1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21"/>
      <c r="B10" s="29" t="s">
        <v>22</v>
      </c>
      <c r="C10" s="77">
        <f aca="true" t="shared" si="2" ref="C10:N10">SUM(C6:C9)</f>
        <v>180666</v>
      </c>
      <c r="D10" s="77">
        <f t="shared" si="2"/>
        <v>195679</v>
      </c>
      <c r="E10" s="77">
        <f t="shared" si="2"/>
        <v>376345</v>
      </c>
      <c r="F10" s="78">
        <f t="shared" si="2"/>
        <v>141608</v>
      </c>
      <c r="G10" s="77">
        <f t="shared" si="2"/>
        <v>1145</v>
      </c>
      <c r="H10" s="77">
        <f t="shared" si="2"/>
        <v>353</v>
      </c>
      <c r="I10" s="77">
        <f t="shared" si="2"/>
        <v>10</v>
      </c>
      <c r="J10" s="77">
        <f t="shared" si="2"/>
        <v>1508</v>
      </c>
      <c r="K10" s="77">
        <f t="shared" si="2"/>
        <v>1034</v>
      </c>
      <c r="L10" s="77">
        <f t="shared" si="2"/>
        <v>217</v>
      </c>
      <c r="M10" s="77">
        <f t="shared" si="2"/>
        <v>1</v>
      </c>
      <c r="N10" s="78">
        <f t="shared" si="2"/>
        <v>1252</v>
      </c>
      <c r="O10" s="79">
        <f t="shared" si="0"/>
      </c>
      <c r="P10" s="80">
        <f t="shared" si="1"/>
        <v>256</v>
      </c>
      <c r="Q10" s="1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9" t="s">
        <v>3</v>
      </c>
      <c r="B11" s="7" t="s">
        <v>23</v>
      </c>
      <c r="C11" s="70">
        <v>4111</v>
      </c>
      <c r="D11" s="70">
        <v>4459</v>
      </c>
      <c r="E11" s="71">
        <f>C11+D11</f>
        <v>8570</v>
      </c>
      <c r="F11" s="72">
        <v>2647</v>
      </c>
      <c r="G11" s="70">
        <v>26</v>
      </c>
      <c r="H11" s="70">
        <v>10</v>
      </c>
      <c r="I11" s="70">
        <v>0</v>
      </c>
      <c r="J11" s="71">
        <f>G11+H11+I11</f>
        <v>36</v>
      </c>
      <c r="K11" s="70">
        <v>23</v>
      </c>
      <c r="L11" s="70">
        <v>2</v>
      </c>
      <c r="M11" s="70">
        <v>0</v>
      </c>
      <c r="N11" s="73">
        <f>K11+L11+M11</f>
        <v>25</v>
      </c>
      <c r="O11" s="74">
        <f t="shared" si="0"/>
      </c>
      <c r="P11" s="75">
        <f t="shared" si="1"/>
        <v>11</v>
      </c>
      <c r="Q11" s="1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>
      <c r="A12" s="21" t="s">
        <v>4</v>
      </c>
      <c r="B12" s="11" t="s">
        <v>24</v>
      </c>
      <c r="C12" s="70">
        <v>6873</v>
      </c>
      <c r="D12" s="70">
        <v>7558</v>
      </c>
      <c r="E12" s="71">
        <f>C12+D12</f>
        <v>14431</v>
      </c>
      <c r="F12" s="72">
        <v>4200</v>
      </c>
      <c r="G12" s="70">
        <v>27</v>
      </c>
      <c r="H12" s="70">
        <v>7</v>
      </c>
      <c r="I12" s="70">
        <v>0</v>
      </c>
      <c r="J12" s="71">
        <f>G12+H12+I12</f>
        <v>34</v>
      </c>
      <c r="K12" s="70">
        <v>23</v>
      </c>
      <c r="L12" s="70">
        <v>12</v>
      </c>
      <c r="M12" s="70">
        <v>0</v>
      </c>
      <c r="N12" s="73">
        <f>K12+L12+M12</f>
        <v>35</v>
      </c>
      <c r="O12" s="74" t="str">
        <f t="shared" si="0"/>
        <v>△</v>
      </c>
      <c r="P12" s="75">
        <f t="shared" si="1"/>
        <v>1</v>
      </c>
      <c r="Q12" s="1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>
      <c r="A13" s="21" t="s">
        <v>5</v>
      </c>
      <c r="B13" s="11" t="s">
        <v>25</v>
      </c>
      <c r="C13" s="70">
        <v>1714</v>
      </c>
      <c r="D13" s="70">
        <v>1837</v>
      </c>
      <c r="E13" s="71">
        <f>C13+D13</f>
        <v>3551</v>
      </c>
      <c r="F13" s="72">
        <v>928</v>
      </c>
      <c r="G13" s="70">
        <v>7</v>
      </c>
      <c r="H13" s="70">
        <v>2</v>
      </c>
      <c r="I13" s="70">
        <v>0</v>
      </c>
      <c r="J13" s="71">
        <f>G13+H13+I13</f>
        <v>9</v>
      </c>
      <c r="K13" s="70">
        <v>6</v>
      </c>
      <c r="L13" s="70">
        <v>2</v>
      </c>
      <c r="M13" s="70">
        <v>0</v>
      </c>
      <c r="N13" s="73">
        <f>K13+L13+M13</f>
        <v>8</v>
      </c>
      <c r="O13" s="74">
        <f t="shared" si="0"/>
      </c>
      <c r="P13" s="75">
        <f t="shared" si="1"/>
        <v>1</v>
      </c>
      <c r="Q13" s="1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 thickBot="1">
      <c r="A14" s="21"/>
      <c r="B14" s="29" t="s">
        <v>22</v>
      </c>
      <c r="C14" s="77">
        <f aca="true" t="shared" si="3" ref="C14:N14">SUM(C11:C13)</f>
        <v>12698</v>
      </c>
      <c r="D14" s="77">
        <f t="shared" si="3"/>
        <v>13854</v>
      </c>
      <c r="E14" s="77">
        <f t="shared" si="3"/>
        <v>26552</v>
      </c>
      <c r="F14" s="78">
        <f t="shared" si="3"/>
        <v>7775</v>
      </c>
      <c r="G14" s="77">
        <f t="shared" si="3"/>
        <v>60</v>
      </c>
      <c r="H14" s="77">
        <f t="shared" si="3"/>
        <v>19</v>
      </c>
      <c r="I14" s="77">
        <f t="shared" si="3"/>
        <v>0</v>
      </c>
      <c r="J14" s="77">
        <f t="shared" si="3"/>
        <v>79</v>
      </c>
      <c r="K14" s="77">
        <f t="shared" si="3"/>
        <v>52</v>
      </c>
      <c r="L14" s="77">
        <f t="shared" si="3"/>
        <v>16</v>
      </c>
      <c r="M14" s="77">
        <f t="shared" si="3"/>
        <v>0</v>
      </c>
      <c r="N14" s="78">
        <f t="shared" si="3"/>
        <v>68</v>
      </c>
      <c r="O14" s="79">
        <f t="shared" si="0"/>
      </c>
      <c r="P14" s="80">
        <f t="shared" si="1"/>
        <v>11</v>
      </c>
      <c r="Q14" s="1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 thickTop="1">
      <c r="A15" s="9"/>
      <c r="B15" s="7" t="s">
        <v>26</v>
      </c>
      <c r="C15" s="70">
        <v>5013</v>
      </c>
      <c r="D15" s="70">
        <v>5333</v>
      </c>
      <c r="E15" s="71">
        <f aca="true" t="shared" si="4" ref="E15:E22">C15+D15</f>
        <v>10346</v>
      </c>
      <c r="F15" s="72">
        <v>2758</v>
      </c>
      <c r="G15" s="70">
        <v>27</v>
      </c>
      <c r="H15" s="70">
        <v>7</v>
      </c>
      <c r="I15" s="70">
        <v>0</v>
      </c>
      <c r="J15" s="71">
        <f aca="true" t="shared" si="5" ref="J15:J22">G15+H15+I15</f>
        <v>34</v>
      </c>
      <c r="K15" s="70">
        <v>21</v>
      </c>
      <c r="L15" s="70">
        <v>7</v>
      </c>
      <c r="M15" s="70">
        <v>0</v>
      </c>
      <c r="N15" s="73">
        <f aca="true" t="shared" si="6" ref="N15:N22">K15+L15+M15</f>
        <v>28</v>
      </c>
      <c r="O15" s="74">
        <f t="shared" si="0"/>
      </c>
      <c r="P15" s="75">
        <f t="shared" si="1"/>
        <v>6</v>
      </c>
      <c r="Q15" s="1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>
      <c r="A16" s="21" t="s">
        <v>6</v>
      </c>
      <c r="B16" s="11" t="s">
        <v>27</v>
      </c>
      <c r="C16" s="70">
        <v>2294</v>
      </c>
      <c r="D16" s="70">
        <v>2471</v>
      </c>
      <c r="E16" s="71">
        <f t="shared" si="4"/>
        <v>4765</v>
      </c>
      <c r="F16" s="72">
        <v>1248</v>
      </c>
      <c r="G16" s="81">
        <v>4</v>
      </c>
      <c r="H16" s="81">
        <v>3</v>
      </c>
      <c r="I16" s="81">
        <v>0</v>
      </c>
      <c r="J16" s="71">
        <f t="shared" si="5"/>
        <v>7</v>
      </c>
      <c r="K16" s="81">
        <v>11</v>
      </c>
      <c r="L16" s="81">
        <v>5</v>
      </c>
      <c r="M16" s="81">
        <v>0</v>
      </c>
      <c r="N16" s="73">
        <f t="shared" si="6"/>
        <v>16</v>
      </c>
      <c r="O16" s="74" t="str">
        <f t="shared" si="0"/>
        <v>△</v>
      </c>
      <c r="P16" s="75">
        <f t="shared" si="1"/>
        <v>9</v>
      </c>
      <c r="Q16" s="1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>
      <c r="A17" s="21"/>
      <c r="B17" s="11" t="s">
        <v>28</v>
      </c>
      <c r="C17" s="70">
        <v>4112</v>
      </c>
      <c r="D17" s="70">
        <v>4486</v>
      </c>
      <c r="E17" s="71">
        <f t="shared" si="4"/>
        <v>8598</v>
      </c>
      <c r="F17" s="72">
        <v>2345</v>
      </c>
      <c r="G17" s="70">
        <v>12</v>
      </c>
      <c r="H17" s="70">
        <v>3</v>
      </c>
      <c r="I17" s="70">
        <v>0</v>
      </c>
      <c r="J17" s="71">
        <f t="shared" si="5"/>
        <v>15</v>
      </c>
      <c r="K17" s="70">
        <v>19</v>
      </c>
      <c r="L17" s="70">
        <v>12</v>
      </c>
      <c r="M17" s="70">
        <v>0</v>
      </c>
      <c r="N17" s="73">
        <f t="shared" si="6"/>
        <v>31</v>
      </c>
      <c r="O17" s="74" t="str">
        <f t="shared" si="0"/>
        <v>△</v>
      </c>
      <c r="P17" s="75">
        <f t="shared" si="1"/>
        <v>16</v>
      </c>
      <c r="Q17" s="1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21"/>
      <c r="B18" s="11" t="s">
        <v>29</v>
      </c>
      <c r="C18" s="70">
        <v>2742</v>
      </c>
      <c r="D18" s="70">
        <v>2964</v>
      </c>
      <c r="E18" s="71">
        <f t="shared" si="4"/>
        <v>5706</v>
      </c>
      <c r="F18" s="72">
        <v>1483</v>
      </c>
      <c r="G18" s="70">
        <v>2</v>
      </c>
      <c r="H18" s="70">
        <v>1</v>
      </c>
      <c r="I18" s="70">
        <v>0</v>
      </c>
      <c r="J18" s="71">
        <f t="shared" si="5"/>
        <v>3</v>
      </c>
      <c r="K18" s="70">
        <v>8</v>
      </c>
      <c r="L18" s="70">
        <v>10</v>
      </c>
      <c r="M18" s="70">
        <v>0</v>
      </c>
      <c r="N18" s="73">
        <f t="shared" si="6"/>
        <v>18</v>
      </c>
      <c r="O18" s="74" t="str">
        <f t="shared" si="0"/>
        <v>△</v>
      </c>
      <c r="P18" s="75">
        <f t="shared" si="1"/>
        <v>15</v>
      </c>
      <c r="Q18" s="1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21" t="s">
        <v>7</v>
      </c>
      <c r="B19" s="11" t="s">
        <v>30</v>
      </c>
      <c r="C19" s="70">
        <v>2444</v>
      </c>
      <c r="D19" s="70">
        <v>2631</v>
      </c>
      <c r="E19" s="71">
        <f t="shared" si="4"/>
        <v>5075</v>
      </c>
      <c r="F19" s="72">
        <v>1619</v>
      </c>
      <c r="G19" s="70">
        <v>7</v>
      </c>
      <c r="H19" s="70">
        <v>0</v>
      </c>
      <c r="I19" s="70">
        <v>0</v>
      </c>
      <c r="J19" s="71">
        <f t="shared" si="5"/>
        <v>7</v>
      </c>
      <c r="K19" s="70">
        <v>12</v>
      </c>
      <c r="L19" s="70">
        <v>5</v>
      </c>
      <c r="M19" s="70">
        <v>0</v>
      </c>
      <c r="N19" s="73">
        <f t="shared" si="6"/>
        <v>17</v>
      </c>
      <c r="O19" s="74" t="str">
        <f t="shared" si="0"/>
        <v>△</v>
      </c>
      <c r="P19" s="75">
        <f t="shared" si="1"/>
        <v>10</v>
      </c>
      <c r="Q19" s="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21"/>
      <c r="B20" s="11" t="s">
        <v>31</v>
      </c>
      <c r="C20" s="70">
        <v>2084</v>
      </c>
      <c r="D20" s="70">
        <v>2348</v>
      </c>
      <c r="E20" s="71">
        <f t="shared" si="4"/>
        <v>4432</v>
      </c>
      <c r="F20" s="72">
        <v>1229</v>
      </c>
      <c r="G20" s="70">
        <v>5</v>
      </c>
      <c r="H20" s="70">
        <v>5</v>
      </c>
      <c r="I20" s="70">
        <v>0</v>
      </c>
      <c r="J20" s="71">
        <f t="shared" si="5"/>
        <v>10</v>
      </c>
      <c r="K20" s="70">
        <v>8</v>
      </c>
      <c r="L20" s="70">
        <v>3</v>
      </c>
      <c r="M20" s="70">
        <v>0</v>
      </c>
      <c r="N20" s="73">
        <f t="shared" si="6"/>
        <v>11</v>
      </c>
      <c r="O20" s="74" t="str">
        <f t="shared" si="0"/>
        <v>△</v>
      </c>
      <c r="P20" s="75">
        <f t="shared" si="1"/>
        <v>1</v>
      </c>
      <c r="Q20" s="1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21"/>
      <c r="B21" s="11" t="s">
        <v>32</v>
      </c>
      <c r="C21" s="70">
        <v>1420</v>
      </c>
      <c r="D21" s="70">
        <v>1540</v>
      </c>
      <c r="E21" s="71">
        <f t="shared" si="4"/>
        <v>2960</v>
      </c>
      <c r="F21" s="72">
        <v>848</v>
      </c>
      <c r="G21" s="70">
        <v>3</v>
      </c>
      <c r="H21" s="70">
        <v>2</v>
      </c>
      <c r="I21" s="70">
        <v>0</v>
      </c>
      <c r="J21" s="71">
        <f t="shared" si="5"/>
        <v>5</v>
      </c>
      <c r="K21" s="70">
        <v>6</v>
      </c>
      <c r="L21" s="70">
        <v>2</v>
      </c>
      <c r="M21" s="70">
        <v>0</v>
      </c>
      <c r="N21" s="73">
        <f t="shared" si="6"/>
        <v>8</v>
      </c>
      <c r="O21" s="74" t="str">
        <f t="shared" si="0"/>
        <v>△</v>
      </c>
      <c r="P21" s="75">
        <f t="shared" si="1"/>
        <v>3</v>
      </c>
      <c r="Q21" s="19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>
      <c r="A22" s="21" t="s">
        <v>5</v>
      </c>
      <c r="B22" s="11" t="s">
        <v>33</v>
      </c>
      <c r="C22" s="70">
        <v>4562</v>
      </c>
      <c r="D22" s="70">
        <v>5044</v>
      </c>
      <c r="E22" s="71">
        <f t="shared" si="4"/>
        <v>9606</v>
      </c>
      <c r="F22" s="72">
        <v>2857</v>
      </c>
      <c r="G22" s="70">
        <v>3</v>
      </c>
      <c r="H22" s="70">
        <v>3</v>
      </c>
      <c r="I22" s="70">
        <v>0</v>
      </c>
      <c r="J22" s="71">
        <f t="shared" si="5"/>
        <v>6</v>
      </c>
      <c r="K22" s="70">
        <v>19</v>
      </c>
      <c r="L22" s="70">
        <v>7</v>
      </c>
      <c r="M22" s="70">
        <v>0</v>
      </c>
      <c r="N22" s="73">
        <f t="shared" si="6"/>
        <v>26</v>
      </c>
      <c r="O22" s="74" t="str">
        <f t="shared" si="0"/>
        <v>△</v>
      </c>
      <c r="P22" s="75">
        <f t="shared" si="1"/>
        <v>20</v>
      </c>
      <c r="Q22" s="19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 thickBot="1">
      <c r="A23" s="21"/>
      <c r="B23" s="29" t="s">
        <v>22</v>
      </c>
      <c r="C23" s="77">
        <f aca="true" t="shared" si="7" ref="C23:N23">SUM(C15:C22)</f>
        <v>24671</v>
      </c>
      <c r="D23" s="77">
        <f t="shared" si="7"/>
        <v>26817</v>
      </c>
      <c r="E23" s="77">
        <f t="shared" si="7"/>
        <v>51488</v>
      </c>
      <c r="F23" s="78">
        <f t="shared" si="7"/>
        <v>14387</v>
      </c>
      <c r="G23" s="77">
        <f t="shared" si="7"/>
        <v>63</v>
      </c>
      <c r="H23" s="77">
        <f t="shared" si="7"/>
        <v>24</v>
      </c>
      <c r="I23" s="77">
        <f t="shared" si="7"/>
        <v>0</v>
      </c>
      <c r="J23" s="77">
        <f t="shared" si="7"/>
        <v>87</v>
      </c>
      <c r="K23" s="77">
        <f t="shared" si="7"/>
        <v>104</v>
      </c>
      <c r="L23" s="77">
        <f t="shared" si="7"/>
        <v>51</v>
      </c>
      <c r="M23" s="77">
        <f t="shared" si="7"/>
        <v>0</v>
      </c>
      <c r="N23" s="78">
        <f t="shared" si="7"/>
        <v>155</v>
      </c>
      <c r="O23" s="79" t="str">
        <f t="shared" si="0"/>
        <v>△</v>
      </c>
      <c r="P23" s="80">
        <f t="shared" si="1"/>
        <v>68</v>
      </c>
      <c r="Q23" s="19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 thickTop="1">
      <c r="A24" s="9" t="s">
        <v>8</v>
      </c>
      <c r="B24" s="7" t="s">
        <v>34</v>
      </c>
      <c r="C24" s="70">
        <v>4871</v>
      </c>
      <c r="D24" s="70">
        <v>5279</v>
      </c>
      <c r="E24" s="71">
        <f>C24+D24</f>
        <v>10150</v>
      </c>
      <c r="F24" s="72">
        <v>3013</v>
      </c>
      <c r="G24" s="70">
        <v>22</v>
      </c>
      <c r="H24" s="70">
        <v>9</v>
      </c>
      <c r="I24" s="70">
        <v>0</v>
      </c>
      <c r="J24" s="71">
        <f>G24+H24+I24</f>
        <v>31</v>
      </c>
      <c r="K24" s="70">
        <v>15</v>
      </c>
      <c r="L24" s="70">
        <v>8</v>
      </c>
      <c r="M24" s="70">
        <v>0</v>
      </c>
      <c r="N24" s="73">
        <f>K24+L24+M24</f>
        <v>23</v>
      </c>
      <c r="O24" s="74">
        <f t="shared" si="0"/>
      </c>
      <c r="P24" s="75">
        <f t="shared" si="1"/>
        <v>8</v>
      </c>
      <c r="Q24" s="19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21" t="s">
        <v>9</v>
      </c>
      <c r="B25" s="11" t="s">
        <v>35</v>
      </c>
      <c r="C25" s="70">
        <v>2119</v>
      </c>
      <c r="D25" s="70">
        <v>2354</v>
      </c>
      <c r="E25" s="71">
        <f>C25+D25</f>
        <v>4473</v>
      </c>
      <c r="F25" s="72">
        <v>1204</v>
      </c>
      <c r="G25" s="70">
        <v>9</v>
      </c>
      <c r="H25" s="70">
        <v>1</v>
      </c>
      <c r="I25" s="70">
        <v>0</v>
      </c>
      <c r="J25" s="71">
        <f>G25+H25+I25</f>
        <v>10</v>
      </c>
      <c r="K25" s="70">
        <v>7</v>
      </c>
      <c r="L25" s="70">
        <v>3</v>
      </c>
      <c r="M25" s="70">
        <v>0</v>
      </c>
      <c r="N25" s="73">
        <f>K25+L25+M25</f>
        <v>10</v>
      </c>
      <c r="O25" s="74">
        <f t="shared" si="0"/>
      </c>
      <c r="P25" s="75" t="str">
        <f t="shared" si="1"/>
        <v>0 </v>
      </c>
      <c r="Q25" s="19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21" t="s">
        <v>5</v>
      </c>
      <c r="B26" s="11" t="s">
        <v>36</v>
      </c>
      <c r="C26" s="70">
        <v>4064</v>
      </c>
      <c r="D26" s="70">
        <v>4337</v>
      </c>
      <c r="E26" s="71">
        <f>C26+D26</f>
        <v>8401</v>
      </c>
      <c r="F26" s="72">
        <v>2459</v>
      </c>
      <c r="G26" s="70">
        <v>20</v>
      </c>
      <c r="H26" s="70">
        <v>5</v>
      </c>
      <c r="I26" s="70">
        <v>0</v>
      </c>
      <c r="J26" s="71">
        <f>G26+H26+I26</f>
        <v>25</v>
      </c>
      <c r="K26" s="70">
        <v>17</v>
      </c>
      <c r="L26" s="70">
        <v>8</v>
      </c>
      <c r="M26" s="70">
        <v>0</v>
      </c>
      <c r="N26" s="73">
        <f>K26+L26+M26</f>
        <v>25</v>
      </c>
      <c r="O26" s="74">
        <f t="shared" si="0"/>
      </c>
      <c r="P26" s="75" t="str">
        <f t="shared" si="1"/>
        <v>0 </v>
      </c>
      <c r="Q26" s="19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 thickBot="1">
      <c r="A27" s="21"/>
      <c r="B27" s="29" t="s">
        <v>22</v>
      </c>
      <c r="C27" s="77">
        <f aca="true" t="shared" si="8" ref="C27:N27">SUM(C24:C26)</f>
        <v>11054</v>
      </c>
      <c r="D27" s="77">
        <f t="shared" si="8"/>
        <v>11970</v>
      </c>
      <c r="E27" s="77">
        <f t="shared" si="8"/>
        <v>23024</v>
      </c>
      <c r="F27" s="78">
        <f t="shared" si="8"/>
        <v>6676</v>
      </c>
      <c r="G27" s="77">
        <f t="shared" si="8"/>
        <v>51</v>
      </c>
      <c r="H27" s="77">
        <f t="shared" si="8"/>
        <v>15</v>
      </c>
      <c r="I27" s="77">
        <f t="shared" si="8"/>
        <v>0</v>
      </c>
      <c r="J27" s="77">
        <f t="shared" si="8"/>
        <v>66</v>
      </c>
      <c r="K27" s="77">
        <f t="shared" si="8"/>
        <v>39</v>
      </c>
      <c r="L27" s="77">
        <f t="shared" si="8"/>
        <v>19</v>
      </c>
      <c r="M27" s="77">
        <f t="shared" si="8"/>
        <v>0</v>
      </c>
      <c r="N27" s="78">
        <f t="shared" si="8"/>
        <v>58</v>
      </c>
      <c r="O27" s="79">
        <f t="shared" si="0"/>
      </c>
      <c r="P27" s="80">
        <f t="shared" si="1"/>
        <v>8</v>
      </c>
      <c r="Q27" s="19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 thickTop="1">
      <c r="A28" s="9"/>
      <c r="B28" s="7" t="s">
        <v>37</v>
      </c>
      <c r="C28" s="70">
        <v>3762</v>
      </c>
      <c r="D28" s="70">
        <v>4162</v>
      </c>
      <c r="E28" s="71">
        <f aca="true" t="shared" si="9" ref="E28:E36">C28+D28</f>
        <v>7924</v>
      </c>
      <c r="F28" s="72">
        <v>2446</v>
      </c>
      <c r="G28" s="70">
        <v>28</v>
      </c>
      <c r="H28" s="70">
        <v>6</v>
      </c>
      <c r="I28" s="70">
        <v>0</v>
      </c>
      <c r="J28" s="71">
        <f aca="true" t="shared" si="10" ref="J28:J36">G28+H28+I28</f>
        <v>34</v>
      </c>
      <c r="K28" s="70">
        <v>26</v>
      </c>
      <c r="L28" s="70">
        <v>4</v>
      </c>
      <c r="M28" s="70">
        <v>0</v>
      </c>
      <c r="N28" s="73">
        <f aca="true" t="shared" si="11" ref="N28:N36">K28+L28+M28</f>
        <v>30</v>
      </c>
      <c r="O28" s="74">
        <f t="shared" si="0"/>
      </c>
      <c r="P28" s="75">
        <f t="shared" si="1"/>
        <v>4</v>
      </c>
      <c r="Q28" s="19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21" t="s">
        <v>10</v>
      </c>
      <c r="B29" s="11" t="s">
        <v>38</v>
      </c>
      <c r="C29" s="70">
        <v>1491</v>
      </c>
      <c r="D29" s="70">
        <v>1658</v>
      </c>
      <c r="E29" s="71">
        <f t="shared" si="9"/>
        <v>3149</v>
      </c>
      <c r="F29" s="70">
        <v>912</v>
      </c>
      <c r="G29" s="70">
        <v>4</v>
      </c>
      <c r="H29" s="70">
        <v>6</v>
      </c>
      <c r="I29" s="70">
        <v>0</v>
      </c>
      <c r="J29" s="71">
        <f t="shared" si="10"/>
        <v>10</v>
      </c>
      <c r="K29" s="70">
        <v>12</v>
      </c>
      <c r="L29" s="70">
        <v>4</v>
      </c>
      <c r="M29" s="70">
        <v>0</v>
      </c>
      <c r="N29" s="73">
        <f t="shared" si="11"/>
        <v>16</v>
      </c>
      <c r="O29" s="74" t="str">
        <f t="shared" si="0"/>
        <v>△</v>
      </c>
      <c r="P29" s="75">
        <f t="shared" si="1"/>
        <v>6</v>
      </c>
      <c r="Q29" s="1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21"/>
      <c r="B30" s="11" t="s">
        <v>39</v>
      </c>
      <c r="C30" s="70">
        <v>3267</v>
      </c>
      <c r="D30" s="70">
        <v>3552</v>
      </c>
      <c r="E30" s="71">
        <f t="shared" si="9"/>
        <v>6819</v>
      </c>
      <c r="F30" s="72">
        <v>1914</v>
      </c>
      <c r="G30" s="70">
        <v>18</v>
      </c>
      <c r="H30" s="70">
        <v>3</v>
      </c>
      <c r="I30" s="70">
        <v>0</v>
      </c>
      <c r="J30" s="71">
        <f t="shared" si="10"/>
        <v>21</v>
      </c>
      <c r="K30" s="70">
        <v>8</v>
      </c>
      <c r="L30" s="70">
        <v>3</v>
      </c>
      <c r="M30" s="70">
        <v>0</v>
      </c>
      <c r="N30" s="73">
        <f t="shared" si="11"/>
        <v>11</v>
      </c>
      <c r="O30" s="74">
        <f t="shared" si="0"/>
      </c>
      <c r="P30" s="75">
        <f t="shared" si="1"/>
        <v>10</v>
      </c>
      <c r="Q30" s="1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>
      <c r="A31" s="21"/>
      <c r="B31" s="11" t="s">
        <v>40</v>
      </c>
      <c r="C31" s="70">
        <v>3876</v>
      </c>
      <c r="D31" s="70">
        <v>4284</v>
      </c>
      <c r="E31" s="71">
        <f t="shared" si="9"/>
        <v>8160</v>
      </c>
      <c r="F31" s="72">
        <v>2715</v>
      </c>
      <c r="G31" s="70">
        <v>21</v>
      </c>
      <c r="H31" s="70">
        <v>5</v>
      </c>
      <c r="I31" s="70">
        <v>0</v>
      </c>
      <c r="J31" s="71">
        <f t="shared" si="10"/>
        <v>26</v>
      </c>
      <c r="K31" s="70">
        <v>15</v>
      </c>
      <c r="L31" s="70">
        <v>5</v>
      </c>
      <c r="M31" s="70">
        <v>0</v>
      </c>
      <c r="N31" s="73">
        <f t="shared" si="11"/>
        <v>20</v>
      </c>
      <c r="O31" s="74">
        <f t="shared" si="0"/>
      </c>
      <c r="P31" s="75">
        <f t="shared" si="1"/>
        <v>6</v>
      </c>
      <c r="Q31" s="19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>
      <c r="A32" s="21" t="s">
        <v>11</v>
      </c>
      <c r="B32" s="11" t="s">
        <v>41</v>
      </c>
      <c r="C32" s="70">
        <v>2183</v>
      </c>
      <c r="D32" s="70">
        <v>2273</v>
      </c>
      <c r="E32" s="71">
        <f t="shared" si="9"/>
        <v>4456</v>
      </c>
      <c r="F32" s="72">
        <v>1334</v>
      </c>
      <c r="G32" s="70">
        <v>13</v>
      </c>
      <c r="H32" s="70">
        <v>5</v>
      </c>
      <c r="I32" s="70">
        <v>0</v>
      </c>
      <c r="J32" s="71">
        <f t="shared" si="10"/>
        <v>18</v>
      </c>
      <c r="K32" s="70">
        <v>5</v>
      </c>
      <c r="L32" s="70">
        <v>1</v>
      </c>
      <c r="M32" s="70">
        <v>0</v>
      </c>
      <c r="N32" s="73">
        <f t="shared" si="11"/>
        <v>6</v>
      </c>
      <c r="O32" s="74">
        <f t="shared" si="0"/>
      </c>
      <c r="P32" s="75">
        <f t="shared" si="1"/>
        <v>12</v>
      </c>
      <c r="Q32" s="19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>
      <c r="A33" s="21"/>
      <c r="B33" s="11" t="s">
        <v>42</v>
      </c>
      <c r="C33" s="70">
        <v>3888</v>
      </c>
      <c r="D33" s="70">
        <v>4199</v>
      </c>
      <c r="E33" s="71">
        <f t="shared" si="9"/>
        <v>8087</v>
      </c>
      <c r="F33" s="72">
        <v>2364</v>
      </c>
      <c r="G33" s="70">
        <v>21</v>
      </c>
      <c r="H33" s="70">
        <v>3</v>
      </c>
      <c r="I33" s="70">
        <v>0</v>
      </c>
      <c r="J33" s="71">
        <f t="shared" si="10"/>
        <v>24</v>
      </c>
      <c r="K33" s="70">
        <v>30</v>
      </c>
      <c r="L33" s="70">
        <v>7</v>
      </c>
      <c r="M33" s="70">
        <v>0</v>
      </c>
      <c r="N33" s="73">
        <f t="shared" si="11"/>
        <v>37</v>
      </c>
      <c r="O33" s="74" t="str">
        <f t="shared" si="0"/>
        <v>△</v>
      </c>
      <c r="P33" s="75">
        <f t="shared" si="1"/>
        <v>13</v>
      </c>
      <c r="Q33" s="19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>
      <c r="A34" s="21"/>
      <c r="B34" s="11" t="s">
        <v>43</v>
      </c>
      <c r="C34" s="70">
        <v>4511</v>
      </c>
      <c r="D34" s="70">
        <v>4767</v>
      </c>
      <c r="E34" s="71">
        <f t="shared" si="9"/>
        <v>9278</v>
      </c>
      <c r="F34" s="72">
        <v>2527</v>
      </c>
      <c r="G34" s="70">
        <v>16</v>
      </c>
      <c r="H34" s="70">
        <v>8</v>
      </c>
      <c r="I34" s="70">
        <v>0</v>
      </c>
      <c r="J34" s="71">
        <f t="shared" si="10"/>
        <v>24</v>
      </c>
      <c r="K34" s="70">
        <v>31</v>
      </c>
      <c r="L34" s="70">
        <v>12</v>
      </c>
      <c r="M34" s="70">
        <v>0</v>
      </c>
      <c r="N34" s="73">
        <f t="shared" si="11"/>
        <v>43</v>
      </c>
      <c r="O34" s="74" t="str">
        <f t="shared" si="0"/>
        <v>△</v>
      </c>
      <c r="P34" s="75">
        <f t="shared" si="1"/>
        <v>19</v>
      </c>
      <c r="Q34" s="19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ht="21" customHeight="1">
      <c r="A35" s="21" t="s">
        <v>5</v>
      </c>
      <c r="B35" s="11" t="s">
        <v>44</v>
      </c>
      <c r="C35" s="70">
        <v>5968</v>
      </c>
      <c r="D35" s="70">
        <v>6511</v>
      </c>
      <c r="E35" s="71">
        <f t="shared" si="9"/>
        <v>12479</v>
      </c>
      <c r="F35" s="72">
        <v>3723</v>
      </c>
      <c r="G35" s="70">
        <v>30</v>
      </c>
      <c r="H35" s="70">
        <v>11</v>
      </c>
      <c r="I35" s="70">
        <v>0</v>
      </c>
      <c r="J35" s="71">
        <f t="shared" si="10"/>
        <v>41</v>
      </c>
      <c r="K35" s="70">
        <v>30</v>
      </c>
      <c r="L35" s="70">
        <v>13</v>
      </c>
      <c r="M35" s="70">
        <v>0</v>
      </c>
      <c r="N35" s="73">
        <f t="shared" si="11"/>
        <v>43</v>
      </c>
      <c r="O35" s="74" t="str">
        <f t="shared" si="0"/>
        <v>△</v>
      </c>
      <c r="P35" s="75">
        <f t="shared" si="1"/>
        <v>2</v>
      </c>
      <c r="Q35" s="19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ht="21" customHeight="1">
      <c r="A36" s="21"/>
      <c r="B36" s="11" t="s">
        <v>45</v>
      </c>
      <c r="C36" s="70">
        <v>4074</v>
      </c>
      <c r="D36" s="70">
        <v>4430</v>
      </c>
      <c r="E36" s="71">
        <f t="shared" si="9"/>
        <v>8504</v>
      </c>
      <c r="F36" s="72">
        <v>2585</v>
      </c>
      <c r="G36" s="70">
        <v>17</v>
      </c>
      <c r="H36" s="70">
        <v>4</v>
      </c>
      <c r="I36" s="70">
        <v>0</v>
      </c>
      <c r="J36" s="71">
        <f t="shared" si="10"/>
        <v>21</v>
      </c>
      <c r="K36" s="70">
        <v>18</v>
      </c>
      <c r="L36" s="70">
        <v>6</v>
      </c>
      <c r="M36" s="70">
        <v>0</v>
      </c>
      <c r="N36" s="73">
        <f t="shared" si="11"/>
        <v>24</v>
      </c>
      <c r="O36" s="74" t="str">
        <f t="shared" si="0"/>
        <v>△</v>
      </c>
      <c r="P36" s="75">
        <f t="shared" si="1"/>
        <v>3</v>
      </c>
      <c r="Q36" s="19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ht="21" customHeight="1" thickBot="1">
      <c r="A37" s="21"/>
      <c r="B37" s="29" t="s">
        <v>22</v>
      </c>
      <c r="C37" s="77">
        <f aca="true" t="shared" si="12" ref="C37:N37">SUM(C28:C36)</f>
        <v>33020</v>
      </c>
      <c r="D37" s="77">
        <f t="shared" si="12"/>
        <v>35836</v>
      </c>
      <c r="E37" s="77">
        <f t="shared" si="12"/>
        <v>68856</v>
      </c>
      <c r="F37" s="78">
        <f t="shared" si="12"/>
        <v>20520</v>
      </c>
      <c r="G37" s="77">
        <f t="shared" si="12"/>
        <v>168</v>
      </c>
      <c r="H37" s="77">
        <f t="shared" si="12"/>
        <v>51</v>
      </c>
      <c r="I37" s="77">
        <f t="shared" si="12"/>
        <v>0</v>
      </c>
      <c r="J37" s="77">
        <f t="shared" si="12"/>
        <v>219</v>
      </c>
      <c r="K37" s="77">
        <f t="shared" si="12"/>
        <v>175</v>
      </c>
      <c r="L37" s="77">
        <f t="shared" si="12"/>
        <v>55</v>
      </c>
      <c r="M37" s="77">
        <f t="shared" si="12"/>
        <v>0</v>
      </c>
      <c r="N37" s="78">
        <f t="shared" si="12"/>
        <v>230</v>
      </c>
      <c r="O37" s="79" t="str">
        <f t="shared" si="0"/>
        <v>△</v>
      </c>
      <c r="P37" s="80">
        <f t="shared" si="1"/>
        <v>11</v>
      </c>
      <c r="Q37" s="1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1:219" ht="21" customHeight="1" thickTop="1">
      <c r="A38" s="9"/>
      <c r="B38" s="7" t="s">
        <v>46</v>
      </c>
      <c r="C38" s="70">
        <v>3939</v>
      </c>
      <c r="D38" s="70">
        <v>4340</v>
      </c>
      <c r="E38" s="71">
        <f aca="true" t="shared" si="13" ref="E38:E45">C38+D38</f>
        <v>8279</v>
      </c>
      <c r="F38" s="72">
        <v>2479</v>
      </c>
      <c r="G38" s="70">
        <v>20</v>
      </c>
      <c r="H38" s="70">
        <v>5</v>
      </c>
      <c r="I38" s="70">
        <v>0</v>
      </c>
      <c r="J38" s="71">
        <f aca="true" t="shared" si="14" ref="J38:J45">G38+H38+I38</f>
        <v>25</v>
      </c>
      <c r="K38" s="70">
        <v>20</v>
      </c>
      <c r="L38" s="70">
        <v>3</v>
      </c>
      <c r="M38" s="70">
        <v>0</v>
      </c>
      <c r="N38" s="73">
        <f aca="true" t="shared" si="15" ref="N38:N45">K38+L38+M38</f>
        <v>23</v>
      </c>
      <c r="O38" s="74">
        <f t="shared" si="0"/>
      </c>
      <c r="P38" s="75">
        <f t="shared" si="1"/>
        <v>2</v>
      </c>
      <c r="Q38" s="1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  <row r="39" spans="1:219" ht="21" customHeight="1">
      <c r="A39" s="21" t="s">
        <v>12</v>
      </c>
      <c r="B39" s="11" t="s">
        <v>47</v>
      </c>
      <c r="C39" s="70">
        <v>1978</v>
      </c>
      <c r="D39" s="70">
        <v>2183</v>
      </c>
      <c r="E39" s="71">
        <f t="shared" si="13"/>
        <v>4161</v>
      </c>
      <c r="F39" s="70">
        <v>1127</v>
      </c>
      <c r="G39" s="70">
        <v>13</v>
      </c>
      <c r="H39" s="70">
        <v>1</v>
      </c>
      <c r="I39" s="70">
        <v>0</v>
      </c>
      <c r="J39" s="71">
        <f t="shared" si="14"/>
        <v>14</v>
      </c>
      <c r="K39" s="70">
        <v>6</v>
      </c>
      <c r="L39" s="70">
        <v>2</v>
      </c>
      <c r="M39" s="70">
        <v>0</v>
      </c>
      <c r="N39" s="73">
        <f t="shared" si="15"/>
        <v>8</v>
      </c>
      <c r="O39" s="74">
        <f t="shared" si="0"/>
      </c>
      <c r="P39" s="75">
        <f t="shared" si="1"/>
        <v>6</v>
      </c>
      <c r="Q39" s="1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</row>
    <row r="40" spans="1:219" ht="21" customHeight="1">
      <c r="A40" s="21"/>
      <c r="B40" s="11" t="s">
        <v>48</v>
      </c>
      <c r="C40" s="70">
        <v>3593</v>
      </c>
      <c r="D40" s="70">
        <v>3846</v>
      </c>
      <c r="E40" s="71">
        <f t="shared" si="13"/>
        <v>7439</v>
      </c>
      <c r="F40" s="72">
        <v>2071</v>
      </c>
      <c r="G40" s="70">
        <v>19</v>
      </c>
      <c r="H40" s="70">
        <v>3</v>
      </c>
      <c r="I40" s="70">
        <v>0</v>
      </c>
      <c r="J40" s="71">
        <f t="shared" si="14"/>
        <v>22</v>
      </c>
      <c r="K40" s="70">
        <v>20</v>
      </c>
      <c r="L40" s="70">
        <v>2</v>
      </c>
      <c r="M40" s="70">
        <v>0</v>
      </c>
      <c r="N40" s="73">
        <f t="shared" si="15"/>
        <v>22</v>
      </c>
      <c r="O40" s="74">
        <f t="shared" si="0"/>
      </c>
      <c r="P40" s="75" t="str">
        <f t="shared" si="1"/>
        <v>0 </v>
      </c>
      <c r="Q40" s="1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</row>
    <row r="41" spans="1:219" ht="21" customHeight="1">
      <c r="A41" s="21"/>
      <c r="B41" s="11" t="s">
        <v>49</v>
      </c>
      <c r="C41" s="70">
        <v>1471</v>
      </c>
      <c r="D41" s="70">
        <v>1663</v>
      </c>
      <c r="E41" s="71">
        <f t="shared" si="13"/>
        <v>3134</v>
      </c>
      <c r="F41" s="72">
        <v>862</v>
      </c>
      <c r="G41" s="70">
        <v>7</v>
      </c>
      <c r="H41" s="70">
        <v>5</v>
      </c>
      <c r="I41" s="70">
        <v>0</v>
      </c>
      <c r="J41" s="71">
        <f t="shared" si="14"/>
        <v>12</v>
      </c>
      <c r="K41" s="70">
        <v>2</v>
      </c>
      <c r="L41" s="70">
        <v>2</v>
      </c>
      <c r="M41" s="70">
        <v>0</v>
      </c>
      <c r="N41" s="73">
        <f t="shared" si="15"/>
        <v>4</v>
      </c>
      <c r="O41" s="74">
        <f t="shared" si="0"/>
      </c>
      <c r="P41" s="75">
        <f t="shared" si="1"/>
        <v>8</v>
      </c>
      <c r="Q41" s="19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</row>
    <row r="42" spans="1:219" ht="21" customHeight="1">
      <c r="A42" s="21" t="s">
        <v>11</v>
      </c>
      <c r="B42" s="11" t="s">
        <v>50</v>
      </c>
      <c r="C42" s="70">
        <v>4381</v>
      </c>
      <c r="D42" s="70">
        <v>4839</v>
      </c>
      <c r="E42" s="71">
        <f t="shared" si="13"/>
        <v>9220</v>
      </c>
      <c r="F42" s="70">
        <v>2831</v>
      </c>
      <c r="G42" s="70">
        <v>25</v>
      </c>
      <c r="H42" s="70">
        <v>4</v>
      </c>
      <c r="I42" s="70">
        <v>0</v>
      </c>
      <c r="J42" s="71">
        <f t="shared" si="14"/>
        <v>29</v>
      </c>
      <c r="K42" s="70">
        <v>22</v>
      </c>
      <c r="L42" s="70">
        <v>8</v>
      </c>
      <c r="M42" s="70">
        <v>0</v>
      </c>
      <c r="N42" s="73">
        <f t="shared" si="15"/>
        <v>30</v>
      </c>
      <c r="O42" s="74" t="str">
        <f t="shared" si="0"/>
        <v>△</v>
      </c>
      <c r="P42" s="75">
        <f t="shared" si="1"/>
        <v>1</v>
      </c>
      <c r="Q42" s="19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</row>
    <row r="43" spans="1:219" ht="21" customHeight="1">
      <c r="A43" s="21"/>
      <c r="B43" s="11" t="s">
        <v>51</v>
      </c>
      <c r="C43" s="70">
        <v>3324</v>
      </c>
      <c r="D43" s="70">
        <v>3631</v>
      </c>
      <c r="E43" s="71">
        <f t="shared" si="13"/>
        <v>6955</v>
      </c>
      <c r="F43" s="72">
        <v>1901</v>
      </c>
      <c r="G43" s="70">
        <v>14</v>
      </c>
      <c r="H43" s="70">
        <v>6</v>
      </c>
      <c r="I43" s="70">
        <v>0</v>
      </c>
      <c r="J43" s="71">
        <f t="shared" si="14"/>
        <v>20</v>
      </c>
      <c r="K43" s="70">
        <v>13</v>
      </c>
      <c r="L43" s="70">
        <v>6</v>
      </c>
      <c r="M43" s="70">
        <v>0</v>
      </c>
      <c r="N43" s="73">
        <f t="shared" si="15"/>
        <v>19</v>
      </c>
      <c r="O43" s="74">
        <f t="shared" si="0"/>
      </c>
      <c r="P43" s="75">
        <f t="shared" si="1"/>
        <v>1</v>
      </c>
      <c r="Q43" s="19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</row>
    <row r="44" spans="1:219" ht="21" customHeight="1">
      <c r="A44" s="21"/>
      <c r="B44" s="11" t="s">
        <v>52</v>
      </c>
      <c r="C44" s="70">
        <v>3629</v>
      </c>
      <c r="D44" s="70">
        <v>3961</v>
      </c>
      <c r="E44" s="71">
        <f t="shared" si="13"/>
        <v>7590</v>
      </c>
      <c r="F44" s="72">
        <v>2307</v>
      </c>
      <c r="G44" s="70">
        <v>12</v>
      </c>
      <c r="H44" s="70">
        <v>4</v>
      </c>
      <c r="I44" s="70">
        <v>0</v>
      </c>
      <c r="J44" s="71">
        <f t="shared" si="14"/>
        <v>16</v>
      </c>
      <c r="K44" s="70">
        <v>22</v>
      </c>
      <c r="L44" s="70">
        <v>9</v>
      </c>
      <c r="M44" s="70">
        <v>0</v>
      </c>
      <c r="N44" s="73">
        <f t="shared" si="15"/>
        <v>31</v>
      </c>
      <c r="O44" s="74" t="str">
        <f t="shared" si="0"/>
        <v>△</v>
      </c>
      <c r="P44" s="75">
        <f t="shared" si="1"/>
        <v>15</v>
      </c>
      <c r="Q44" s="19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</row>
    <row r="45" spans="1:219" ht="21" customHeight="1">
      <c r="A45" s="21" t="s">
        <v>5</v>
      </c>
      <c r="B45" s="11" t="s">
        <v>53</v>
      </c>
      <c r="C45" s="70">
        <v>2572</v>
      </c>
      <c r="D45" s="70">
        <v>2827</v>
      </c>
      <c r="E45" s="71">
        <f t="shared" si="13"/>
        <v>5399</v>
      </c>
      <c r="F45" s="72">
        <v>1476</v>
      </c>
      <c r="G45" s="70">
        <v>2</v>
      </c>
      <c r="H45" s="70">
        <v>4</v>
      </c>
      <c r="I45" s="70">
        <v>0</v>
      </c>
      <c r="J45" s="71">
        <f t="shared" si="14"/>
        <v>6</v>
      </c>
      <c r="K45" s="70">
        <v>8</v>
      </c>
      <c r="L45" s="70">
        <v>5</v>
      </c>
      <c r="M45" s="70">
        <v>0</v>
      </c>
      <c r="N45" s="73">
        <f t="shared" si="15"/>
        <v>13</v>
      </c>
      <c r="O45" s="74" t="str">
        <f t="shared" si="0"/>
        <v>△</v>
      </c>
      <c r="P45" s="75">
        <f t="shared" si="1"/>
        <v>7</v>
      </c>
      <c r="Q45" s="19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</row>
    <row r="46" spans="1:219" ht="21" customHeight="1" thickBot="1">
      <c r="A46" s="21"/>
      <c r="B46" s="29" t="s">
        <v>22</v>
      </c>
      <c r="C46" s="77">
        <f aca="true" t="shared" si="16" ref="C46:N46">SUM(C38:C45)</f>
        <v>24887</v>
      </c>
      <c r="D46" s="77">
        <f t="shared" si="16"/>
        <v>27290</v>
      </c>
      <c r="E46" s="77">
        <f t="shared" si="16"/>
        <v>52177</v>
      </c>
      <c r="F46" s="78">
        <f t="shared" si="16"/>
        <v>15054</v>
      </c>
      <c r="G46" s="77">
        <f t="shared" si="16"/>
        <v>112</v>
      </c>
      <c r="H46" s="77">
        <f t="shared" si="16"/>
        <v>32</v>
      </c>
      <c r="I46" s="77">
        <f t="shared" si="16"/>
        <v>0</v>
      </c>
      <c r="J46" s="77">
        <f t="shared" si="16"/>
        <v>144</v>
      </c>
      <c r="K46" s="77">
        <f t="shared" si="16"/>
        <v>113</v>
      </c>
      <c r="L46" s="77">
        <f t="shared" si="16"/>
        <v>37</v>
      </c>
      <c r="M46" s="77">
        <f t="shared" si="16"/>
        <v>0</v>
      </c>
      <c r="N46" s="78">
        <f t="shared" si="16"/>
        <v>150</v>
      </c>
      <c r="O46" s="79" t="str">
        <f t="shared" si="0"/>
        <v>△</v>
      </c>
      <c r="P46" s="80">
        <f t="shared" si="1"/>
        <v>6</v>
      </c>
      <c r="Q46" s="19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</row>
    <row r="47" spans="1:219" ht="21" customHeight="1" thickTop="1">
      <c r="A47" s="9" t="s">
        <v>13</v>
      </c>
      <c r="B47" s="7" t="s">
        <v>54</v>
      </c>
      <c r="C47" s="70">
        <v>3298</v>
      </c>
      <c r="D47" s="70">
        <v>3678</v>
      </c>
      <c r="E47" s="71">
        <f>C47+D47</f>
        <v>6976</v>
      </c>
      <c r="F47" s="72">
        <v>2371</v>
      </c>
      <c r="G47" s="70">
        <v>14</v>
      </c>
      <c r="H47" s="70">
        <v>2</v>
      </c>
      <c r="I47" s="70">
        <v>0</v>
      </c>
      <c r="J47" s="71">
        <f>G47+H47+I47</f>
        <v>16</v>
      </c>
      <c r="K47" s="70">
        <v>14</v>
      </c>
      <c r="L47" s="70">
        <v>9</v>
      </c>
      <c r="M47" s="70">
        <v>0</v>
      </c>
      <c r="N47" s="73">
        <f>K47+L47+M47</f>
        <v>23</v>
      </c>
      <c r="O47" s="74" t="str">
        <f t="shared" si="0"/>
        <v>△</v>
      </c>
      <c r="P47" s="75">
        <f t="shared" si="1"/>
        <v>7</v>
      </c>
      <c r="Q47" s="19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</row>
    <row r="48" spans="1:219" ht="21" customHeight="1">
      <c r="A48" s="21" t="s">
        <v>14</v>
      </c>
      <c r="B48" s="11" t="s">
        <v>55</v>
      </c>
      <c r="C48" s="70">
        <v>2136</v>
      </c>
      <c r="D48" s="70">
        <v>2386</v>
      </c>
      <c r="E48" s="71">
        <f>C48+D48</f>
        <v>4522</v>
      </c>
      <c r="F48" s="70">
        <v>1569</v>
      </c>
      <c r="G48" s="70">
        <v>4</v>
      </c>
      <c r="H48" s="70">
        <v>2</v>
      </c>
      <c r="I48" s="70">
        <v>0</v>
      </c>
      <c r="J48" s="71">
        <f>G48+H48+I48</f>
        <v>6</v>
      </c>
      <c r="K48" s="70">
        <v>10</v>
      </c>
      <c r="L48" s="70">
        <v>8</v>
      </c>
      <c r="M48" s="70">
        <v>0</v>
      </c>
      <c r="N48" s="73">
        <f>K48+L48+M48</f>
        <v>18</v>
      </c>
      <c r="O48" s="74" t="str">
        <f t="shared" si="0"/>
        <v>△</v>
      </c>
      <c r="P48" s="75">
        <f t="shared" si="1"/>
        <v>12</v>
      </c>
      <c r="Q48" s="19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</row>
    <row r="49" spans="1:219" ht="21" customHeight="1">
      <c r="A49" s="21" t="s">
        <v>5</v>
      </c>
      <c r="B49" s="11" t="s">
        <v>56</v>
      </c>
      <c r="C49" s="76">
        <v>1936</v>
      </c>
      <c r="D49" s="76">
        <v>2148</v>
      </c>
      <c r="E49" s="71">
        <f>C49+D49</f>
        <v>4084</v>
      </c>
      <c r="F49" s="76">
        <v>1193</v>
      </c>
      <c r="G49" s="76">
        <v>8</v>
      </c>
      <c r="H49" s="70">
        <v>2</v>
      </c>
      <c r="I49" s="70">
        <v>0</v>
      </c>
      <c r="J49" s="71">
        <f>G49+H49+I49</f>
        <v>10</v>
      </c>
      <c r="K49" s="76">
        <v>10</v>
      </c>
      <c r="L49" s="76">
        <v>0</v>
      </c>
      <c r="M49" s="70">
        <v>0</v>
      </c>
      <c r="N49" s="73">
        <f>K49+L49+M49</f>
        <v>10</v>
      </c>
      <c r="O49" s="74">
        <f t="shared" si="0"/>
      </c>
      <c r="P49" s="75" t="str">
        <f t="shared" si="1"/>
        <v>0 </v>
      </c>
      <c r="Q49" s="1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</row>
    <row r="50" spans="1:219" ht="21" customHeight="1">
      <c r="A50" s="21"/>
      <c r="B50" s="11" t="s">
        <v>57</v>
      </c>
      <c r="C50" s="70">
        <v>2564</v>
      </c>
      <c r="D50" s="70">
        <v>2832</v>
      </c>
      <c r="E50" s="71">
        <f>C50+D50</f>
        <v>5396</v>
      </c>
      <c r="F50" s="70">
        <v>1534</v>
      </c>
      <c r="G50" s="70">
        <v>14</v>
      </c>
      <c r="H50" s="70">
        <v>2</v>
      </c>
      <c r="I50" s="70">
        <v>0</v>
      </c>
      <c r="J50" s="71">
        <f>G50+H50+I50</f>
        <v>16</v>
      </c>
      <c r="K50" s="70">
        <v>21</v>
      </c>
      <c r="L50" s="70">
        <v>5</v>
      </c>
      <c r="M50" s="70">
        <v>0</v>
      </c>
      <c r="N50" s="73">
        <f>K50+L50+M50</f>
        <v>26</v>
      </c>
      <c r="O50" s="74" t="str">
        <f t="shared" si="0"/>
        <v>△</v>
      </c>
      <c r="P50" s="75">
        <f t="shared" si="1"/>
        <v>10</v>
      </c>
      <c r="Q50" s="19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</row>
    <row r="51" spans="1:219" ht="21" customHeight="1" thickBot="1">
      <c r="A51" s="21"/>
      <c r="B51" s="29" t="s">
        <v>22</v>
      </c>
      <c r="C51" s="77">
        <f aca="true" t="shared" si="17" ref="C51:N51">SUM(C47:C50)</f>
        <v>9934</v>
      </c>
      <c r="D51" s="77">
        <f t="shared" si="17"/>
        <v>11044</v>
      </c>
      <c r="E51" s="77">
        <f t="shared" si="17"/>
        <v>20978</v>
      </c>
      <c r="F51" s="78">
        <f t="shared" si="17"/>
        <v>6667</v>
      </c>
      <c r="G51" s="77">
        <f t="shared" si="17"/>
        <v>40</v>
      </c>
      <c r="H51" s="77">
        <f t="shared" si="17"/>
        <v>8</v>
      </c>
      <c r="I51" s="77">
        <f t="shared" si="17"/>
        <v>0</v>
      </c>
      <c r="J51" s="77">
        <f t="shared" si="17"/>
        <v>48</v>
      </c>
      <c r="K51" s="77">
        <f t="shared" si="17"/>
        <v>55</v>
      </c>
      <c r="L51" s="77">
        <f t="shared" si="17"/>
        <v>22</v>
      </c>
      <c r="M51" s="77">
        <f t="shared" si="17"/>
        <v>0</v>
      </c>
      <c r="N51" s="78">
        <f t="shared" si="17"/>
        <v>77</v>
      </c>
      <c r="O51" s="79" t="str">
        <f t="shared" si="0"/>
        <v>△</v>
      </c>
      <c r="P51" s="80">
        <f t="shared" si="1"/>
        <v>29</v>
      </c>
      <c r="Q51" s="19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</row>
    <row r="52" spans="1:219" ht="21" customHeight="1" thickBot="1" thickTop="1">
      <c r="A52" s="30" t="s">
        <v>5</v>
      </c>
      <c r="B52" s="31" t="s">
        <v>22</v>
      </c>
      <c r="C52" s="77">
        <f aca="true" t="shared" si="18" ref="C52:N52">C14+C23+C27+C37+C46+C51</f>
        <v>116264</v>
      </c>
      <c r="D52" s="77">
        <f t="shared" si="18"/>
        <v>126811</v>
      </c>
      <c r="E52" s="77">
        <f t="shared" si="18"/>
        <v>243075</v>
      </c>
      <c r="F52" s="78">
        <f t="shared" si="18"/>
        <v>71079</v>
      </c>
      <c r="G52" s="77">
        <f t="shared" si="18"/>
        <v>494</v>
      </c>
      <c r="H52" s="77">
        <f t="shared" si="18"/>
        <v>149</v>
      </c>
      <c r="I52" s="77">
        <f t="shared" si="18"/>
        <v>0</v>
      </c>
      <c r="J52" s="77">
        <f t="shared" si="18"/>
        <v>643</v>
      </c>
      <c r="K52" s="77">
        <f t="shared" si="18"/>
        <v>538</v>
      </c>
      <c r="L52" s="77">
        <f t="shared" si="18"/>
        <v>200</v>
      </c>
      <c r="M52" s="77">
        <f t="shared" si="18"/>
        <v>0</v>
      </c>
      <c r="N52" s="78">
        <f t="shared" si="18"/>
        <v>738</v>
      </c>
      <c r="O52" s="79" t="str">
        <f t="shared" si="0"/>
        <v>△</v>
      </c>
      <c r="P52" s="80">
        <f t="shared" si="1"/>
        <v>95</v>
      </c>
      <c r="Q52" s="19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</row>
    <row r="53" spans="1:219" ht="21" customHeight="1" thickBot="1" thickTop="1">
      <c r="A53" s="33" t="s">
        <v>15</v>
      </c>
      <c r="B53" s="34" t="s">
        <v>22</v>
      </c>
      <c r="C53" s="82">
        <f aca="true" t="shared" si="19" ref="C53:N53">C10+C52</f>
        <v>296930</v>
      </c>
      <c r="D53" s="82">
        <f t="shared" si="19"/>
        <v>322490</v>
      </c>
      <c r="E53" s="82">
        <f t="shared" si="19"/>
        <v>619420</v>
      </c>
      <c r="F53" s="83">
        <f t="shared" si="19"/>
        <v>212687</v>
      </c>
      <c r="G53" s="82">
        <f t="shared" si="19"/>
        <v>1639</v>
      </c>
      <c r="H53" s="82">
        <f t="shared" si="19"/>
        <v>502</v>
      </c>
      <c r="I53" s="82">
        <f t="shared" si="19"/>
        <v>10</v>
      </c>
      <c r="J53" s="82">
        <f t="shared" si="19"/>
        <v>2151</v>
      </c>
      <c r="K53" s="82">
        <f t="shared" si="19"/>
        <v>1572</v>
      </c>
      <c r="L53" s="82">
        <f t="shared" si="19"/>
        <v>417</v>
      </c>
      <c r="M53" s="82">
        <f t="shared" si="19"/>
        <v>1</v>
      </c>
      <c r="N53" s="83">
        <f t="shared" si="19"/>
        <v>1990</v>
      </c>
      <c r="O53" s="84">
        <f t="shared" si="0"/>
      </c>
      <c r="P53" s="85">
        <f t="shared" si="1"/>
        <v>161</v>
      </c>
      <c r="Q53" s="19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</row>
    <row r="54" spans="1:219" ht="21" customHeight="1" thickTop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</row>
    <row r="55" spans="15:219" ht="21" customHeight="1">
      <c r="O55" s="18"/>
      <c r="P55" s="18"/>
      <c r="Q55" s="18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</row>
    <row r="56" spans="4:255" ht="21" customHeight="1">
      <c r="D56" s="18"/>
      <c r="H56" s="18"/>
      <c r="I56" s="18"/>
      <c r="J56" s="18"/>
      <c r="K56" s="18"/>
      <c r="L56" s="18"/>
      <c r="O56" s="18"/>
      <c r="P56" s="18"/>
      <c r="Q56" s="18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4:255" ht="21" customHeight="1">
      <c r="D57" s="18"/>
      <c r="H57" s="18"/>
      <c r="I57" s="18"/>
      <c r="J57" s="18"/>
      <c r="K57" s="18"/>
      <c r="L57" s="18"/>
      <c r="O57" s="18"/>
      <c r="P57" s="18"/>
      <c r="Q57" s="18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4:255" ht="21" customHeight="1">
      <c r="D58" s="18"/>
      <c r="H58" s="18"/>
      <c r="I58" s="18"/>
      <c r="J58" s="18"/>
      <c r="K58" s="18"/>
      <c r="L58" s="18"/>
      <c r="O58" s="18"/>
      <c r="P58" s="18"/>
      <c r="Q58" s="1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4:255" ht="21" customHeight="1">
      <c r="D59" s="18"/>
      <c r="H59" s="18"/>
      <c r="I59" s="18"/>
      <c r="J59" s="18"/>
      <c r="K59" s="18"/>
      <c r="L59" s="18"/>
      <c r="O59" s="18"/>
      <c r="P59" s="18"/>
      <c r="Q59" s="18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4:255" ht="21.75" customHeight="1">
      <c r="D60" s="18"/>
      <c r="E60" s="18"/>
      <c r="H60" s="18"/>
      <c r="I60" s="18"/>
      <c r="J60" s="18"/>
      <c r="K60" s="18"/>
      <c r="L60" s="18"/>
      <c r="N60" s="18"/>
      <c r="O60" s="18"/>
      <c r="P60" s="18"/>
      <c r="Q60" s="18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9.5" customHeight="1">
      <c r="E61" s="18"/>
      <c r="H61" s="18"/>
      <c r="I61" s="18"/>
      <c r="J61" s="18"/>
      <c r="K61" s="18"/>
      <c r="L61" s="18"/>
      <c r="N61" s="18"/>
      <c r="O61" s="18"/>
      <c r="P61" s="18"/>
      <c r="Q61" s="18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18"/>
      <c r="J62" s="18"/>
      <c r="K62" s="18"/>
      <c r="L62" s="18"/>
      <c r="N62" s="18"/>
      <c r="O62" s="18"/>
      <c r="P62" s="18"/>
      <c r="Q62" s="18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9.5" customHeight="1">
      <c r="E63" s="18"/>
      <c r="J63" s="18"/>
      <c r="K63" s="18"/>
      <c r="L63" s="18"/>
      <c r="N63" s="18"/>
      <c r="O63" s="18"/>
      <c r="P63" s="18"/>
      <c r="Q63" s="18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9.5" customHeight="1">
      <c r="C64" s="18"/>
      <c r="D64" s="18"/>
      <c r="E64" s="18"/>
      <c r="I64" s="18"/>
      <c r="J64" s="18"/>
      <c r="K64" s="18"/>
      <c r="L64" s="18"/>
      <c r="M64" s="18"/>
      <c r="N64" s="18"/>
      <c r="O64" s="18"/>
      <c r="P64" s="18"/>
      <c r="Q64" s="18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7:255" ht="19.5" customHeight="1">
      <c r="G65" s="18"/>
      <c r="H65" s="18"/>
      <c r="I65" s="18"/>
      <c r="J65" s="18"/>
      <c r="K65" s="18"/>
      <c r="L65" s="18"/>
      <c r="N65" s="18"/>
      <c r="O65" s="18"/>
      <c r="P65" s="18"/>
      <c r="Q65" s="18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9.5" customHeight="1">
      <c r="E66" s="18"/>
      <c r="F66" s="18"/>
      <c r="G66" s="18"/>
      <c r="H66" s="18"/>
      <c r="I66" s="18"/>
      <c r="J66" s="18"/>
      <c r="K66" s="18"/>
      <c r="L66" s="18"/>
      <c r="N66" s="18"/>
      <c r="O66" s="18"/>
      <c r="P66" s="18"/>
      <c r="Q66" s="18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9.5" customHeight="1">
      <c r="E67" s="18"/>
      <c r="G67" s="18"/>
      <c r="H67" s="18"/>
      <c r="I67" s="18"/>
      <c r="J67" s="18"/>
      <c r="K67" s="18"/>
      <c r="L67" s="18"/>
      <c r="N67" s="18"/>
      <c r="O67" s="18"/>
      <c r="P67" s="18"/>
      <c r="Q67" s="18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3:255" ht="19.5" customHeight="1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9.5" customHeight="1">
      <c r="E69" s="18"/>
      <c r="F69" s="18"/>
      <c r="G69" s="18"/>
      <c r="H69" s="18"/>
      <c r="I69" s="18"/>
      <c r="J69" s="18"/>
      <c r="K69" s="18"/>
      <c r="L69" s="18"/>
      <c r="N69" s="18"/>
      <c r="O69" s="18"/>
      <c r="P69" s="18"/>
      <c r="Q69" s="18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18"/>
      <c r="F70" s="18"/>
      <c r="G70" s="18"/>
      <c r="H70" s="18"/>
      <c r="I70" s="18"/>
      <c r="N70" s="18"/>
      <c r="O70" s="18"/>
      <c r="P70" s="18"/>
      <c r="Q70" s="18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7:255" ht="17.25">
      <c r="G71" s="18"/>
      <c r="H71" s="18"/>
      <c r="I71" s="18"/>
      <c r="N71" s="18"/>
      <c r="O71" s="18"/>
      <c r="P71" s="18"/>
      <c r="Q71" s="18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18"/>
      <c r="G72" s="18"/>
      <c r="H72" s="18"/>
      <c r="I72" s="18"/>
      <c r="K72" s="18"/>
      <c r="N72" s="18"/>
      <c r="O72" s="18"/>
      <c r="P72" s="18"/>
      <c r="Q72" s="18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18"/>
      <c r="F73" s="4"/>
      <c r="G73" s="18"/>
      <c r="H73" s="18"/>
      <c r="I73" s="18"/>
      <c r="J73" s="18"/>
      <c r="K73" s="18"/>
      <c r="L73" s="18"/>
      <c r="N73" s="18"/>
      <c r="O73" s="18"/>
      <c r="P73" s="18"/>
      <c r="Q73" s="18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18"/>
      <c r="F74" s="18"/>
      <c r="G74" s="18"/>
      <c r="H74" s="18"/>
      <c r="I74" s="18"/>
      <c r="J74" s="18"/>
      <c r="K74" s="18"/>
      <c r="L74" s="18"/>
      <c r="N74" s="18"/>
      <c r="O74" s="18"/>
      <c r="P74" s="18"/>
      <c r="Q74" s="18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18"/>
      <c r="F75" s="18"/>
      <c r="G75" s="18"/>
      <c r="H75" s="18"/>
      <c r="I75" s="18"/>
      <c r="J75" s="18"/>
      <c r="K75" s="18"/>
      <c r="L75" s="18"/>
      <c r="N75" s="18"/>
      <c r="O75" s="18"/>
      <c r="P75" s="18"/>
      <c r="Q75" s="18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18"/>
      <c r="F76" s="18"/>
      <c r="G76" s="18"/>
      <c r="H76" s="18"/>
      <c r="I76" s="18"/>
      <c r="J76" s="18"/>
      <c r="K76" s="18"/>
      <c r="L76" s="18"/>
      <c r="N76" s="18"/>
      <c r="O76" s="18"/>
      <c r="P76" s="18"/>
      <c r="Q76" s="18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ht="17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18"/>
      <c r="J78" s="18"/>
      <c r="K78" s="18"/>
      <c r="N78" s="18"/>
      <c r="O78" s="18"/>
      <c r="P78" s="18"/>
      <c r="Q78" s="1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18"/>
      <c r="J79" s="18"/>
      <c r="K79" s="18"/>
      <c r="N79" s="18"/>
      <c r="P79" s="18"/>
      <c r="Q79" s="18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18"/>
      <c r="J80" s="18"/>
      <c r="K80" s="18"/>
      <c r="N80" s="18"/>
      <c r="P80" s="18"/>
      <c r="Q80" s="18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3:255" ht="17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18"/>
      <c r="J82" s="18"/>
      <c r="K82" s="18"/>
      <c r="N82" s="18"/>
      <c r="O82" s="18"/>
      <c r="P82" s="18"/>
      <c r="Q82" s="18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18"/>
      <c r="J83" s="18"/>
      <c r="K83" s="18"/>
      <c r="N83" s="18"/>
      <c r="O83" s="18"/>
      <c r="P83" s="18"/>
      <c r="Q83" s="18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18"/>
      <c r="J84" s="18"/>
      <c r="K84" s="18"/>
      <c r="N84" s="18"/>
      <c r="O84" s="18"/>
      <c r="P84" s="18"/>
      <c r="Q84" s="18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18"/>
      <c r="J85" s="18"/>
      <c r="K85" s="18"/>
      <c r="N85" s="18"/>
      <c r="O85" s="18"/>
      <c r="P85" s="18"/>
      <c r="Q85" s="18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18"/>
      <c r="J86" s="18"/>
      <c r="K86" s="18"/>
      <c r="N86" s="18"/>
      <c r="O86" s="18"/>
      <c r="P86" s="18"/>
      <c r="Q86" s="18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5:255" ht="17.25">
      <c r="E87" s="18"/>
      <c r="J87" s="18"/>
      <c r="K87" s="18"/>
      <c r="N87" s="18"/>
      <c r="O87" s="18"/>
      <c r="P87" s="18"/>
      <c r="Q87" s="18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18"/>
      <c r="J88" s="18"/>
      <c r="K88" s="18"/>
      <c r="N88" s="18"/>
      <c r="O88" s="18"/>
      <c r="P88" s="18"/>
      <c r="Q88" s="1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18"/>
      <c r="J89" s="18"/>
      <c r="K89" s="18"/>
      <c r="N89" s="18"/>
      <c r="O89" s="18"/>
      <c r="P89" s="18"/>
      <c r="Q89" s="18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18"/>
      <c r="J90" s="18"/>
      <c r="K90" s="18"/>
      <c r="N90" s="18"/>
      <c r="O90" s="18"/>
      <c r="P90" s="18"/>
      <c r="Q90" s="18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3:255" ht="17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5:255" ht="17.25">
      <c r="E92" s="18"/>
      <c r="J92" s="18"/>
      <c r="K92" s="18"/>
      <c r="N92" s="18"/>
      <c r="O92" s="18"/>
      <c r="P92" s="18"/>
      <c r="Q92" s="18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5:255" ht="17.25">
      <c r="E93" s="18"/>
      <c r="J93" s="18"/>
      <c r="K93" s="18"/>
      <c r="N93" s="18"/>
      <c r="O93" s="18"/>
      <c r="P93" s="18"/>
      <c r="Q93" s="18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5:255" ht="17.25">
      <c r="E94" s="18"/>
      <c r="J94" s="18"/>
      <c r="K94" s="18"/>
      <c r="N94" s="18"/>
      <c r="O94" s="18"/>
      <c r="P94" s="18"/>
      <c r="Q94" s="18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5:255" ht="17.25">
      <c r="E95" s="18"/>
      <c r="H95" s="18"/>
      <c r="J95" s="18"/>
      <c r="K95" s="18"/>
      <c r="N95" s="18"/>
      <c r="O95" s="18"/>
      <c r="P95" s="18"/>
      <c r="Q95" s="18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5:255" ht="17.25">
      <c r="E96" s="18"/>
      <c r="J96" s="18"/>
      <c r="K96" s="18"/>
      <c r="N96" s="18"/>
      <c r="O96" s="18"/>
      <c r="P96" s="18"/>
      <c r="Q96" s="18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5:255" ht="17.25">
      <c r="E97" s="18"/>
      <c r="J97" s="18"/>
      <c r="K97" s="18"/>
      <c r="N97" s="18"/>
      <c r="O97" s="18"/>
      <c r="P97" s="18"/>
      <c r="Q97" s="18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5:255" ht="17.25">
      <c r="E98" s="18"/>
      <c r="J98" s="18"/>
      <c r="K98" s="18"/>
      <c r="N98" s="18"/>
      <c r="O98" s="18"/>
      <c r="P98" s="18"/>
      <c r="Q98" s="1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5:255" ht="17.25">
      <c r="E99" s="18"/>
      <c r="J99" s="18"/>
      <c r="K99" s="18"/>
      <c r="N99" s="18"/>
      <c r="O99" s="18"/>
      <c r="P99" s="18"/>
      <c r="Q99" s="18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3:255" ht="17.2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5:255" ht="17.25">
      <c r="E101" s="18"/>
      <c r="J101" s="18"/>
      <c r="K101" s="18"/>
      <c r="N101" s="18"/>
      <c r="O101" s="18"/>
      <c r="P101" s="18"/>
      <c r="Q101" s="18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5:255" ht="17.25">
      <c r="E102" s="18"/>
      <c r="J102" s="18"/>
      <c r="K102" s="18"/>
      <c r="N102" s="18"/>
      <c r="O102" s="18"/>
      <c r="P102" s="18"/>
      <c r="Q102" s="18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5:255" ht="17.25">
      <c r="E103" s="18"/>
      <c r="J103" s="18"/>
      <c r="K103" s="18"/>
      <c r="N103" s="18"/>
      <c r="O103" s="18"/>
      <c r="P103" s="18"/>
      <c r="Q103" s="18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5:255" ht="17.25">
      <c r="E104" s="18"/>
      <c r="J104" s="18"/>
      <c r="K104" s="18"/>
      <c r="N104" s="18"/>
      <c r="O104" s="18"/>
      <c r="P104" s="18"/>
      <c r="Q104" s="18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1:255" ht="17.25">
      <c r="K105" s="18"/>
      <c r="O105" s="18"/>
      <c r="P105" s="18"/>
      <c r="Q105" s="18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1:255" ht="17.25">
      <c r="K106" s="18"/>
      <c r="O106" s="18"/>
      <c r="P106" s="18"/>
      <c r="Q106" s="18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1:255" ht="17.25">
      <c r="K107" s="18"/>
      <c r="O107" s="18"/>
      <c r="P107" s="18"/>
      <c r="Q107" s="18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1:255" ht="17.25">
      <c r="K108" s="18"/>
      <c r="O108" s="18"/>
      <c r="P108" s="18"/>
      <c r="Q108" s="1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1:255" ht="17.25">
      <c r="K109" s="18"/>
      <c r="O109" s="18"/>
      <c r="P109" s="18"/>
      <c r="Q109" s="18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1:255" ht="17.25">
      <c r="K110" s="18"/>
      <c r="O110" s="18"/>
      <c r="P110" s="18"/>
      <c r="Q110" s="18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1:255" ht="17.25">
      <c r="K111" s="18"/>
      <c r="O111" s="18"/>
      <c r="P111" s="18"/>
      <c r="Q111" s="18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1:255" ht="17.25">
      <c r="K112" s="18"/>
      <c r="O112" s="18"/>
      <c r="P112" s="18"/>
      <c r="Q112" s="18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1:255" ht="17.25">
      <c r="K113" s="18"/>
      <c r="O113" s="18"/>
      <c r="P113" s="18"/>
      <c r="Q113" s="18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1:255" ht="17.25">
      <c r="K114" s="18"/>
      <c r="O114" s="18"/>
      <c r="P114" s="18"/>
      <c r="Q114" s="18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1:255" ht="17.25">
      <c r="K115" s="18"/>
      <c r="O115" s="18"/>
      <c r="P115" s="18"/>
      <c r="Q115" s="18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5:255" ht="17.25">
      <c r="O116" s="18"/>
      <c r="P116" s="18"/>
      <c r="Q116" s="18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5:255" ht="17.25">
      <c r="O117" s="18"/>
      <c r="P117" s="18"/>
      <c r="Q117" s="18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5:255" ht="17.25">
      <c r="O118" s="18"/>
      <c r="P118" s="18"/>
      <c r="Q118" s="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5:255" ht="17.25">
      <c r="O119" s="18"/>
      <c r="P119" s="18"/>
      <c r="Q119" s="18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5:255" ht="17.25">
      <c r="O120" s="18"/>
      <c r="P120" s="18"/>
      <c r="Q120" s="18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5:255" ht="17.25">
      <c r="O121" s="18"/>
      <c r="P121" s="18"/>
      <c r="Q121" s="18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5:255" ht="17.25">
      <c r="O122" s="18"/>
      <c r="P122" s="18"/>
      <c r="Q122" s="18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5:255" ht="17.25">
      <c r="O123" s="18"/>
      <c r="P123" s="18"/>
      <c r="Q123" s="18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H4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" sqref="C6:P53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7812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20" ht="30" customHeight="1">
      <c r="B1" s="2" t="s">
        <v>16</v>
      </c>
      <c r="E1" s="3" t="s">
        <v>79</v>
      </c>
      <c r="M1" s="4" t="s">
        <v>70</v>
      </c>
      <c r="Q1" s="1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</row>
    <row r="2" spans="17:220" ht="19.5" customHeight="1">
      <c r="Q2" s="1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</row>
    <row r="3" spans="1:220" ht="19.5" customHeight="1">
      <c r="A3" s="5"/>
      <c r="B3" s="6" t="s">
        <v>17</v>
      </c>
      <c r="C3" s="7" t="s">
        <v>58</v>
      </c>
      <c r="D3" s="6"/>
      <c r="E3" s="6"/>
      <c r="F3" s="7"/>
      <c r="G3" s="7" t="s">
        <v>62</v>
      </c>
      <c r="H3" s="6"/>
      <c r="I3" s="6"/>
      <c r="J3" s="6"/>
      <c r="K3" s="7" t="s">
        <v>68</v>
      </c>
      <c r="L3" s="6"/>
      <c r="M3" s="6"/>
      <c r="N3" s="6"/>
      <c r="O3" s="7"/>
      <c r="P3" s="6"/>
      <c r="Q3" s="1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</row>
    <row r="4" spans="1:220" ht="19.5" customHeight="1">
      <c r="A4" s="10"/>
      <c r="B4" s="4"/>
      <c r="C4" s="11"/>
      <c r="D4" s="11"/>
      <c r="E4" s="11"/>
      <c r="F4" s="12"/>
      <c r="G4" s="11"/>
      <c r="H4" s="11" t="s">
        <v>64</v>
      </c>
      <c r="I4" s="13" t="s">
        <v>66</v>
      </c>
      <c r="J4" s="11"/>
      <c r="K4" s="11"/>
      <c r="L4" s="11" t="s">
        <v>64</v>
      </c>
      <c r="M4" s="13" t="s">
        <v>66</v>
      </c>
      <c r="N4" s="11"/>
      <c r="O4" s="12"/>
      <c r="P4" s="4"/>
      <c r="Q4" s="1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</row>
    <row r="5" spans="1:220" ht="19.5" customHeight="1">
      <c r="A5" s="10" t="s">
        <v>0</v>
      </c>
      <c r="B5" s="4"/>
      <c r="C5" s="14" t="s">
        <v>59</v>
      </c>
      <c r="D5" s="14" t="s">
        <v>60</v>
      </c>
      <c r="E5" s="14" t="s">
        <v>22</v>
      </c>
      <c r="F5" s="14" t="s">
        <v>61</v>
      </c>
      <c r="G5" s="14" t="s">
        <v>63</v>
      </c>
      <c r="H5" s="15" t="s">
        <v>65</v>
      </c>
      <c r="I5" s="15" t="s">
        <v>67</v>
      </c>
      <c r="J5" s="14" t="s">
        <v>22</v>
      </c>
      <c r="K5" s="14" t="s">
        <v>63</v>
      </c>
      <c r="L5" s="15" t="s">
        <v>69</v>
      </c>
      <c r="M5" s="15" t="s">
        <v>67</v>
      </c>
      <c r="N5" s="14" t="s">
        <v>22</v>
      </c>
      <c r="O5" s="16" t="s">
        <v>71</v>
      </c>
      <c r="P5" s="20"/>
      <c r="Q5" s="1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</row>
    <row r="6" spans="1:220" ht="21" customHeight="1">
      <c r="A6" s="9"/>
      <c r="B6" s="7" t="s">
        <v>18</v>
      </c>
      <c r="C6" s="86">
        <v>72147</v>
      </c>
      <c r="D6" s="86">
        <v>76916</v>
      </c>
      <c r="E6" s="87">
        <f>C6+D6</f>
        <v>149063</v>
      </c>
      <c r="F6" s="86">
        <v>54857</v>
      </c>
      <c r="G6" s="86">
        <v>323</v>
      </c>
      <c r="H6" s="86">
        <v>126</v>
      </c>
      <c r="I6" s="86">
        <v>2</v>
      </c>
      <c r="J6" s="87">
        <f>G6+H6+I6</f>
        <v>451</v>
      </c>
      <c r="K6" s="86">
        <v>351</v>
      </c>
      <c r="L6" s="86">
        <v>91</v>
      </c>
      <c r="M6" s="86">
        <v>0</v>
      </c>
      <c r="N6" s="87">
        <f>K6+L6+M6</f>
        <v>442</v>
      </c>
      <c r="O6" s="88">
        <f aca="true" t="shared" si="0" ref="O6:O53">IF((J6-N6)&lt;0,"△","")</f>
      </c>
      <c r="P6" s="89">
        <f aca="true" t="shared" si="1" ref="P6:P53">IF((J6-N6)=0,"0 ",IF((J6-N6)&lt;0,-(J6-N6),J6-N6))</f>
        <v>9</v>
      </c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</row>
    <row r="7" spans="1:220" ht="21" customHeight="1">
      <c r="A7" s="21" t="s">
        <v>1</v>
      </c>
      <c r="B7" s="11" t="s">
        <v>19</v>
      </c>
      <c r="C7" s="90">
        <v>66759</v>
      </c>
      <c r="D7" s="90">
        <v>73049</v>
      </c>
      <c r="E7" s="91">
        <f>C7+D7</f>
        <v>139808</v>
      </c>
      <c r="F7" s="90">
        <v>54351</v>
      </c>
      <c r="G7" s="90">
        <v>372</v>
      </c>
      <c r="H7" s="90">
        <v>135</v>
      </c>
      <c r="I7" s="90">
        <v>2</v>
      </c>
      <c r="J7" s="91">
        <f>G7+H7+I7</f>
        <v>509</v>
      </c>
      <c r="K7" s="90">
        <v>402</v>
      </c>
      <c r="L7" s="90">
        <v>73</v>
      </c>
      <c r="M7" s="90">
        <v>3</v>
      </c>
      <c r="N7" s="91">
        <f>K7+L7+M7</f>
        <v>478</v>
      </c>
      <c r="O7" s="92">
        <f t="shared" si="0"/>
      </c>
      <c r="P7" s="93">
        <f t="shared" si="1"/>
        <v>31</v>
      </c>
      <c r="Q7" s="1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</row>
    <row r="8" spans="1:220" ht="21" customHeight="1">
      <c r="A8" s="21"/>
      <c r="B8" s="11" t="s">
        <v>20</v>
      </c>
      <c r="C8" s="90">
        <v>23561</v>
      </c>
      <c r="D8" s="90">
        <v>26281</v>
      </c>
      <c r="E8" s="91">
        <f>C8+D8</f>
        <v>49842</v>
      </c>
      <c r="F8" s="90">
        <v>18549</v>
      </c>
      <c r="G8" s="90">
        <v>108</v>
      </c>
      <c r="H8" s="90">
        <v>45</v>
      </c>
      <c r="I8" s="90">
        <v>1</v>
      </c>
      <c r="J8" s="91">
        <f>G8+H8+I8</f>
        <v>154</v>
      </c>
      <c r="K8" s="90">
        <v>97</v>
      </c>
      <c r="L8" s="90">
        <v>31</v>
      </c>
      <c r="M8" s="90">
        <v>0</v>
      </c>
      <c r="N8" s="91">
        <f>K8+L8+M8</f>
        <v>128</v>
      </c>
      <c r="O8" s="92">
        <f t="shared" si="0"/>
      </c>
      <c r="P8" s="93">
        <f t="shared" si="1"/>
        <v>26</v>
      </c>
      <c r="Q8" s="1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</row>
    <row r="9" spans="1:220" ht="21" customHeight="1">
      <c r="A9" s="21" t="s">
        <v>2</v>
      </c>
      <c r="B9" s="11" t="s">
        <v>21</v>
      </c>
      <c r="C9" s="94">
        <v>18231</v>
      </c>
      <c r="D9" s="94">
        <v>19441</v>
      </c>
      <c r="E9" s="91">
        <f>C9+D9</f>
        <v>37672</v>
      </c>
      <c r="F9" s="94">
        <v>13953</v>
      </c>
      <c r="G9" s="94">
        <v>68</v>
      </c>
      <c r="H9" s="94">
        <v>30</v>
      </c>
      <c r="I9" s="90">
        <v>0</v>
      </c>
      <c r="J9" s="91">
        <f>G9+H9+I9</f>
        <v>98</v>
      </c>
      <c r="K9" s="94">
        <v>94</v>
      </c>
      <c r="L9" s="94">
        <v>30</v>
      </c>
      <c r="M9" s="90">
        <v>0</v>
      </c>
      <c r="N9" s="91">
        <f>K9+L9+M9</f>
        <v>124</v>
      </c>
      <c r="O9" s="92" t="str">
        <f t="shared" si="0"/>
        <v>△</v>
      </c>
      <c r="P9" s="93">
        <f t="shared" si="1"/>
        <v>26</v>
      </c>
      <c r="Q9" s="1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</row>
    <row r="10" spans="1:220" ht="21" customHeight="1">
      <c r="A10" s="21"/>
      <c r="B10" s="29" t="s">
        <v>22</v>
      </c>
      <c r="C10" s="95">
        <f aca="true" t="shared" si="2" ref="C10:N10">SUM(C6:C9)</f>
        <v>180698</v>
      </c>
      <c r="D10" s="95">
        <f t="shared" si="2"/>
        <v>195687</v>
      </c>
      <c r="E10" s="95">
        <f t="shared" si="2"/>
        <v>376385</v>
      </c>
      <c r="F10" s="95">
        <f t="shared" si="2"/>
        <v>141710</v>
      </c>
      <c r="G10" s="95">
        <f t="shared" si="2"/>
        <v>871</v>
      </c>
      <c r="H10" s="95">
        <f t="shared" si="2"/>
        <v>336</v>
      </c>
      <c r="I10" s="95">
        <f t="shared" si="2"/>
        <v>5</v>
      </c>
      <c r="J10" s="95">
        <f t="shared" si="2"/>
        <v>1212</v>
      </c>
      <c r="K10" s="95">
        <f t="shared" si="2"/>
        <v>944</v>
      </c>
      <c r="L10" s="95">
        <f t="shared" si="2"/>
        <v>225</v>
      </c>
      <c r="M10" s="95">
        <f t="shared" si="2"/>
        <v>3</v>
      </c>
      <c r="N10" s="95">
        <f t="shared" si="2"/>
        <v>1172</v>
      </c>
      <c r="O10" s="96">
        <f t="shared" si="0"/>
      </c>
      <c r="P10" s="97">
        <f t="shared" si="1"/>
        <v>40</v>
      </c>
      <c r="Q10" s="1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</row>
    <row r="11" spans="1:220" ht="21" customHeight="1">
      <c r="A11" s="9" t="s">
        <v>3</v>
      </c>
      <c r="B11" s="7" t="s">
        <v>23</v>
      </c>
      <c r="C11" s="86">
        <v>4118</v>
      </c>
      <c r="D11" s="86">
        <v>4465</v>
      </c>
      <c r="E11" s="87">
        <f>C11+D11</f>
        <v>8583</v>
      </c>
      <c r="F11" s="86">
        <v>2656</v>
      </c>
      <c r="G11" s="86">
        <v>34</v>
      </c>
      <c r="H11" s="86">
        <v>7</v>
      </c>
      <c r="I11" s="86">
        <v>1</v>
      </c>
      <c r="J11" s="87">
        <f>G11+H11+I11</f>
        <v>42</v>
      </c>
      <c r="K11" s="86">
        <v>22</v>
      </c>
      <c r="L11" s="86">
        <v>7</v>
      </c>
      <c r="M11" s="86">
        <v>0</v>
      </c>
      <c r="N11" s="87">
        <f>K11+L11+M11</f>
        <v>29</v>
      </c>
      <c r="O11" s="88">
        <f t="shared" si="0"/>
      </c>
      <c r="P11" s="89">
        <f t="shared" si="1"/>
        <v>13</v>
      </c>
      <c r="Q11" s="1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</row>
    <row r="12" spans="1:220" ht="21" customHeight="1">
      <c r="A12" s="21" t="s">
        <v>4</v>
      </c>
      <c r="B12" s="11" t="s">
        <v>24</v>
      </c>
      <c r="C12" s="90">
        <v>6866</v>
      </c>
      <c r="D12" s="90">
        <v>7541</v>
      </c>
      <c r="E12" s="91">
        <f>C12+D12</f>
        <v>14407</v>
      </c>
      <c r="F12" s="90">
        <v>4204</v>
      </c>
      <c r="G12" s="90">
        <v>18</v>
      </c>
      <c r="H12" s="90">
        <v>3</v>
      </c>
      <c r="I12" s="90">
        <v>0</v>
      </c>
      <c r="J12" s="91">
        <f>G12+H12+I12</f>
        <v>21</v>
      </c>
      <c r="K12" s="90">
        <v>31</v>
      </c>
      <c r="L12" s="90">
        <v>14</v>
      </c>
      <c r="M12" s="90">
        <v>0</v>
      </c>
      <c r="N12" s="91">
        <f>K12+L12+M12</f>
        <v>45</v>
      </c>
      <c r="O12" s="92" t="str">
        <f t="shared" si="0"/>
        <v>△</v>
      </c>
      <c r="P12" s="93">
        <f t="shared" si="1"/>
        <v>24</v>
      </c>
      <c r="Q12" s="1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</row>
    <row r="13" spans="1:220" ht="21" customHeight="1">
      <c r="A13" s="21" t="s">
        <v>5</v>
      </c>
      <c r="B13" s="11" t="s">
        <v>25</v>
      </c>
      <c r="C13" s="90">
        <v>1716</v>
      </c>
      <c r="D13" s="90">
        <v>1837</v>
      </c>
      <c r="E13" s="91">
        <f>C13+D13</f>
        <v>3553</v>
      </c>
      <c r="F13" s="90">
        <v>930</v>
      </c>
      <c r="G13" s="90">
        <v>6</v>
      </c>
      <c r="H13" s="90">
        <v>2</v>
      </c>
      <c r="I13" s="90">
        <v>0</v>
      </c>
      <c r="J13" s="91">
        <f>G13+H13+I13</f>
        <v>8</v>
      </c>
      <c r="K13" s="90">
        <v>4</v>
      </c>
      <c r="L13" s="90">
        <v>2</v>
      </c>
      <c r="M13" s="90">
        <v>0</v>
      </c>
      <c r="N13" s="91">
        <f>K13+L13+M13</f>
        <v>6</v>
      </c>
      <c r="O13" s="92">
        <f t="shared" si="0"/>
      </c>
      <c r="P13" s="93">
        <f t="shared" si="1"/>
        <v>2</v>
      </c>
      <c r="Q13" s="1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</row>
    <row r="14" spans="1:220" ht="21" customHeight="1">
      <c r="A14" s="21"/>
      <c r="B14" s="29" t="s">
        <v>22</v>
      </c>
      <c r="C14" s="95">
        <f aca="true" t="shared" si="3" ref="C14:N14">SUM(C11:C13)</f>
        <v>12700</v>
      </c>
      <c r="D14" s="95">
        <f t="shared" si="3"/>
        <v>13843</v>
      </c>
      <c r="E14" s="95">
        <f t="shared" si="3"/>
        <v>26543</v>
      </c>
      <c r="F14" s="95">
        <f t="shared" si="3"/>
        <v>7790</v>
      </c>
      <c r="G14" s="95">
        <f t="shared" si="3"/>
        <v>58</v>
      </c>
      <c r="H14" s="95">
        <f t="shared" si="3"/>
        <v>12</v>
      </c>
      <c r="I14" s="95">
        <f t="shared" si="3"/>
        <v>1</v>
      </c>
      <c r="J14" s="95">
        <f t="shared" si="3"/>
        <v>71</v>
      </c>
      <c r="K14" s="95">
        <f t="shared" si="3"/>
        <v>57</v>
      </c>
      <c r="L14" s="95">
        <f t="shared" si="3"/>
        <v>23</v>
      </c>
      <c r="M14" s="95">
        <f t="shared" si="3"/>
        <v>0</v>
      </c>
      <c r="N14" s="95">
        <f t="shared" si="3"/>
        <v>80</v>
      </c>
      <c r="O14" s="96" t="str">
        <f t="shared" si="0"/>
        <v>△</v>
      </c>
      <c r="P14" s="97">
        <f t="shared" si="1"/>
        <v>9</v>
      </c>
      <c r="Q14" s="1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</row>
    <row r="15" spans="1:220" ht="21" customHeight="1">
      <c r="A15" s="9"/>
      <c r="B15" s="7" t="s">
        <v>26</v>
      </c>
      <c r="C15" s="86">
        <v>5013</v>
      </c>
      <c r="D15" s="86">
        <v>5341</v>
      </c>
      <c r="E15" s="87">
        <f aca="true" t="shared" si="4" ref="E15:E22">C15+D15</f>
        <v>10354</v>
      </c>
      <c r="F15" s="86">
        <v>2760</v>
      </c>
      <c r="G15" s="86">
        <v>20</v>
      </c>
      <c r="H15" s="86">
        <v>9</v>
      </c>
      <c r="I15" s="86">
        <v>0</v>
      </c>
      <c r="J15" s="87">
        <f aca="true" t="shared" si="5" ref="J15:J22">G15+H15+I15</f>
        <v>29</v>
      </c>
      <c r="K15" s="86">
        <v>15</v>
      </c>
      <c r="L15" s="86">
        <v>6</v>
      </c>
      <c r="M15" s="86">
        <v>0</v>
      </c>
      <c r="N15" s="87">
        <f aca="true" t="shared" si="6" ref="N15:N22">K15+L15+M15</f>
        <v>21</v>
      </c>
      <c r="O15" s="88">
        <f t="shared" si="0"/>
      </c>
      <c r="P15" s="89">
        <f t="shared" si="1"/>
        <v>8</v>
      </c>
      <c r="Q15" s="1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</row>
    <row r="16" spans="1:220" ht="21" customHeight="1">
      <c r="A16" s="21" t="s">
        <v>6</v>
      </c>
      <c r="B16" s="11" t="s">
        <v>27</v>
      </c>
      <c r="C16" s="90">
        <v>2289</v>
      </c>
      <c r="D16" s="90">
        <v>2472</v>
      </c>
      <c r="E16" s="91">
        <f t="shared" si="4"/>
        <v>4761</v>
      </c>
      <c r="F16" s="90">
        <v>1251</v>
      </c>
      <c r="G16" s="90">
        <v>8</v>
      </c>
      <c r="H16" s="90">
        <v>0</v>
      </c>
      <c r="I16" s="90">
        <v>0</v>
      </c>
      <c r="J16" s="91">
        <f t="shared" si="5"/>
        <v>8</v>
      </c>
      <c r="K16" s="90">
        <v>9</v>
      </c>
      <c r="L16" s="90">
        <v>3</v>
      </c>
      <c r="M16" s="90">
        <v>0</v>
      </c>
      <c r="N16" s="91">
        <f t="shared" si="6"/>
        <v>12</v>
      </c>
      <c r="O16" s="92" t="str">
        <f t="shared" si="0"/>
        <v>△</v>
      </c>
      <c r="P16" s="93">
        <f t="shared" si="1"/>
        <v>4</v>
      </c>
      <c r="Q16" s="1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</row>
    <row r="17" spans="1:220" ht="21" customHeight="1">
      <c r="A17" s="21"/>
      <c r="B17" s="11" t="s">
        <v>28</v>
      </c>
      <c r="C17" s="90">
        <v>4116</v>
      </c>
      <c r="D17" s="90">
        <v>4486</v>
      </c>
      <c r="E17" s="91">
        <f t="shared" si="4"/>
        <v>8602</v>
      </c>
      <c r="F17" s="90">
        <v>2345</v>
      </c>
      <c r="G17" s="90">
        <v>17</v>
      </c>
      <c r="H17" s="90">
        <v>6</v>
      </c>
      <c r="I17" s="90">
        <v>0</v>
      </c>
      <c r="J17" s="91">
        <f t="shared" si="5"/>
        <v>23</v>
      </c>
      <c r="K17" s="90">
        <v>12</v>
      </c>
      <c r="L17" s="90">
        <v>7</v>
      </c>
      <c r="M17" s="90">
        <v>0</v>
      </c>
      <c r="N17" s="91">
        <f t="shared" si="6"/>
        <v>19</v>
      </c>
      <c r="O17" s="92">
        <f t="shared" si="0"/>
      </c>
      <c r="P17" s="93">
        <f t="shared" si="1"/>
        <v>4</v>
      </c>
      <c r="Q17" s="1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</row>
    <row r="18" spans="1:220" ht="21" customHeight="1">
      <c r="A18" s="21"/>
      <c r="B18" s="11" t="s">
        <v>29</v>
      </c>
      <c r="C18" s="90">
        <v>2742</v>
      </c>
      <c r="D18" s="90">
        <v>2963</v>
      </c>
      <c r="E18" s="91">
        <f t="shared" si="4"/>
        <v>5705</v>
      </c>
      <c r="F18" s="90">
        <v>1483</v>
      </c>
      <c r="G18" s="90">
        <v>11</v>
      </c>
      <c r="H18" s="90">
        <v>1</v>
      </c>
      <c r="I18" s="90">
        <v>0</v>
      </c>
      <c r="J18" s="91">
        <f t="shared" si="5"/>
        <v>12</v>
      </c>
      <c r="K18" s="90">
        <v>9</v>
      </c>
      <c r="L18" s="90">
        <v>4</v>
      </c>
      <c r="M18" s="90">
        <v>0</v>
      </c>
      <c r="N18" s="91">
        <f t="shared" si="6"/>
        <v>13</v>
      </c>
      <c r="O18" s="92" t="str">
        <f t="shared" si="0"/>
        <v>△</v>
      </c>
      <c r="P18" s="93">
        <f t="shared" si="1"/>
        <v>1</v>
      </c>
      <c r="Q18" s="1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</row>
    <row r="19" spans="1:220" ht="21" customHeight="1">
      <c r="A19" s="21" t="s">
        <v>7</v>
      </c>
      <c r="B19" s="11" t="s">
        <v>30</v>
      </c>
      <c r="C19" s="90">
        <v>2441</v>
      </c>
      <c r="D19" s="90">
        <v>2627</v>
      </c>
      <c r="E19" s="91">
        <f t="shared" si="4"/>
        <v>5068</v>
      </c>
      <c r="F19" s="90">
        <v>1617</v>
      </c>
      <c r="G19" s="90">
        <v>11</v>
      </c>
      <c r="H19" s="90">
        <v>2</v>
      </c>
      <c r="I19" s="90">
        <v>0</v>
      </c>
      <c r="J19" s="91">
        <f t="shared" si="5"/>
        <v>13</v>
      </c>
      <c r="K19" s="90">
        <v>14</v>
      </c>
      <c r="L19" s="90">
        <v>6</v>
      </c>
      <c r="M19" s="90">
        <v>0</v>
      </c>
      <c r="N19" s="91">
        <f t="shared" si="6"/>
        <v>20</v>
      </c>
      <c r="O19" s="92" t="str">
        <f t="shared" si="0"/>
        <v>△</v>
      </c>
      <c r="P19" s="93">
        <f t="shared" si="1"/>
        <v>7</v>
      </c>
      <c r="Q19" s="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</row>
    <row r="20" spans="1:220" ht="21" customHeight="1">
      <c r="A20" s="21"/>
      <c r="B20" s="11" t="s">
        <v>31</v>
      </c>
      <c r="C20" s="90">
        <v>2083</v>
      </c>
      <c r="D20" s="90">
        <v>2344</v>
      </c>
      <c r="E20" s="91">
        <f t="shared" si="4"/>
        <v>4427</v>
      </c>
      <c r="F20" s="90">
        <v>1228</v>
      </c>
      <c r="G20" s="90">
        <v>1</v>
      </c>
      <c r="H20" s="90">
        <v>6</v>
      </c>
      <c r="I20" s="90">
        <v>0</v>
      </c>
      <c r="J20" s="91">
        <f t="shared" si="5"/>
        <v>7</v>
      </c>
      <c r="K20" s="90">
        <v>10</v>
      </c>
      <c r="L20" s="90">
        <v>2</v>
      </c>
      <c r="M20" s="90">
        <v>0</v>
      </c>
      <c r="N20" s="91">
        <f t="shared" si="6"/>
        <v>12</v>
      </c>
      <c r="O20" s="92" t="str">
        <f t="shared" si="0"/>
        <v>△</v>
      </c>
      <c r="P20" s="93">
        <f t="shared" si="1"/>
        <v>5</v>
      </c>
      <c r="Q20" s="1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</row>
    <row r="21" spans="1:220" ht="21" customHeight="1">
      <c r="A21" s="21"/>
      <c r="B21" s="11" t="s">
        <v>32</v>
      </c>
      <c r="C21" s="90">
        <v>1418</v>
      </c>
      <c r="D21" s="90">
        <v>1539</v>
      </c>
      <c r="E21" s="91">
        <f t="shared" si="4"/>
        <v>2957</v>
      </c>
      <c r="F21" s="90">
        <v>847</v>
      </c>
      <c r="G21" s="90">
        <v>2</v>
      </c>
      <c r="H21" s="90">
        <v>1</v>
      </c>
      <c r="I21" s="90">
        <v>0</v>
      </c>
      <c r="J21" s="91">
        <f t="shared" si="5"/>
        <v>3</v>
      </c>
      <c r="K21" s="90">
        <v>5</v>
      </c>
      <c r="L21" s="90">
        <v>1</v>
      </c>
      <c r="M21" s="90">
        <v>0</v>
      </c>
      <c r="N21" s="91">
        <f t="shared" si="6"/>
        <v>6</v>
      </c>
      <c r="O21" s="92" t="str">
        <f t="shared" si="0"/>
        <v>△</v>
      </c>
      <c r="P21" s="93">
        <f t="shared" si="1"/>
        <v>3</v>
      </c>
      <c r="Q21" s="19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</row>
    <row r="22" spans="1:220" ht="21" customHeight="1">
      <c r="A22" s="21" t="s">
        <v>5</v>
      </c>
      <c r="B22" s="11" t="s">
        <v>33</v>
      </c>
      <c r="C22" s="90">
        <v>4560</v>
      </c>
      <c r="D22" s="90">
        <v>5041</v>
      </c>
      <c r="E22" s="91">
        <f t="shared" si="4"/>
        <v>9601</v>
      </c>
      <c r="F22" s="90">
        <v>2858</v>
      </c>
      <c r="G22" s="90">
        <v>13</v>
      </c>
      <c r="H22" s="90">
        <v>2</v>
      </c>
      <c r="I22" s="90">
        <v>0</v>
      </c>
      <c r="J22" s="91">
        <f t="shared" si="5"/>
        <v>15</v>
      </c>
      <c r="K22" s="90">
        <v>13</v>
      </c>
      <c r="L22" s="90">
        <v>7</v>
      </c>
      <c r="M22" s="90">
        <v>0</v>
      </c>
      <c r="N22" s="91">
        <f t="shared" si="6"/>
        <v>20</v>
      </c>
      <c r="O22" s="92" t="str">
        <f t="shared" si="0"/>
        <v>△</v>
      </c>
      <c r="P22" s="93">
        <f t="shared" si="1"/>
        <v>5</v>
      </c>
      <c r="Q22" s="19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</row>
    <row r="23" spans="1:220" ht="21" customHeight="1">
      <c r="A23" s="21"/>
      <c r="B23" s="29" t="s">
        <v>22</v>
      </c>
      <c r="C23" s="95">
        <f aca="true" t="shared" si="7" ref="C23:N23">SUM(C15:C22)</f>
        <v>24662</v>
      </c>
      <c r="D23" s="95">
        <f t="shared" si="7"/>
        <v>26813</v>
      </c>
      <c r="E23" s="95">
        <f t="shared" si="7"/>
        <v>51475</v>
      </c>
      <c r="F23" s="95">
        <f t="shared" si="7"/>
        <v>14389</v>
      </c>
      <c r="G23" s="95">
        <f t="shared" si="7"/>
        <v>83</v>
      </c>
      <c r="H23" s="95">
        <f t="shared" si="7"/>
        <v>27</v>
      </c>
      <c r="I23" s="95">
        <f t="shared" si="7"/>
        <v>0</v>
      </c>
      <c r="J23" s="95">
        <f t="shared" si="7"/>
        <v>110</v>
      </c>
      <c r="K23" s="95">
        <f t="shared" si="7"/>
        <v>87</v>
      </c>
      <c r="L23" s="95">
        <f t="shared" si="7"/>
        <v>36</v>
      </c>
      <c r="M23" s="95">
        <f t="shared" si="7"/>
        <v>0</v>
      </c>
      <c r="N23" s="95">
        <f t="shared" si="7"/>
        <v>123</v>
      </c>
      <c r="O23" s="96" t="str">
        <f t="shared" si="0"/>
        <v>△</v>
      </c>
      <c r="P23" s="97">
        <f t="shared" si="1"/>
        <v>13</v>
      </c>
      <c r="Q23" s="19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</row>
    <row r="24" spans="1:220" ht="21" customHeight="1">
      <c r="A24" s="9" t="s">
        <v>8</v>
      </c>
      <c r="B24" s="7" t="s">
        <v>34</v>
      </c>
      <c r="C24" s="86">
        <v>4876</v>
      </c>
      <c r="D24" s="86">
        <v>5285</v>
      </c>
      <c r="E24" s="87">
        <f>C24+D24</f>
        <v>10161</v>
      </c>
      <c r="F24" s="86">
        <v>3019</v>
      </c>
      <c r="G24" s="86">
        <v>24</v>
      </c>
      <c r="H24" s="86">
        <v>8</v>
      </c>
      <c r="I24" s="86">
        <v>0</v>
      </c>
      <c r="J24" s="87">
        <f>G24+H24+I24</f>
        <v>32</v>
      </c>
      <c r="K24" s="86">
        <v>15</v>
      </c>
      <c r="L24" s="86">
        <v>5</v>
      </c>
      <c r="M24" s="86">
        <v>1</v>
      </c>
      <c r="N24" s="87">
        <f>K24+L24+M24</f>
        <v>21</v>
      </c>
      <c r="O24" s="88">
        <f t="shared" si="0"/>
      </c>
      <c r="P24" s="89">
        <f t="shared" si="1"/>
        <v>11</v>
      </c>
      <c r="Q24" s="19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</row>
    <row r="25" spans="1:220" ht="21" customHeight="1">
      <c r="A25" s="21" t="s">
        <v>9</v>
      </c>
      <c r="B25" s="11" t="s">
        <v>35</v>
      </c>
      <c r="C25" s="90">
        <v>2114</v>
      </c>
      <c r="D25" s="90">
        <v>2350</v>
      </c>
      <c r="E25" s="91">
        <f>C25+D25</f>
        <v>4464</v>
      </c>
      <c r="F25" s="90">
        <v>1204</v>
      </c>
      <c r="G25" s="90">
        <v>1</v>
      </c>
      <c r="H25" s="90">
        <v>2</v>
      </c>
      <c r="I25" s="90">
        <v>0</v>
      </c>
      <c r="J25" s="91">
        <f>G25+H25+I25</f>
        <v>3</v>
      </c>
      <c r="K25" s="90">
        <v>6</v>
      </c>
      <c r="L25" s="90">
        <v>6</v>
      </c>
      <c r="M25" s="90">
        <v>0</v>
      </c>
      <c r="N25" s="91">
        <f>K25+L25+M25</f>
        <v>12</v>
      </c>
      <c r="O25" s="92" t="str">
        <f t="shared" si="0"/>
        <v>△</v>
      </c>
      <c r="P25" s="93">
        <f t="shared" si="1"/>
        <v>9</v>
      </c>
      <c r="Q25" s="19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</row>
    <row r="26" spans="1:220" ht="21" customHeight="1">
      <c r="A26" s="21" t="s">
        <v>5</v>
      </c>
      <c r="B26" s="11" t="s">
        <v>36</v>
      </c>
      <c r="C26" s="90">
        <v>4063</v>
      </c>
      <c r="D26" s="90">
        <v>4334</v>
      </c>
      <c r="E26" s="91">
        <f>C26+D26</f>
        <v>8397</v>
      </c>
      <c r="F26" s="90">
        <v>2460</v>
      </c>
      <c r="G26" s="90">
        <v>10</v>
      </c>
      <c r="H26" s="90">
        <v>4</v>
      </c>
      <c r="I26" s="90">
        <v>0</v>
      </c>
      <c r="J26" s="91">
        <f>G26+H26+I26</f>
        <v>14</v>
      </c>
      <c r="K26" s="90">
        <v>12</v>
      </c>
      <c r="L26" s="90">
        <v>6</v>
      </c>
      <c r="M26" s="90">
        <v>0</v>
      </c>
      <c r="N26" s="91">
        <f>K26+L26+M26</f>
        <v>18</v>
      </c>
      <c r="O26" s="92" t="str">
        <f t="shared" si="0"/>
        <v>△</v>
      </c>
      <c r="P26" s="93">
        <f t="shared" si="1"/>
        <v>4</v>
      </c>
      <c r="Q26" s="19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</row>
    <row r="27" spans="1:220" ht="21" customHeight="1">
      <c r="A27" s="21"/>
      <c r="B27" s="29" t="s">
        <v>22</v>
      </c>
      <c r="C27" s="95">
        <f aca="true" t="shared" si="8" ref="C27:N27">SUM(C24:C26)</f>
        <v>11053</v>
      </c>
      <c r="D27" s="95">
        <f t="shared" si="8"/>
        <v>11969</v>
      </c>
      <c r="E27" s="95">
        <f t="shared" si="8"/>
        <v>23022</v>
      </c>
      <c r="F27" s="95">
        <f t="shared" si="8"/>
        <v>6683</v>
      </c>
      <c r="G27" s="95">
        <f t="shared" si="8"/>
        <v>35</v>
      </c>
      <c r="H27" s="95">
        <f t="shared" si="8"/>
        <v>14</v>
      </c>
      <c r="I27" s="95">
        <f t="shared" si="8"/>
        <v>0</v>
      </c>
      <c r="J27" s="95">
        <f t="shared" si="8"/>
        <v>49</v>
      </c>
      <c r="K27" s="95">
        <f t="shared" si="8"/>
        <v>33</v>
      </c>
      <c r="L27" s="95">
        <f t="shared" si="8"/>
        <v>17</v>
      </c>
      <c r="M27" s="95">
        <f t="shared" si="8"/>
        <v>1</v>
      </c>
      <c r="N27" s="95">
        <f t="shared" si="8"/>
        <v>51</v>
      </c>
      <c r="O27" s="96" t="str">
        <f t="shared" si="0"/>
        <v>△</v>
      </c>
      <c r="P27" s="97">
        <f t="shared" si="1"/>
        <v>2</v>
      </c>
      <c r="Q27" s="19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</row>
    <row r="28" spans="1:220" ht="21" customHeight="1">
      <c r="A28" s="9"/>
      <c r="B28" s="7" t="s">
        <v>37</v>
      </c>
      <c r="C28" s="86">
        <v>3766</v>
      </c>
      <c r="D28" s="86">
        <v>4166</v>
      </c>
      <c r="E28" s="87">
        <f aca="true" t="shared" si="9" ref="E28:E36">C28+D28</f>
        <v>7932</v>
      </c>
      <c r="F28" s="86">
        <v>2451</v>
      </c>
      <c r="G28" s="86">
        <v>25</v>
      </c>
      <c r="H28" s="86">
        <v>8</v>
      </c>
      <c r="I28" s="86">
        <v>1</v>
      </c>
      <c r="J28" s="87">
        <f aca="true" t="shared" si="10" ref="J28:J36">G28+H28+I28</f>
        <v>34</v>
      </c>
      <c r="K28" s="86">
        <v>17</v>
      </c>
      <c r="L28" s="86">
        <v>8</v>
      </c>
      <c r="M28" s="86">
        <v>1</v>
      </c>
      <c r="N28" s="87">
        <f aca="true" t="shared" si="11" ref="N28:N36">K28+L28+M28</f>
        <v>26</v>
      </c>
      <c r="O28" s="88">
        <f t="shared" si="0"/>
      </c>
      <c r="P28" s="89">
        <f t="shared" si="1"/>
        <v>8</v>
      </c>
      <c r="Q28" s="19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</row>
    <row r="29" spans="1:220" ht="21" customHeight="1">
      <c r="A29" s="21" t="s">
        <v>10</v>
      </c>
      <c r="B29" s="11" t="s">
        <v>38</v>
      </c>
      <c r="C29" s="90">
        <v>1491</v>
      </c>
      <c r="D29" s="90">
        <v>1662</v>
      </c>
      <c r="E29" s="91">
        <f t="shared" si="9"/>
        <v>3153</v>
      </c>
      <c r="F29" s="90">
        <v>910</v>
      </c>
      <c r="G29" s="90">
        <v>8</v>
      </c>
      <c r="H29" s="90">
        <v>2</v>
      </c>
      <c r="I29" s="90">
        <v>0</v>
      </c>
      <c r="J29" s="91">
        <f t="shared" si="10"/>
        <v>10</v>
      </c>
      <c r="K29" s="90">
        <v>4</v>
      </c>
      <c r="L29" s="90">
        <v>2</v>
      </c>
      <c r="M29" s="90">
        <v>0</v>
      </c>
      <c r="N29" s="91">
        <f t="shared" si="11"/>
        <v>6</v>
      </c>
      <c r="O29" s="92">
        <f t="shared" si="0"/>
      </c>
      <c r="P29" s="93">
        <f t="shared" si="1"/>
        <v>4</v>
      </c>
      <c r="Q29" s="1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</row>
    <row r="30" spans="1:220" ht="21" customHeight="1">
      <c r="A30" s="21"/>
      <c r="B30" s="11" t="s">
        <v>39</v>
      </c>
      <c r="C30" s="90">
        <v>3260</v>
      </c>
      <c r="D30" s="90">
        <v>3548</v>
      </c>
      <c r="E30" s="91">
        <f t="shared" si="9"/>
        <v>6808</v>
      </c>
      <c r="F30" s="90">
        <v>1911</v>
      </c>
      <c r="G30" s="90">
        <v>4</v>
      </c>
      <c r="H30" s="90">
        <v>4</v>
      </c>
      <c r="I30" s="90">
        <v>0</v>
      </c>
      <c r="J30" s="91">
        <f t="shared" si="10"/>
        <v>8</v>
      </c>
      <c r="K30" s="90">
        <v>15</v>
      </c>
      <c r="L30" s="90">
        <v>4</v>
      </c>
      <c r="M30" s="90">
        <v>0</v>
      </c>
      <c r="N30" s="91">
        <f t="shared" si="11"/>
        <v>19</v>
      </c>
      <c r="O30" s="92" t="str">
        <f t="shared" si="0"/>
        <v>△</v>
      </c>
      <c r="P30" s="93">
        <f t="shared" si="1"/>
        <v>11</v>
      </c>
      <c r="Q30" s="1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</row>
    <row r="31" spans="1:220" ht="21" customHeight="1">
      <c r="A31" s="21"/>
      <c r="B31" s="11" t="s">
        <v>40</v>
      </c>
      <c r="C31" s="90">
        <v>3867</v>
      </c>
      <c r="D31" s="90">
        <v>4277</v>
      </c>
      <c r="E31" s="91">
        <f t="shared" si="9"/>
        <v>8144</v>
      </c>
      <c r="F31" s="90">
        <v>2712</v>
      </c>
      <c r="G31" s="90">
        <v>10</v>
      </c>
      <c r="H31" s="90">
        <v>5</v>
      </c>
      <c r="I31" s="90">
        <v>0</v>
      </c>
      <c r="J31" s="91">
        <f t="shared" si="10"/>
        <v>15</v>
      </c>
      <c r="K31" s="90">
        <v>25</v>
      </c>
      <c r="L31" s="90">
        <v>6</v>
      </c>
      <c r="M31" s="90">
        <v>0</v>
      </c>
      <c r="N31" s="91">
        <f t="shared" si="11"/>
        <v>31</v>
      </c>
      <c r="O31" s="92" t="str">
        <f t="shared" si="0"/>
        <v>△</v>
      </c>
      <c r="P31" s="93">
        <f t="shared" si="1"/>
        <v>16</v>
      </c>
      <c r="Q31" s="19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</row>
    <row r="32" spans="1:220" ht="21" customHeight="1">
      <c r="A32" s="21" t="s">
        <v>11</v>
      </c>
      <c r="B32" s="11" t="s">
        <v>41</v>
      </c>
      <c r="C32" s="90">
        <v>2182</v>
      </c>
      <c r="D32" s="90">
        <v>2278</v>
      </c>
      <c r="E32" s="91">
        <f t="shared" si="9"/>
        <v>4460</v>
      </c>
      <c r="F32" s="90">
        <v>1332</v>
      </c>
      <c r="G32" s="90">
        <v>15</v>
      </c>
      <c r="H32" s="90">
        <v>1</v>
      </c>
      <c r="I32" s="90">
        <v>0</v>
      </c>
      <c r="J32" s="91">
        <f t="shared" si="10"/>
        <v>16</v>
      </c>
      <c r="K32" s="90">
        <v>10</v>
      </c>
      <c r="L32" s="90">
        <v>2</v>
      </c>
      <c r="M32" s="90">
        <v>0</v>
      </c>
      <c r="N32" s="91">
        <f t="shared" si="11"/>
        <v>12</v>
      </c>
      <c r="O32" s="92">
        <f t="shared" si="0"/>
      </c>
      <c r="P32" s="93">
        <f t="shared" si="1"/>
        <v>4</v>
      </c>
      <c r="Q32" s="19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</row>
    <row r="33" spans="1:220" ht="21" customHeight="1">
      <c r="A33" s="21"/>
      <c r="B33" s="11" t="s">
        <v>42</v>
      </c>
      <c r="C33" s="90">
        <v>3889</v>
      </c>
      <c r="D33" s="90">
        <v>4201</v>
      </c>
      <c r="E33" s="91">
        <f t="shared" si="9"/>
        <v>8090</v>
      </c>
      <c r="F33" s="90">
        <v>2365</v>
      </c>
      <c r="G33" s="90">
        <v>18</v>
      </c>
      <c r="H33" s="90">
        <v>3</v>
      </c>
      <c r="I33" s="90">
        <v>0</v>
      </c>
      <c r="J33" s="91">
        <f t="shared" si="10"/>
        <v>21</v>
      </c>
      <c r="K33" s="90">
        <v>13</v>
      </c>
      <c r="L33" s="90">
        <v>5</v>
      </c>
      <c r="M33" s="90">
        <v>0</v>
      </c>
      <c r="N33" s="91">
        <f t="shared" si="11"/>
        <v>18</v>
      </c>
      <c r="O33" s="92">
        <f t="shared" si="0"/>
      </c>
      <c r="P33" s="93">
        <f t="shared" si="1"/>
        <v>3</v>
      </c>
      <c r="Q33" s="19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</row>
    <row r="34" spans="1:220" ht="21" customHeight="1">
      <c r="A34" s="21"/>
      <c r="B34" s="11" t="s">
        <v>43</v>
      </c>
      <c r="C34" s="90">
        <v>4509</v>
      </c>
      <c r="D34" s="90">
        <v>4763</v>
      </c>
      <c r="E34" s="91">
        <f t="shared" si="9"/>
        <v>9272</v>
      </c>
      <c r="F34" s="90">
        <v>2529</v>
      </c>
      <c r="G34" s="90">
        <v>17</v>
      </c>
      <c r="H34" s="90">
        <v>5</v>
      </c>
      <c r="I34" s="90">
        <v>0</v>
      </c>
      <c r="J34" s="91">
        <f t="shared" si="10"/>
        <v>22</v>
      </c>
      <c r="K34" s="90">
        <v>20</v>
      </c>
      <c r="L34" s="90">
        <v>8</v>
      </c>
      <c r="M34" s="90">
        <v>0</v>
      </c>
      <c r="N34" s="91">
        <f t="shared" si="11"/>
        <v>28</v>
      </c>
      <c r="O34" s="92" t="str">
        <f t="shared" si="0"/>
        <v>△</v>
      </c>
      <c r="P34" s="93">
        <f t="shared" si="1"/>
        <v>6</v>
      </c>
      <c r="Q34" s="19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</row>
    <row r="35" spans="1:220" ht="21" customHeight="1">
      <c r="A35" s="21" t="s">
        <v>5</v>
      </c>
      <c r="B35" s="11" t="s">
        <v>44</v>
      </c>
      <c r="C35" s="90">
        <v>5965</v>
      </c>
      <c r="D35" s="90">
        <v>6508</v>
      </c>
      <c r="E35" s="91">
        <f t="shared" si="9"/>
        <v>12473</v>
      </c>
      <c r="F35" s="90">
        <v>3723</v>
      </c>
      <c r="G35" s="90">
        <v>19</v>
      </c>
      <c r="H35" s="90">
        <v>7</v>
      </c>
      <c r="I35" s="90">
        <v>1</v>
      </c>
      <c r="J35" s="91">
        <f t="shared" si="10"/>
        <v>27</v>
      </c>
      <c r="K35" s="90">
        <v>20</v>
      </c>
      <c r="L35" s="90">
        <v>13</v>
      </c>
      <c r="M35" s="90">
        <v>0</v>
      </c>
      <c r="N35" s="91">
        <f t="shared" si="11"/>
        <v>33</v>
      </c>
      <c r="O35" s="92" t="str">
        <f t="shared" si="0"/>
        <v>△</v>
      </c>
      <c r="P35" s="93">
        <f t="shared" si="1"/>
        <v>6</v>
      </c>
      <c r="Q35" s="19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</row>
    <row r="36" spans="1:220" ht="21" customHeight="1">
      <c r="A36" s="21"/>
      <c r="B36" s="11" t="s">
        <v>45</v>
      </c>
      <c r="C36" s="90">
        <v>4076</v>
      </c>
      <c r="D36" s="90">
        <v>4424</v>
      </c>
      <c r="E36" s="91">
        <f t="shared" si="9"/>
        <v>8500</v>
      </c>
      <c r="F36" s="90">
        <v>2585</v>
      </c>
      <c r="G36" s="90">
        <v>11</v>
      </c>
      <c r="H36" s="90">
        <v>4</v>
      </c>
      <c r="I36" s="90">
        <v>0</v>
      </c>
      <c r="J36" s="91">
        <f t="shared" si="10"/>
        <v>15</v>
      </c>
      <c r="K36" s="90">
        <v>13</v>
      </c>
      <c r="L36" s="90">
        <v>6</v>
      </c>
      <c r="M36" s="90">
        <v>0</v>
      </c>
      <c r="N36" s="91">
        <f t="shared" si="11"/>
        <v>19</v>
      </c>
      <c r="O36" s="92" t="str">
        <f t="shared" si="0"/>
        <v>△</v>
      </c>
      <c r="P36" s="93">
        <f t="shared" si="1"/>
        <v>4</v>
      </c>
      <c r="Q36" s="19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</row>
    <row r="37" spans="1:220" ht="21" customHeight="1">
      <c r="A37" s="21"/>
      <c r="B37" s="29" t="s">
        <v>22</v>
      </c>
      <c r="C37" s="95">
        <f aca="true" t="shared" si="12" ref="C37:N37">SUM(C28:C36)</f>
        <v>33005</v>
      </c>
      <c r="D37" s="95">
        <f t="shared" si="12"/>
        <v>35827</v>
      </c>
      <c r="E37" s="95">
        <f t="shared" si="12"/>
        <v>68832</v>
      </c>
      <c r="F37" s="95">
        <f t="shared" si="12"/>
        <v>20518</v>
      </c>
      <c r="G37" s="95">
        <f t="shared" si="12"/>
        <v>127</v>
      </c>
      <c r="H37" s="95">
        <f t="shared" si="12"/>
        <v>39</v>
      </c>
      <c r="I37" s="95">
        <f t="shared" si="12"/>
        <v>2</v>
      </c>
      <c r="J37" s="95">
        <f t="shared" si="12"/>
        <v>168</v>
      </c>
      <c r="K37" s="95">
        <f t="shared" si="12"/>
        <v>137</v>
      </c>
      <c r="L37" s="95">
        <f t="shared" si="12"/>
        <v>54</v>
      </c>
      <c r="M37" s="95">
        <f t="shared" si="12"/>
        <v>1</v>
      </c>
      <c r="N37" s="95">
        <f t="shared" si="12"/>
        <v>192</v>
      </c>
      <c r="O37" s="96" t="str">
        <f t="shared" si="0"/>
        <v>△</v>
      </c>
      <c r="P37" s="97">
        <f t="shared" si="1"/>
        <v>24</v>
      </c>
      <c r="Q37" s="1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</row>
    <row r="38" spans="1:220" ht="21" customHeight="1">
      <c r="A38" s="9"/>
      <c r="B38" s="7" t="s">
        <v>46</v>
      </c>
      <c r="C38" s="86">
        <v>3945</v>
      </c>
      <c r="D38" s="86">
        <v>4341</v>
      </c>
      <c r="E38" s="87">
        <f aca="true" t="shared" si="13" ref="E38:E45">C38+D38</f>
        <v>8286</v>
      </c>
      <c r="F38" s="86">
        <v>2482</v>
      </c>
      <c r="G38" s="86">
        <v>31</v>
      </c>
      <c r="H38" s="86">
        <v>5</v>
      </c>
      <c r="I38" s="86">
        <v>0</v>
      </c>
      <c r="J38" s="87">
        <f aca="true" t="shared" si="14" ref="J38:J45">G38+H38+I38</f>
        <v>36</v>
      </c>
      <c r="K38" s="86">
        <v>17</v>
      </c>
      <c r="L38" s="86">
        <v>12</v>
      </c>
      <c r="M38" s="86">
        <v>0</v>
      </c>
      <c r="N38" s="87">
        <f aca="true" t="shared" si="15" ref="N38:N45">K38+L38+M38</f>
        <v>29</v>
      </c>
      <c r="O38" s="88">
        <f t="shared" si="0"/>
      </c>
      <c r="P38" s="89">
        <f t="shared" si="1"/>
        <v>7</v>
      </c>
      <c r="Q38" s="1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</row>
    <row r="39" spans="1:220" ht="21" customHeight="1">
      <c r="A39" s="21" t="s">
        <v>12</v>
      </c>
      <c r="B39" s="11" t="s">
        <v>47</v>
      </c>
      <c r="C39" s="90">
        <v>1978</v>
      </c>
      <c r="D39" s="90">
        <v>2186</v>
      </c>
      <c r="E39" s="91">
        <f t="shared" si="13"/>
        <v>4164</v>
      </c>
      <c r="F39" s="90">
        <v>1130</v>
      </c>
      <c r="G39" s="90">
        <v>14</v>
      </c>
      <c r="H39" s="90">
        <v>1</v>
      </c>
      <c r="I39" s="90">
        <v>0</v>
      </c>
      <c r="J39" s="91">
        <f t="shared" si="14"/>
        <v>15</v>
      </c>
      <c r="K39" s="90">
        <v>11</v>
      </c>
      <c r="L39" s="90">
        <v>1</v>
      </c>
      <c r="M39" s="90">
        <v>0</v>
      </c>
      <c r="N39" s="91">
        <f t="shared" si="15"/>
        <v>12</v>
      </c>
      <c r="O39" s="92">
        <f t="shared" si="0"/>
      </c>
      <c r="P39" s="93">
        <f t="shared" si="1"/>
        <v>3</v>
      </c>
      <c r="Q39" s="1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</row>
    <row r="40" spans="1:220" ht="21" customHeight="1">
      <c r="A40" s="21"/>
      <c r="B40" s="11" t="s">
        <v>48</v>
      </c>
      <c r="C40" s="90">
        <v>3593</v>
      </c>
      <c r="D40" s="90">
        <v>3846</v>
      </c>
      <c r="E40" s="91">
        <f t="shared" si="13"/>
        <v>7439</v>
      </c>
      <c r="F40" s="90">
        <v>2072</v>
      </c>
      <c r="G40" s="90">
        <v>18</v>
      </c>
      <c r="H40" s="90">
        <v>4</v>
      </c>
      <c r="I40" s="90">
        <v>0</v>
      </c>
      <c r="J40" s="91">
        <f t="shared" si="14"/>
        <v>22</v>
      </c>
      <c r="K40" s="90">
        <v>18</v>
      </c>
      <c r="L40" s="90">
        <v>4</v>
      </c>
      <c r="M40" s="90">
        <v>0</v>
      </c>
      <c r="N40" s="91">
        <f t="shared" si="15"/>
        <v>22</v>
      </c>
      <c r="O40" s="92">
        <f t="shared" si="0"/>
      </c>
      <c r="P40" s="93" t="str">
        <f t="shared" si="1"/>
        <v>0 </v>
      </c>
      <c r="Q40" s="1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</row>
    <row r="41" spans="1:220" ht="21" customHeight="1">
      <c r="A41" s="21"/>
      <c r="B41" s="11" t="s">
        <v>49</v>
      </c>
      <c r="C41" s="90">
        <v>1470</v>
      </c>
      <c r="D41" s="90">
        <v>1664</v>
      </c>
      <c r="E41" s="91">
        <f t="shared" si="13"/>
        <v>3134</v>
      </c>
      <c r="F41" s="90">
        <v>862</v>
      </c>
      <c r="G41" s="90">
        <v>7</v>
      </c>
      <c r="H41" s="90">
        <v>3</v>
      </c>
      <c r="I41" s="90">
        <v>0</v>
      </c>
      <c r="J41" s="91">
        <f t="shared" si="14"/>
        <v>10</v>
      </c>
      <c r="K41" s="90">
        <v>9</v>
      </c>
      <c r="L41" s="90">
        <v>1</v>
      </c>
      <c r="M41" s="90">
        <v>0</v>
      </c>
      <c r="N41" s="91">
        <f t="shared" si="15"/>
        <v>10</v>
      </c>
      <c r="O41" s="92">
        <f t="shared" si="0"/>
      </c>
      <c r="P41" s="93" t="str">
        <f t="shared" si="1"/>
        <v>0 </v>
      </c>
      <c r="Q41" s="19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</row>
    <row r="42" spans="1:220" ht="21" customHeight="1">
      <c r="A42" s="21" t="s">
        <v>11</v>
      </c>
      <c r="B42" s="11" t="s">
        <v>50</v>
      </c>
      <c r="C42" s="90">
        <v>4381</v>
      </c>
      <c r="D42" s="90">
        <v>4830</v>
      </c>
      <c r="E42" s="91">
        <f t="shared" si="13"/>
        <v>9211</v>
      </c>
      <c r="F42" s="90">
        <v>2826</v>
      </c>
      <c r="G42" s="90">
        <v>19</v>
      </c>
      <c r="H42" s="90">
        <v>2</v>
      </c>
      <c r="I42" s="90">
        <v>1</v>
      </c>
      <c r="J42" s="91">
        <f t="shared" si="14"/>
        <v>22</v>
      </c>
      <c r="K42" s="90">
        <v>21</v>
      </c>
      <c r="L42" s="90">
        <v>10</v>
      </c>
      <c r="M42" s="90">
        <v>0</v>
      </c>
      <c r="N42" s="91">
        <f t="shared" si="15"/>
        <v>31</v>
      </c>
      <c r="O42" s="92" t="str">
        <f t="shared" si="0"/>
        <v>△</v>
      </c>
      <c r="P42" s="93">
        <f t="shared" si="1"/>
        <v>9</v>
      </c>
      <c r="Q42" s="19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</row>
    <row r="43" spans="1:220" ht="21" customHeight="1">
      <c r="A43" s="21"/>
      <c r="B43" s="11" t="s">
        <v>51</v>
      </c>
      <c r="C43" s="90">
        <v>3327</v>
      </c>
      <c r="D43" s="90">
        <v>3633</v>
      </c>
      <c r="E43" s="91">
        <f t="shared" si="13"/>
        <v>6960</v>
      </c>
      <c r="F43" s="90">
        <v>1904</v>
      </c>
      <c r="G43" s="90">
        <v>12</v>
      </c>
      <c r="H43" s="90">
        <v>5</v>
      </c>
      <c r="I43" s="90">
        <v>0</v>
      </c>
      <c r="J43" s="91">
        <f t="shared" si="14"/>
        <v>17</v>
      </c>
      <c r="K43" s="90">
        <v>9</v>
      </c>
      <c r="L43" s="90">
        <v>3</v>
      </c>
      <c r="M43" s="90">
        <v>0</v>
      </c>
      <c r="N43" s="91">
        <f t="shared" si="15"/>
        <v>12</v>
      </c>
      <c r="O43" s="92">
        <f t="shared" si="0"/>
      </c>
      <c r="P43" s="93">
        <f t="shared" si="1"/>
        <v>5</v>
      </c>
      <c r="Q43" s="19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</row>
    <row r="44" spans="1:220" ht="21" customHeight="1">
      <c r="A44" s="21"/>
      <c r="B44" s="11" t="s">
        <v>52</v>
      </c>
      <c r="C44" s="90">
        <v>3633</v>
      </c>
      <c r="D44" s="90">
        <v>3958</v>
      </c>
      <c r="E44" s="91">
        <f t="shared" si="13"/>
        <v>7591</v>
      </c>
      <c r="F44" s="90">
        <v>2304</v>
      </c>
      <c r="G44" s="90">
        <v>14</v>
      </c>
      <c r="H44" s="90">
        <v>5</v>
      </c>
      <c r="I44" s="90">
        <v>0</v>
      </c>
      <c r="J44" s="91">
        <f t="shared" si="14"/>
        <v>19</v>
      </c>
      <c r="K44" s="90">
        <v>12</v>
      </c>
      <c r="L44" s="90">
        <v>6</v>
      </c>
      <c r="M44" s="90">
        <v>0</v>
      </c>
      <c r="N44" s="91">
        <f t="shared" si="15"/>
        <v>18</v>
      </c>
      <c r="O44" s="92">
        <f t="shared" si="0"/>
      </c>
      <c r="P44" s="93">
        <f t="shared" si="1"/>
        <v>1</v>
      </c>
      <c r="Q44" s="19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</row>
    <row r="45" spans="1:220" ht="21" customHeight="1">
      <c r="A45" s="21" t="s">
        <v>5</v>
      </c>
      <c r="B45" s="11" t="s">
        <v>53</v>
      </c>
      <c r="C45" s="90">
        <v>2569</v>
      </c>
      <c r="D45" s="90">
        <v>2822</v>
      </c>
      <c r="E45" s="91">
        <f t="shared" si="13"/>
        <v>5391</v>
      </c>
      <c r="F45" s="90">
        <v>1476</v>
      </c>
      <c r="G45" s="90">
        <v>5</v>
      </c>
      <c r="H45" s="90">
        <v>2</v>
      </c>
      <c r="I45" s="90">
        <v>0</v>
      </c>
      <c r="J45" s="91">
        <f t="shared" si="14"/>
        <v>7</v>
      </c>
      <c r="K45" s="90">
        <v>10</v>
      </c>
      <c r="L45" s="90">
        <v>5</v>
      </c>
      <c r="M45" s="90">
        <v>0</v>
      </c>
      <c r="N45" s="91">
        <f t="shared" si="15"/>
        <v>15</v>
      </c>
      <c r="O45" s="92" t="str">
        <f t="shared" si="0"/>
        <v>△</v>
      </c>
      <c r="P45" s="93">
        <f t="shared" si="1"/>
        <v>8</v>
      </c>
      <c r="Q45" s="19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</row>
    <row r="46" spans="1:220" ht="21" customHeight="1">
      <c r="A46" s="21"/>
      <c r="B46" s="29" t="s">
        <v>22</v>
      </c>
      <c r="C46" s="95">
        <f aca="true" t="shared" si="16" ref="C46:N46">SUM(C38:C45)</f>
        <v>24896</v>
      </c>
      <c r="D46" s="95">
        <f t="shared" si="16"/>
        <v>27280</v>
      </c>
      <c r="E46" s="95">
        <f t="shared" si="16"/>
        <v>52176</v>
      </c>
      <c r="F46" s="95">
        <f t="shared" si="16"/>
        <v>15056</v>
      </c>
      <c r="G46" s="95">
        <f t="shared" si="16"/>
        <v>120</v>
      </c>
      <c r="H46" s="95">
        <f t="shared" si="16"/>
        <v>27</v>
      </c>
      <c r="I46" s="95">
        <f t="shared" si="16"/>
        <v>1</v>
      </c>
      <c r="J46" s="95">
        <f t="shared" si="16"/>
        <v>148</v>
      </c>
      <c r="K46" s="95">
        <f t="shared" si="16"/>
        <v>107</v>
      </c>
      <c r="L46" s="95">
        <f t="shared" si="16"/>
        <v>42</v>
      </c>
      <c r="M46" s="95">
        <f t="shared" si="16"/>
        <v>0</v>
      </c>
      <c r="N46" s="95">
        <f t="shared" si="16"/>
        <v>149</v>
      </c>
      <c r="O46" s="96" t="str">
        <f t="shared" si="0"/>
        <v>△</v>
      </c>
      <c r="P46" s="97">
        <f t="shared" si="1"/>
        <v>1</v>
      </c>
      <c r="Q46" s="19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</row>
    <row r="47" spans="1:220" ht="21" customHeight="1">
      <c r="A47" s="9" t="s">
        <v>13</v>
      </c>
      <c r="B47" s="7" t="s">
        <v>54</v>
      </c>
      <c r="C47" s="86">
        <v>3290</v>
      </c>
      <c r="D47" s="86">
        <v>3671</v>
      </c>
      <c r="E47" s="87">
        <f>C47+D47</f>
        <v>6961</v>
      </c>
      <c r="F47" s="86">
        <v>2372</v>
      </c>
      <c r="G47" s="86">
        <v>8</v>
      </c>
      <c r="H47" s="86">
        <v>3</v>
      </c>
      <c r="I47" s="86">
        <v>2</v>
      </c>
      <c r="J47" s="87">
        <f>G47+H47+I47</f>
        <v>13</v>
      </c>
      <c r="K47" s="86">
        <v>15</v>
      </c>
      <c r="L47" s="86">
        <v>13</v>
      </c>
      <c r="M47" s="86">
        <v>0</v>
      </c>
      <c r="N47" s="87">
        <f>K47+L47+M47</f>
        <v>28</v>
      </c>
      <c r="O47" s="88" t="str">
        <f t="shared" si="0"/>
        <v>△</v>
      </c>
      <c r="P47" s="89">
        <f t="shared" si="1"/>
        <v>15</v>
      </c>
      <c r="Q47" s="19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</row>
    <row r="48" spans="1:220" ht="21" customHeight="1">
      <c r="A48" s="21" t="s">
        <v>14</v>
      </c>
      <c r="B48" s="11" t="s">
        <v>55</v>
      </c>
      <c r="C48" s="90">
        <v>2136</v>
      </c>
      <c r="D48" s="90">
        <v>2383</v>
      </c>
      <c r="E48" s="91">
        <f>C48+D48</f>
        <v>4519</v>
      </c>
      <c r="F48" s="90">
        <v>1567</v>
      </c>
      <c r="G48" s="90">
        <v>7</v>
      </c>
      <c r="H48" s="90">
        <v>3</v>
      </c>
      <c r="I48" s="90">
        <v>0</v>
      </c>
      <c r="J48" s="91">
        <f>G48+H48+I48</f>
        <v>10</v>
      </c>
      <c r="K48" s="90">
        <v>9</v>
      </c>
      <c r="L48" s="90">
        <v>4</v>
      </c>
      <c r="M48" s="90">
        <v>0</v>
      </c>
      <c r="N48" s="91">
        <f>K48+L48+M48</f>
        <v>13</v>
      </c>
      <c r="O48" s="92" t="str">
        <f t="shared" si="0"/>
        <v>△</v>
      </c>
      <c r="P48" s="93">
        <f t="shared" si="1"/>
        <v>3</v>
      </c>
      <c r="Q48" s="19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</row>
    <row r="49" spans="1:220" ht="21" customHeight="1">
      <c r="A49" s="21" t="s">
        <v>5</v>
      </c>
      <c r="B49" s="11" t="s">
        <v>56</v>
      </c>
      <c r="C49" s="94">
        <v>1933</v>
      </c>
      <c r="D49" s="94">
        <v>2147</v>
      </c>
      <c r="E49" s="91">
        <f>C49+D49</f>
        <v>4080</v>
      </c>
      <c r="F49" s="94">
        <v>1193</v>
      </c>
      <c r="G49" s="94">
        <v>7</v>
      </c>
      <c r="H49" s="90">
        <v>3</v>
      </c>
      <c r="I49" s="90">
        <v>0</v>
      </c>
      <c r="J49" s="91">
        <f>G49+H49+I49</f>
        <v>10</v>
      </c>
      <c r="K49" s="94">
        <v>8</v>
      </c>
      <c r="L49" s="94">
        <v>6</v>
      </c>
      <c r="M49" s="90">
        <v>0</v>
      </c>
      <c r="N49" s="91">
        <f>K49+L49+M49</f>
        <v>14</v>
      </c>
      <c r="O49" s="92" t="str">
        <f t="shared" si="0"/>
        <v>△</v>
      </c>
      <c r="P49" s="93">
        <f t="shared" si="1"/>
        <v>4</v>
      </c>
      <c r="Q49" s="1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</row>
    <row r="50" spans="1:220" ht="21" customHeight="1">
      <c r="A50" s="21"/>
      <c r="B50" s="11" t="s">
        <v>57</v>
      </c>
      <c r="C50" s="90">
        <v>2580</v>
      </c>
      <c r="D50" s="90">
        <v>2850</v>
      </c>
      <c r="E50" s="91">
        <f>C50+D50</f>
        <v>5430</v>
      </c>
      <c r="F50" s="90">
        <v>1551</v>
      </c>
      <c r="G50" s="90">
        <v>41</v>
      </c>
      <c r="H50" s="90">
        <v>2</v>
      </c>
      <c r="I50" s="90">
        <v>0</v>
      </c>
      <c r="J50" s="91">
        <f>G50+H50+I50</f>
        <v>43</v>
      </c>
      <c r="K50" s="90">
        <v>5</v>
      </c>
      <c r="L50" s="90">
        <v>4</v>
      </c>
      <c r="M50" s="90">
        <v>0</v>
      </c>
      <c r="N50" s="91">
        <f>K50+L50+M50</f>
        <v>9</v>
      </c>
      <c r="O50" s="92">
        <f t="shared" si="0"/>
      </c>
      <c r="P50" s="93">
        <f t="shared" si="1"/>
        <v>34</v>
      </c>
      <c r="Q50" s="19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</row>
    <row r="51" spans="1:220" ht="21" customHeight="1">
      <c r="A51" s="21"/>
      <c r="B51" s="29" t="s">
        <v>22</v>
      </c>
      <c r="C51" s="95">
        <f>0+SUM(C47:C50)</f>
        <v>9939</v>
      </c>
      <c r="D51" s="95">
        <f aca="true" t="shared" si="17" ref="D51:N51">SUM(D47:D50)</f>
        <v>11051</v>
      </c>
      <c r="E51" s="95">
        <f t="shared" si="17"/>
        <v>20990</v>
      </c>
      <c r="F51" s="95">
        <f t="shared" si="17"/>
        <v>6683</v>
      </c>
      <c r="G51" s="95">
        <f t="shared" si="17"/>
        <v>63</v>
      </c>
      <c r="H51" s="95">
        <f t="shared" si="17"/>
        <v>11</v>
      </c>
      <c r="I51" s="95">
        <f t="shared" si="17"/>
        <v>2</v>
      </c>
      <c r="J51" s="95">
        <f t="shared" si="17"/>
        <v>76</v>
      </c>
      <c r="K51" s="95">
        <f t="shared" si="17"/>
        <v>37</v>
      </c>
      <c r="L51" s="95">
        <f t="shared" si="17"/>
        <v>27</v>
      </c>
      <c r="M51" s="95">
        <f t="shared" si="17"/>
        <v>0</v>
      </c>
      <c r="N51" s="95">
        <f t="shared" si="17"/>
        <v>64</v>
      </c>
      <c r="O51" s="96">
        <f t="shared" si="0"/>
      </c>
      <c r="P51" s="97">
        <f t="shared" si="1"/>
        <v>12</v>
      </c>
      <c r="Q51" s="19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</row>
    <row r="52" spans="1:220" ht="21" customHeight="1">
      <c r="A52" s="30" t="s">
        <v>5</v>
      </c>
      <c r="B52" s="31" t="s">
        <v>22</v>
      </c>
      <c r="C52" s="98">
        <f aca="true" t="shared" si="18" ref="C52:N52">C14+C23+C27+C37+C46+C51</f>
        <v>116255</v>
      </c>
      <c r="D52" s="98">
        <f t="shared" si="18"/>
        <v>126783</v>
      </c>
      <c r="E52" s="98">
        <f t="shared" si="18"/>
        <v>243038</v>
      </c>
      <c r="F52" s="98">
        <f t="shared" si="18"/>
        <v>71119</v>
      </c>
      <c r="G52" s="98">
        <f t="shared" si="18"/>
        <v>486</v>
      </c>
      <c r="H52" s="98">
        <f t="shared" si="18"/>
        <v>130</v>
      </c>
      <c r="I52" s="98">
        <f t="shared" si="18"/>
        <v>6</v>
      </c>
      <c r="J52" s="98">
        <f t="shared" si="18"/>
        <v>622</v>
      </c>
      <c r="K52" s="98">
        <f t="shared" si="18"/>
        <v>458</v>
      </c>
      <c r="L52" s="98">
        <f t="shared" si="18"/>
        <v>199</v>
      </c>
      <c r="M52" s="98">
        <f t="shared" si="18"/>
        <v>2</v>
      </c>
      <c r="N52" s="98">
        <f t="shared" si="18"/>
        <v>659</v>
      </c>
      <c r="O52" s="99" t="str">
        <f t="shared" si="0"/>
        <v>△</v>
      </c>
      <c r="P52" s="100">
        <f t="shared" si="1"/>
        <v>37</v>
      </c>
      <c r="Q52" s="19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</row>
    <row r="53" spans="1:220" ht="21" customHeight="1">
      <c r="A53" s="33" t="s">
        <v>15</v>
      </c>
      <c r="B53" s="34" t="s">
        <v>22</v>
      </c>
      <c r="C53" s="101">
        <f aca="true" t="shared" si="19" ref="C53:N53">C10+C52</f>
        <v>296953</v>
      </c>
      <c r="D53" s="101">
        <f t="shared" si="19"/>
        <v>322470</v>
      </c>
      <c r="E53" s="101">
        <f t="shared" si="19"/>
        <v>619423</v>
      </c>
      <c r="F53" s="101">
        <f t="shared" si="19"/>
        <v>212829</v>
      </c>
      <c r="G53" s="101">
        <f t="shared" si="19"/>
        <v>1357</v>
      </c>
      <c r="H53" s="101">
        <f t="shared" si="19"/>
        <v>466</v>
      </c>
      <c r="I53" s="101">
        <f t="shared" si="19"/>
        <v>11</v>
      </c>
      <c r="J53" s="101">
        <f t="shared" si="19"/>
        <v>1834</v>
      </c>
      <c r="K53" s="101">
        <f t="shared" si="19"/>
        <v>1402</v>
      </c>
      <c r="L53" s="101">
        <f t="shared" si="19"/>
        <v>424</v>
      </c>
      <c r="M53" s="101">
        <f t="shared" si="19"/>
        <v>5</v>
      </c>
      <c r="N53" s="101">
        <f t="shared" si="19"/>
        <v>1831</v>
      </c>
      <c r="O53" s="101">
        <f t="shared" si="0"/>
      </c>
      <c r="P53" s="102">
        <f t="shared" si="1"/>
        <v>3</v>
      </c>
      <c r="Q53" s="19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</row>
    <row r="54" spans="1:220" ht="21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</row>
    <row r="55" spans="15:255" ht="21" customHeight="1">
      <c r="O55" s="18"/>
      <c r="P55" s="18"/>
      <c r="Q55" s="18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4:255" ht="21" customHeight="1">
      <c r="D56" s="18"/>
      <c r="H56" s="18"/>
      <c r="I56" s="18"/>
      <c r="J56" s="18"/>
      <c r="K56" s="18"/>
      <c r="L56" s="18"/>
      <c r="O56" s="18"/>
      <c r="P56" s="18"/>
      <c r="Q56" s="18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4:255" ht="21" customHeight="1">
      <c r="D57" s="18"/>
      <c r="H57" s="18"/>
      <c r="I57" s="18"/>
      <c r="J57" s="18"/>
      <c r="K57" s="18"/>
      <c r="L57" s="18"/>
      <c r="O57" s="18"/>
      <c r="P57" s="18"/>
      <c r="Q57" s="18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4:255" ht="21" customHeight="1">
      <c r="D58" s="18"/>
      <c r="H58" s="18"/>
      <c r="I58" s="18"/>
      <c r="J58" s="18"/>
      <c r="K58" s="18"/>
      <c r="L58" s="18"/>
      <c r="O58" s="18"/>
      <c r="P58" s="18"/>
      <c r="Q58" s="1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4:255" ht="21" customHeight="1">
      <c r="D59" s="18"/>
      <c r="H59" s="18"/>
      <c r="I59" s="18"/>
      <c r="J59" s="18"/>
      <c r="K59" s="18"/>
      <c r="L59" s="18"/>
      <c r="O59" s="18"/>
      <c r="P59" s="18"/>
      <c r="Q59" s="18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4:255" ht="21.75" customHeight="1">
      <c r="D60" s="18"/>
      <c r="E60" s="18"/>
      <c r="H60" s="18"/>
      <c r="I60" s="18"/>
      <c r="J60" s="18"/>
      <c r="K60" s="18"/>
      <c r="L60" s="18"/>
      <c r="N60" s="18"/>
      <c r="O60" s="18"/>
      <c r="P60" s="18"/>
      <c r="Q60" s="18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9.5" customHeight="1">
      <c r="E61" s="18"/>
      <c r="H61" s="18"/>
      <c r="I61" s="18"/>
      <c r="J61" s="18"/>
      <c r="K61" s="18"/>
      <c r="L61" s="18"/>
      <c r="N61" s="18"/>
      <c r="O61" s="18"/>
      <c r="P61" s="18"/>
      <c r="Q61" s="18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18"/>
      <c r="J62" s="18"/>
      <c r="K62" s="18"/>
      <c r="L62" s="18"/>
      <c r="N62" s="18"/>
      <c r="O62" s="18"/>
      <c r="P62" s="18"/>
      <c r="Q62" s="18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9.5" customHeight="1">
      <c r="E63" s="18"/>
      <c r="J63" s="18"/>
      <c r="K63" s="18"/>
      <c r="L63" s="18"/>
      <c r="N63" s="18"/>
      <c r="O63" s="18"/>
      <c r="P63" s="18"/>
      <c r="Q63" s="18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9.5" customHeight="1">
      <c r="C64" s="18"/>
      <c r="D64" s="18"/>
      <c r="E64" s="18"/>
      <c r="I64" s="18"/>
      <c r="J64" s="18"/>
      <c r="K64" s="18"/>
      <c r="L64" s="18"/>
      <c r="M64" s="18"/>
      <c r="N64" s="18"/>
      <c r="O64" s="18"/>
      <c r="P64" s="18"/>
      <c r="Q64" s="18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7:255" ht="19.5" customHeight="1">
      <c r="G65" s="18"/>
      <c r="H65" s="18"/>
      <c r="I65" s="18"/>
      <c r="J65" s="18"/>
      <c r="K65" s="18"/>
      <c r="L65" s="18"/>
      <c r="N65" s="18"/>
      <c r="O65" s="18"/>
      <c r="P65" s="18"/>
      <c r="Q65" s="18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9.5" customHeight="1">
      <c r="E66" s="18"/>
      <c r="F66" s="18"/>
      <c r="G66" s="18"/>
      <c r="H66" s="18"/>
      <c r="I66" s="18"/>
      <c r="J66" s="18"/>
      <c r="K66" s="18"/>
      <c r="L66" s="18"/>
      <c r="N66" s="18"/>
      <c r="O66" s="18"/>
      <c r="P66" s="18"/>
      <c r="Q66" s="18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9.5" customHeight="1">
      <c r="E67" s="18"/>
      <c r="G67" s="18"/>
      <c r="H67" s="18"/>
      <c r="I67" s="18"/>
      <c r="J67" s="18"/>
      <c r="K67" s="18"/>
      <c r="L67" s="18"/>
      <c r="N67" s="18"/>
      <c r="O67" s="18"/>
      <c r="P67" s="18"/>
      <c r="Q67" s="18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3:255" ht="19.5" customHeight="1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9.5" customHeight="1">
      <c r="E69" s="18"/>
      <c r="F69" s="18"/>
      <c r="G69" s="18"/>
      <c r="H69" s="18"/>
      <c r="I69" s="18"/>
      <c r="J69" s="18"/>
      <c r="K69" s="18"/>
      <c r="L69" s="18"/>
      <c r="N69" s="18"/>
      <c r="O69" s="18"/>
      <c r="P69" s="18"/>
      <c r="Q69" s="18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18"/>
      <c r="F70" s="18"/>
      <c r="G70" s="18"/>
      <c r="H70" s="18"/>
      <c r="I70" s="18"/>
      <c r="N70" s="18"/>
      <c r="O70" s="18"/>
      <c r="P70" s="18"/>
      <c r="Q70" s="18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7:255" ht="17.25">
      <c r="G71" s="18"/>
      <c r="H71" s="18"/>
      <c r="I71" s="18"/>
      <c r="N71" s="18"/>
      <c r="O71" s="18"/>
      <c r="P71" s="18"/>
      <c r="Q71" s="18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18"/>
      <c r="G72" s="18"/>
      <c r="H72" s="18"/>
      <c r="I72" s="18"/>
      <c r="K72" s="18"/>
      <c r="N72" s="18"/>
      <c r="O72" s="18"/>
      <c r="P72" s="18"/>
      <c r="Q72" s="18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18"/>
      <c r="F73" s="4"/>
      <c r="G73" s="18"/>
      <c r="H73" s="18"/>
      <c r="I73" s="18"/>
      <c r="J73" s="18"/>
      <c r="K73" s="18"/>
      <c r="L73" s="18"/>
      <c r="N73" s="18"/>
      <c r="O73" s="18"/>
      <c r="P73" s="18"/>
      <c r="Q73" s="18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18"/>
      <c r="F74" s="18"/>
      <c r="G74" s="18"/>
      <c r="H74" s="18"/>
      <c r="I74" s="18"/>
      <c r="J74" s="18"/>
      <c r="K74" s="18"/>
      <c r="L74" s="18"/>
      <c r="N74" s="18"/>
      <c r="O74" s="18"/>
      <c r="P74" s="18"/>
      <c r="Q74" s="18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18"/>
      <c r="F75" s="18"/>
      <c r="G75" s="18"/>
      <c r="H75" s="18"/>
      <c r="I75" s="18"/>
      <c r="J75" s="18"/>
      <c r="K75" s="18"/>
      <c r="L75" s="18"/>
      <c r="N75" s="18"/>
      <c r="O75" s="18"/>
      <c r="P75" s="18"/>
      <c r="Q75" s="18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18"/>
      <c r="F76" s="18"/>
      <c r="G76" s="18"/>
      <c r="H76" s="18"/>
      <c r="I76" s="18"/>
      <c r="J76" s="18"/>
      <c r="K76" s="18"/>
      <c r="L76" s="18"/>
      <c r="N76" s="18"/>
      <c r="O76" s="18"/>
      <c r="P76" s="18"/>
      <c r="Q76" s="18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ht="17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18"/>
      <c r="J78" s="18"/>
      <c r="K78" s="18"/>
      <c r="N78" s="18"/>
      <c r="O78" s="18"/>
      <c r="P78" s="18"/>
      <c r="Q78" s="1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18"/>
      <c r="J79" s="18"/>
      <c r="K79" s="18"/>
      <c r="N79" s="18"/>
      <c r="P79" s="18"/>
      <c r="Q79" s="18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18"/>
      <c r="J80" s="18"/>
      <c r="K80" s="18"/>
      <c r="N80" s="18"/>
      <c r="P80" s="18"/>
      <c r="Q80" s="18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3:255" ht="17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18"/>
      <c r="J82" s="18"/>
      <c r="K82" s="18"/>
      <c r="N82" s="18"/>
      <c r="O82" s="18"/>
      <c r="P82" s="18"/>
      <c r="Q82" s="18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18"/>
      <c r="J83" s="18"/>
      <c r="K83" s="18"/>
      <c r="N83" s="18"/>
      <c r="O83" s="18"/>
      <c r="P83" s="18"/>
      <c r="Q83" s="18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18"/>
      <c r="J84" s="18"/>
      <c r="K84" s="18"/>
      <c r="N84" s="18"/>
      <c r="O84" s="18"/>
      <c r="P84" s="18"/>
      <c r="Q84" s="18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18"/>
      <c r="J85" s="18"/>
      <c r="K85" s="18"/>
      <c r="N85" s="18"/>
      <c r="O85" s="18"/>
      <c r="P85" s="18"/>
      <c r="Q85" s="18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18"/>
      <c r="J86" s="18"/>
      <c r="K86" s="18"/>
      <c r="N86" s="18"/>
      <c r="O86" s="18"/>
      <c r="P86" s="18"/>
      <c r="Q86" s="18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5:255" ht="17.25">
      <c r="E87" s="18"/>
      <c r="J87" s="18"/>
      <c r="K87" s="18"/>
      <c r="N87" s="18"/>
      <c r="O87" s="18"/>
      <c r="P87" s="18"/>
      <c r="Q87" s="18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18"/>
      <c r="J88" s="18"/>
      <c r="K88" s="18"/>
      <c r="N88" s="18"/>
      <c r="O88" s="18"/>
      <c r="P88" s="18"/>
      <c r="Q88" s="1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18"/>
      <c r="J89" s="18"/>
      <c r="K89" s="18"/>
      <c r="N89" s="18"/>
      <c r="O89" s="18"/>
      <c r="P89" s="18"/>
      <c r="Q89" s="18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18"/>
      <c r="J90" s="18"/>
      <c r="K90" s="18"/>
      <c r="N90" s="18"/>
      <c r="O90" s="18"/>
      <c r="P90" s="18"/>
      <c r="Q90" s="18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3:255" ht="17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5:255" ht="17.25">
      <c r="E92" s="18"/>
      <c r="J92" s="18"/>
      <c r="K92" s="18"/>
      <c r="N92" s="18"/>
      <c r="O92" s="18"/>
      <c r="P92" s="18"/>
      <c r="Q92" s="18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5:255" ht="17.25">
      <c r="E93" s="18"/>
      <c r="J93" s="18"/>
      <c r="K93" s="18"/>
      <c r="N93" s="18"/>
      <c r="O93" s="18"/>
      <c r="P93" s="18"/>
      <c r="Q93" s="18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5:255" ht="17.25">
      <c r="E94" s="18"/>
      <c r="J94" s="18"/>
      <c r="K94" s="18"/>
      <c r="N94" s="18"/>
      <c r="O94" s="18"/>
      <c r="P94" s="18"/>
      <c r="Q94" s="18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5:255" ht="17.25">
      <c r="E95" s="18"/>
      <c r="H95" s="18"/>
      <c r="J95" s="18"/>
      <c r="K95" s="18"/>
      <c r="N95" s="18"/>
      <c r="O95" s="18"/>
      <c r="P95" s="18"/>
      <c r="Q95" s="18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5:255" ht="17.25">
      <c r="E96" s="18"/>
      <c r="J96" s="18"/>
      <c r="K96" s="18"/>
      <c r="N96" s="18"/>
      <c r="O96" s="18"/>
      <c r="P96" s="18"/>
      <c r="Q96" s="18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5:255" ht="17.25">
      <c r="E97" s="18"/>
      <c r="J97" s="18"/>
      <c r="K97" s="18"/>
      <c r="N97" s="18"/>
      <c r="O97" s="18"/>
      <c r="P97" s="18"/>
      <c r="Q97" s="18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5:255" ht="17.25">
      <c r="E98" s="18"/>
      <c r="J98" s="18"/>
      <c r="K98" s="18"/>
      <c r="N98" s="18"/>
      <c r="O98" s="18"/>
      <c r="P98" s="18"/>
      <c r="Q98" s="1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5:255" ht="17.25">
      <c r="E99" s="18"/>
      <c r="J99" s="18"/>
      <c r="K99" s="18"/>
      <c r="N99" s="18"/>
      <c r="O99" s="18"/>
      <c r="P99" s="18"/>
      <c r="Q99" s="18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3:255" ht="17.2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5:255" ht="17.25">
      <c r="E101" s="18"/>
      <c r="J101" s="18"/>
      <c r="K101" s="18"/>
      <c r="N101" s="18"/>
      <c r="O101" s="18"/>
      <c r="P101" s="18"/>
      <c r="Q101" s="18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5:255" ht="17.25">
      <c r="E102" s="18"/>
      <c r="J102" s="18"/>
      <c r="K102" s="18"/>
      <c r="N102" s="18"/>
      <c r="O102" s="18"/>
      <c r="P102" s="18"/>
      <c r="Q102" s="18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5:255" ht="17.25">
      <c r="E103" s="18"/>
      <c r="J103" s="18"/>
      <c r="K103" s="18"/>
      <c r="N103" s="18"/>
      <c r="O103" s="18"/>
      <c r="P103" s="18"/>
      <c r="Q103" s="18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5:255" ht="17.25">
      <c r="E104" s="18"/>
      <c r="J104" s="18"/>
      <c r="K104" s="18"/>
      <c r="N104" s="18"/>
      <c r="O104" s="18"/>
      <c r="P104" s="18"/>
      <c r="Q104" s="18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1:255" ht="17.25">
      <c r="K105" s="18"/>
      <c r="O105" s="18"/>
      <c r="P105" s="18"/>
      <c r="Q105" s="18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1:255" ht="17.25">
      <c r="K106" s="18"/>
      <c r="O106" s="18"/>
      <c r="P106" s="18"/>
      <c r="Q106" s="18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1:255" ht="17.25">
      <c r="K107" s="18"/>
      <c r="O107" s="18"/>
      <c r="P107" s="18"/>
      <c r="Q107" s="18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1:255" ht="17.25">
      <c r="K108" s="18"/>
      <c r="O108" s="18"/>
      <c r="P108" s="18"/>
      <c r="Q108" s="1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1:255" ht="17.25">
      <c r="K109" s="18"/>
      <c r="O109" s="18"/>
      <c r="P109" s="18"/>
      <c r="Q109" s="18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1:255" ht="17.25">
      <c r="K110" s="18"/>
      <c r="O110" s="18"/>
      <c r="P110" s="18"/>
      <c r="Q110" s="18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1:255" ht="17.25">
      <c r="K111" s="18"/>
      <c r="O111" s="18"/>
      <c r="P111" s="18"/>
      <c r="Q111" s="18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1:255" ht="17.25">
      <c r="K112" s="18"/>
      <c r="O112" s="18"/>
      <c r="P112" s="18"/>
      <c r="Q112" s="18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1:255" ht="17.25">
      <c r="K113" s="18"/>
      <c r="O113" s="18"/>
      <c r="P113" s="18"/>
      <c r="Q113" s="18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1:255" ht="17.25">
      <c r="K114" s="18"/>
      <c r="O114" s="18"/>
      <c r="P114" s="18"/>
      <c r="Q114" s="18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1:255" ht="17.25">
      <c r="K115" s="18"/>
      <c r="O115" s="18"/>
      <c r="P115" s="18"/>
      <c r="Q115" s="18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5:255" ht="17.25">
      <c r="O116" s="18"/>
      <c r="P116" s="18"/>
      <c r="Q116" s="18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5:255" ht="17.25">
      <c r="O117" s="18"/>
      <c r="P117" s="18"/>
      <c r="Q117" s="18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5:255" ht="17.25">
      <c r="O118" s="18"/>
      <c r="P118" s="18"/>
      <c r="Q118" s="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5:255" ht="17.25">
      <c r="O119" s="18"/>
      <c r="P119" s="18"/>
      <c r="Q119" s="18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5:255" ht="17.25">
      <c r="O120" s="18"/>
      <c r="P120" s="18"/>
      <c r="Q120" s="18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5:255" ht="17.25">
      <c r="O121" s="18"/>
      <c r="P121" s="18"/>
      <c r="Q121" s="18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5:255" ht="17.25">
      <c r="O122" s="18"/>
      <c r="P122" s="18"/>
      <c r="Q122" s="18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5:255" ht="17.25">
      <c r="O123" s="18"/>
      <c r="P123" s="18"/>
      <c r="Q123" s="18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4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53" sqref="N53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80</v>
      </c>
      <c r="M1" s="4" t="s">
        <v>70</v>
      </c>
      <c r="Q1" s="1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>
      <c r="Q2" s="1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>
      <c r="A3" s="5"/>
      <c r="B3" s="6" t="s">
        <v>17</v>
      </c>
      <c r="C3" s="7" t="s">
        <v>58</v>
      </c>
      <c r="D3" s="6"/>
      <c r="E3" s="6"/>
      <c r="F3" s="7"/>
      <c r="G3" s="7" t="s">
        <v>62</v>
      </c>
      <c r="H3" s="6"/>
      <c r="I3" s="6"/>
      <c r="J3" s="6"/>
      <c r="K3" s="7" t="s">
        <v>68</v>
      </c>
      <c r="L3" s="6"/>
      <c r="M3" s="6"/>
      <c r="N3" s="6"/>
      <c r="O3" s="7"/>
      <c r="P3" s="6"/>
      <c r="Q3" s="1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10"/>
      <c r="B4" s="4"/>
      <c r="C4" s="11"/>
      <c r="D4" s="11"/>
      <c r="E4" s="11"/>
      <c r="F4" s="12"/>
      <c r="G4" s="11"/>
      <c r="H4" s="11" t="s">
        <v>64</v>
      </c>
      <c r="I4" s="13" t="s">
        <v>66</v>
      </c>
      <c r="J4" s="11"/>
      <c r="K4" s="11"/>
      <c r="L4" s="11" t="s">
        <v>64</v>
      </c>
      <c r="M4" s="13" t="s">
        <v>66</v>
      </c>
      <c r="N4" s="11"/>
      <c r="O4" s="12"/>
      <c r="P4" s="4"/>
      <c r="Q4" s="1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>
      <c r="A5" s="10" t="s">
        <v>0</v>
      </c>
      <c r="B5" s="4"/>
      <c r="C5" s="14" t="s">
        <v>59</v>
      </c>
      <c r="D5" s="14" t="s">
        <v>60</v>
      </c>
      <c r="E5" s="14" t="s">
        <v>22</v>
      </c>
      <c r="F5" s="14" t="s">
        <v>61</v>
      </c>
      <c r="G5" s="14" t="s">
        <v>63</v>
      </c>
      <c r="H5" s="15" t="s">
        <v>65</v>
      </c>
      <c r="I5" s="15" t="s">
        <v>67</v>
      </c>
      <c r="J5" s="14" t="s">
        <v>22</v>
      </c>
      <c r="K5" s="14" t="s">
        <v>63</v>
      </c>
      <c r="L5" s="15" t="s">
        <v>69</v>
      </c>
      <c r="M5" s="15" t="s">
        <v>67</v>
      </c>
      <c r="N5" s="14" t="s">
        <v>22</v>
      </c>
      <c r="O5" s="16" t="s">
        <v>71</v>
      </c>
      <c r="P5" s="20"/>
      <c r="Q5" s="1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>
      <c r="A6" s="9"/>
      <c r="B6" s="7" t="s">
        <v>18</v>
      </c>
      <c r="C6" s="56">
        <v>72202</v>
      </c>
      <c r="D6" s="56">
        <v>76957</v>
      </c>
      <c r="E6" s="56">
        <f>C6+D6</f>
        <v>149159</v>
      </c>
      <c r="F6" s="56">
        <v>54916</v>
      </c>
      <c r="G6" s="56">
        <v>397</v>
      </c>
      <c r="H6" s="56">
        <v>160</v>
      </c>
      <c r="I6" s="56">
        <v>7</v>
      </c>
      <c r="J6" s="56">
        <f>G6+H6+I6</f>
        <v>564</v>
      </c>
      <c r="K6" s="56">
        <v>367</v>
      </c>
      <c r="L6" s="56">
        <v>101</v>
      </c>
      <c r="M6" s="56">
        <v>0</v>
      </c>
      <c r="N6" s="56">
        <f>K6+L6+M6</f>
        <v>468</v>
      </c>
      <c r="O6" s="57">
        <f aca="true" t="shared" si="0" ref="O6:O53">IF((J6-N6)&lt;0,"△","")</f>
      </c>
      <c r="P6" s="58">
        <f aca="true" t="shared" si="1" ref="P6:P53">IF((J6-N6)=0,"0 ",IF((J6-N6)&lt;0,-(J6-N6),J6-N6))</f>
        <v>96</v>
      </c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21" t="s">
        <v>1</v>
      </c>
      <c r="B7" s="11" t="s">
        <v>19</v>
      </c>
      <c r="C7" s="59">
        <v>66877</v>
      </c>
      <c r="D7" s="59">
        <v>73130</v>
      </c>
      <c r="E7" s="59">
        <f>C7+D7</f>
        <v>140007</v>
      </c>
      <c r="F7" s="59">
        <v>54472</v>
      </c>
      <c r="G7" s="59">
        <v>554</v>
      </c>
      <c r="H7" s="59">
        <v>152</v>
      </c>
      <c r="I7" s="59">
        <v>3</v>
      </c>
      <c r="J7" s="59">
        <f>G7+H7+I7</f>
        <v>709</v>
      </c>
      <c r="K7" s="59">
        <v>415</v>
      </c>
      <c r="L7" s="59">
        <v>93</v>
      </c>
      <c r="M7" s="59">
        <v>2</v>
      </c>
      <c r="N7" s="59">
        <f>K7+L7+M7</f>
        <v>510</v>
      </c>
      <c r="O7" s="60">
        <f t="shared" si="0"/>
      </c>
      <c r="P7" s="61">
        <f t="shared" si="1"/>
        <v>199</v>
      </c>
      <c r="Q7" s="1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21"/>
      <c r="B8" s="11" t="s">
        <v>20</v>
      </c>
      <c r="C8" s="59">
        <v>23550</v>
      </c>
      <c r="D8" s="59">
        <v>26275</v>
      </c>
      <c r="E8" s="59">
        <f>C8+D8</f>
        <v>49825</v>
      </c>
      <c r="F8" s="59">
        <v>18557</v>
      </c>
      <c r="G8" s="59">
        <v>113</v>
      </c>
      <c r="H8" s="59">
        <v>51</v>
      </c>
      <c r="I8" s="59">
        <v>0</v>
      </c>
      <c r="J8" s="59">
        <f>G8+H8+I8</f>
        <v>164</v>
      </c>
      <c r="K8" s="59">
        <v>133</v>
      </c>
      <c r="L8" s="59">
        <v>48</v>
      </c>
      <c r="M8" s="59">
        <v>0</v>
      </c>
      <c r="N8" s="59">
        <f>K8+L8+M8</f>
        <v>181</v>
      </c>
      <c r="O8" s="60" t="str">
        <f t="shared" si="0"/>
        <v>△</v>
      </c>
      <c r="P8" s="61">
        <f t="shared" si="1"/>
        <v>17</v>
      </c>
      <c r="Q8" s="1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21" t="s">
        <v>2</v>
      </c>
      <c r="B9" s="11" t="s">
        <v>21</v>
      </c>
      <c r="C9" s="59">
        <v>18255</v>
      </c>
      <c r="D9" s="59">
        <v>19449</v>
      </c>
      <c r="E9" s="59">
        <f>C9+D9</f>
        <v>37704</v>
      </c>
      <c r="F9" s="59">
        <v>13973</v>
      </c>
      <c r="G9" s="59">
        <v>134</v>
      </c>
      <c r="H9" s="59">
        <v>29</v>
      </c>
      <c r="I9" s="59">
        <v>0</v>
      </c>
      <c r="J9" s="59">
        <f>G9+H9+I9</f>
        <v>163</v>
      </c>
      <c r="K9" s="59">
        <v>100</v>
      </c>
      <c r="L9" s="59">
        <v>31</v>
      </c>
      <c r="M9" s="59">
        <v>0</v>
      </c>
      <c r="N9" s="59">
        <f>K9+L9+M9</f>
        <v>131</v>
      </c>
      <c r="O9" s="60">
        <f t="shared" si="0"/>
      </c>
      <c r="P9" s="61">
        <f t="shared" si="1"/>
        <v>32</v>
      </c>
      <c r="Q9" s="1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>
      <c r="A10" s="21"/>
      <c r="B10" s="29" t="s">
        <v>22</v>
      </c>
      <c r="C10" s="62">
        <f aca="true" t="shared" si="2" ref="C10:N10">SUM(C6:C9)</f>
        <v>180884</v>
      </c>
      <c r="D10" s="62">
        <f t="shared" si="2"/>
        <v>195811</v>
      </c>
      <c r="E10" s="62">
        <f t="shared" si="2"/>
        <v>376695</v>
      </c>
      <c r="F10" s="62">
        <f t="shared" si="2"/>
        <v>141918</v>
      </c>
      <c r="G10" s="62">
        <f t="shared" si="2"/>
        <v>1198</v>
      </c>
      <c r="H10" s="62">
        <f t="shared" si="2"/>
        <v>392</v>
      </c>
      <c r="I10" s="62">
        <f t="shared" si="2"/>
        <v>10</v>
      </c>
      <c r="J10" s="62">
        <f t="shared" si="2"/>
        <v>1600</v>
      </c>
      <c r="K10" s="62">
        <f t="shared" si="2"/>
        <v>1015</v>
      </c>
      <c r="L10" s="62">
        <f t="shared" si="2"/>
        <v>273</v>
      </c>
      <c r="M10" s="62">
        <f t="shared" si="2"/>
        <v>2</v>
      </c>
      <c r="N10" s="62">
        <f t="shared" si="2"/>
        <v>1290</v>
      </c>
      <c r="O10" s="63">
        <f t="shared" si="0"/>
      </c>
      <c r="P10" s="64">
        <f t="shared" si="1"/>
        <v>310</v>
      </c>
      <c r="Q10" s="1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>
      <c r="A11" s="9" t="s">
        <v>3</v>
      </c>
      <c r="B11" s="7" t="s">
        <v>23</v>
      </c>
      <c r="C11" s="56">
        <v>4124</v>
      </c>
      <c r="D11" s="56">
        <v>4478</v>
      </c>
      <c r="E11" s="56">
        <f>C11+D11</f>
        <v>8602</v>
      </c>
      <c r="F11" s="56">
        <v>2663</v>
      </c>
      <c r="G11" s="56">
        <v>44</v>
      </c>
      <c r="H11" s="56">
        <v>13</v>
      </c>
      <c r="I11" s="56">
        <v>0</v>
      </c>
      <c r="J11" s="56">
        <f>G11+H11+I11</f>
        <v>57</v>
      </c>
      <c r="K11" s="56">
        <v>33</v>
      </c>
      <c r="L11" s="56">
        <v>5</v>
      </c>
      <c r="M11" s="56">
        <v>0</v>
      </c>
      <c r="N11" s="56">
        <f>K11+L11+M11</f>
        <v>38</v>
      </c>
      <c r="O11" s="57">
        <f t="shared" si="0"/>
      </c>
      <c r="P11" s="58">
        <f t="shared" si="1"/>
        <v>19</v>
      </c>
      <c r="Q11" s="1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>
      <c r="A12" s="21" t="s">
        <v>4</v>
      </c>
      <c r="B12" s="11" t="s">
        <v>24</v>
      </c>
      <c r="C12" s="59">
        <v>6863</v>
      </c>
      <c r="D12" s="59">
        <v>7549</v>
      </c>
      <c r="E12" s="59">
        <f>C12+D12</f>
        <v>14412</v>
      </c>
      <c r="F12" s="59">
        <v>4208</v>
      </c>
      <c r="G12" s="59">
        <v>28</v>
      </c>
      <c r="H12" s="59">
        <v>10</v>
      </c>
      <c r="I12" s="59">
        <v>1</v>
      </c>
      <c r="J12" s="59">
        <f>G12+H12+I12</f>
        <v>39</v>
      </c>
      <c r="K12" s="59">
        <v>22</v>
      </c>
      <c r="L12" s="59">
        <v>12</v>
      </c>
      <c r="M12" s="59">
        <v>0</v>
      </c>
      <c r="N12" s="59">
        <f>K12+L12+M12</f>
        <v>34</v>
      </c>
      <c r="O12" s="60">
        <f t="shared" si="0"/>
      </c>
      <c r="P12" s="61">
        <f t="shared" si="1"/>
        <v>5</v>
      </c>
      <c r="Q12" s="1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>
      <c r="A13" s="21" t="s">
        <v>5</v>
      </c>
      <c r="B13" s="11" t="s">
        <v>25</v>
      </c>
      <c r="C13" s="59">
        <v>1714</v>
      </c>
      <c r="D13" s="59">
        <v>1838</v>
      </c>
      <c r="E13" s="59">
        <f>C13+D13</f>
        <v>3552</v>
      </c>
      <c r="F13" s="59">
        <v>930</v>
      </c>
      <c r="G13" s="59">
        <v>9</v>
      </c>
      <c r="H13" s="59">
        <v>2</v>
      </c>
      <c r="I13" s="59">
        <v>0</v>
      </c>
      <c r="J13" s="59">
        <f>G13+H13+I13</f>
        <v>11</v>
      </c>
      <c r="K13" s="59">
        <v>7</v>
      </c>
      <c r="L13" s="59">
        <v>5</v>
      </c>
      <c r="M13" s="59">
        <v>0</v>
      </c>
      <c r="N13" s="59">
        <f>K13+L13+M13</f>
        <v>12</v>
      </c>
      <c r="O13" s="60" t="str">
        <f t="shared" si="0"/>
        <v>△</v>
      </c>
      <c r="P13" s="61">
        <f t="shared" si="1"/>
        <v>1</v>
      </c>
      <c r="Q13" s="1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21"/>
      <c r="B14" s="29" t="s">
        <v>22</v>
      </c>
      <c r="C14" s="62">
        <f aca="true" t="shared" si="3" ref="C14:N14">SUM(C11:C13)</f>
        <v>12701</v>
      </c>
      <c r="D14" s="62">
        <f t="shared" si="3"/>
        <v>13865</v>
      </c>
      <c r="E14" s="62">
        <f t="shared" si="3"/>
        <v>26566</v>
      </c>
      <c r="F14" s="62">
        <f t="shared" si="3"/>
        <v>7801</v>
      </c>
      <c r="G14" s="62">
        <f t="shared" si="3"/>
        <v>81</v>
      </c>
      <c r="H14" s="62">
        <f t="shared" si="3"/>
        <v>25</v>
      </c>
      <c r="I14" s="62">
        <f t="shared" si="3"/>
        <v>1</v>
      </c>
      <c r="J14" s="62">
        <f t="shared" si="3"/>
        <v>107</v>
      </c>
      <c r="K14" s="62">
        <f t="shared" si="3"/>
        <v>62</v>
      </c>
      <c r="L14" s="62">
        <f t="shared" si="3"/>
        <v>22</v>
      </c>
      <c r="M14" s="62">
        <f t="shared" si="3"/>
        <v>0</v>
      </c>
      <c r="N14" s="62">
        <f t="shared" si="3"/>
        <v>84</v>
      </c>
      <c r="O14" s="63">
        <f t="shared" si="0"/>
      </c>
      <c r="P14" s="64">
        <f t="shared" si="1"/>
        <v>23</v>
      </c>
      <c r="Q14" s="1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9"/>
      <c r="B15" s="7" t="s">
        <v>26</v>
      </c>
      <c r="C15" s="56">
        <v>5010</v>
      </c>
      <c r="D15" s="56">
        <v>5338</v>
      </c>
      <c r="E15" s="56">
        <f aca="true" t="shared" si="4" ref="E15:E22">C15+D15</f>
        <v>10348</v>
      </c>
      <c r="F15" s="56">
        <v>2762</v>
      </c>
      <c r="G15" s="56">
        <v>26</v>
      </c>
      <c r="H15" s="56">
        <v>9</v>
      </c>
      <c r="I15" s="56">
        <v>0</v>
      </c>
      <c r="J15" s="56">
        <f aca="true" t="shared" si="5" ref="J15:J22">G15+H15+I15</f>
        <v>35</v>
      </c>
      <c r="K15" s="56">
        <v>25</v>
      </c>
      <c r="L15" s="56">
        <v>16</v>
      </c>
      <c r="M15" s="56">
        <v>0</v>
      </c>
      <c r="N15" s="56">
        <f aca="true" t="shared" si="6" ref="N15:N22">K15+L15+M15</f>
        <v>41</v>
      </c>
      <c r="O15" s="57" t="str">
        <f t="shared" si="0"/>
        <v>△</v>
      </c>
      <c r="P15" s="58">
        <f t="shared" si="1"/>
        <v>6</v>
      </c>
      <c r="Q15" s="1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>
      <c r="A16" s="21" t="s">
        <v>6</v>
      </c>
      <c r="B16" s="11" t="s">
        <v>27</v>
      </c>
      <c r="C16" s="59">
        <v>2292</v>
      </c>
      <c r="D16" s="59">
        <v>2471</v>
      </c>
      <c r="E16" s="59">
        <f t="shared" si="4"/>
        <v>4763</v>
      </c>
      <c r="F16" s="59">
        <v>1250</v>
      </c>
      <c r="G16" s="59">
        <v>9</v>
      </c>
      <c r="H16" s="59">
        <v>3</v>
      </c>
      <c r="I16" s="59">
        <v>0</v>
      </c>
      <c r="J16" s="59">
        <f t="shared" si="5"/>
        <v>12</v>
      </c>
      <c r="K16" s="59">
        <v>8</v>
      </c>
      <c r="L16" s="59">
        <v>2</v>
      </c>
      <c r="M16" s="59">
        <v>0</v>
      </c>
      <c r="N16" s="59">
        <f t="shared" si="6"/>
        <v>10</v>
      </c>
      <c r="O16" s="60">
        <f t="shared" si="0"/>
      </c>
      <c r="P16" s="61">
        <f t="shared" si="1"/>
        <v>2</v>
      </c>
      <c r="Q16" s="1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>
      <c r="A17" s="21"/>
      <c r="B17" s="11" t="s">
        <v>28</v>
      </c>
      <c r="C17" s="59">
        <v>4114</v>
      </c>
      <c r="D17" s="59">
        <v>4485</v>
      </c>
      <c r="E17" s="59">
        <f t="shared" si="4"/>
        <v>8599</v>
      </c>
      <c r="F17" s="59">
        <v>2346</v>
      </c>
      <c r="G17" s="59">
        <v>17</v>
      </c>
      <c r="H17" s="59">
        <v>4</v>
      </c>
      <c r="I17" s="59">
        <v>0</v>
      </c>
      <c r="J17" s="59">
        <f t="shared" si="5"/>
        <v>21</v>
      </c>
      <c r="K17" s="59">
        <v>17</v>
      </c>
      <c r="L17" s="59">
        <v>7</v>
      </c>
      <c r="M17" s="59">
        <v>0</v>
      </c>
      <c r="N17" s="59">
        <f t="shared" si="6"/>
        <v>24</v>
      </c>
      <c r="O17" s="60" t="str">
        <f t="shared" si="0"/>
        <v>△</v>
      </c>
      <c r="P17" s="61">
        <f t="shared" si="1"/>
        <v>3</v>
      </c>
      <c r="Q17" s="1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21"/>
      <c r="B18" s="11" t="s">
        <v>29</v>
      </c>
      <c r="C18" s="59">
        <v>2737</v>
      </c>
      <c r="D18" s="59">
        <v>2963</v>
      </c>
      <c r="E18" s="59">
        <f t="shared" si="4"/>
        <v>5700</v>
      </c>
      <c r="F18" s="59">
        <v>1485</v>
      </c>
      <c r="G18" s="59">
        <v>8</v>
      </c>
      <c r="H18" s="59">
        <v>1</v>
      </c>
      <c r="I18" s="59">
        <v>0</v>
      </c>
      <c r="J18" s="59">
        <f t="shared" si="5"/>
        <v>9</v>
      </c>
      <c r="K18" s="59">
        <v>6</v>
      </c>
      <c r="L18" s="59">
        <v>8</v>
      </c>
      <c r="M18" s="59">
        <v>0</v>
      </c>
      <c r="N18" s="59">
        <f t="shared" si="6"/>
        <v>14</v>
      </c>
      <c r="O18" s="60" t="str">
        <f t="shared" si="0"/>
        <v>△</v>
      </c>
      <c r="P18" s="61">
        <f t="shared" si="1"/>
        <v>5</v>
      </c>
      <c r="Q18" s="1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21" t="s">
        <v>7</v>
      </c>
      <c r="B19" s="11" t="s">
        <v>30</v>
      </c>
      <c r="C19" s="59">
        <v>2434</v>
      </c>
      <c r="D19" s="59">
        <v>2623</v>
      </c>
      <c r="E19" s="59">
        <f t="shared" si="4"/>
        <v>5057</v>
      </c>
      <c r="F19" s="59">
        <v>1619</v>
      </c>
      <c r="G19" s="59">
        <v>7</v>
      </c>
      <c r="H19" s="59">
        <v>2</v>
      </c>
      <c r="I19" s="59">
        <v>0</v>
      </c>
      <c r="J19" s="59">
        <f t="shared" si="5"/>
        <v>9</v>
      </c>
      <c r="K19" s="59">
        <v>11</v>
      </c>
      <c r="L19" s="59">
        <v>9</v>
      </c>
      <c r="M19" s="59">
        <v>0</v>
      </c>
      <c r="N19" s="59">
        <f t="shared" si="6"/>
        <v>20</v>
      </c>
      <c r="O19" s="60" t="str">
        <f t="shared" si="0"/>
        <v>△</v>
      </c>
      <c r="P19" s="61">
        <f t="shared" si="1"/>
        <v>11</v>
      </c>
      <c r="Q19" s="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21"/>
      <c r="B20" s="11" t="s">
        <v>31</v>
      </c>
      <c r="C20" s="59">
        <v>2082</v>
      </c>
      <c r="D20" s="59">
        <v>2338</v>
      </c>
      <c r="E20" s="59">
        <f t="shared" si="4"/>
        <v>4420</v>
      </c>
      <c r="F20" s="59">
        <v>1227</v>
      </c>
      <c r="G20" s="59">
        <v>10</v>
      </c>
      <c r="H20" s="59">
        <v>1</v>
      </c>
      <c r="I20" s="59">
        <v>0</v>
      </c>
      <c r="J20" s="59">
        <f t="shared" si="5"/>
        <v>11</v>
      </c>
      <c r="K20" s="59">
        <v>11</v>
      </c>
      <c r="L20" s="59">
        <v>6</v>
      </c>
      <c r="M20" s="59">
        <v>1</v>
      </c>
      <c r="N20" s="59">
        <f t="shared" si="6"/>
        <v>18</v>
      </c>
      <c r="O20" s="60" t="str">
        <f t="shared" si="0"/>
        <v>△</v>
      </c>
      <c r="P20" s="61">
        <f t="shared" si="1"/>
        <v>7</v>
      </c>
      <c r="Q20" s="1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21"/>
      <c r="B21" s="11" t="s">
        <v>32</v>
      </c>
      <c r="C21" s="59">
        <v>1419</v>
      </c>
      <c r="D21" s="59">
        <v>1539</v>
      </c>
      <c r="E21" s="59">
        <f t="shared" si="4"/>
        <v>2958</v>
      </c>
      <c r="F21" s="59">
        <v>847</v>
      </c>
      <c r="G21" s="59">
        <v>6</v>
      </c>
      <c r="H21" s="59">
        <v>0</v>
      </c>
      <c r="I21" s="59">
        <v>0</v>
      </c>
      <c r="J21" s="59">
        <f t="shared" si="5"/>
        <v>6</v>
      </c>
      <c r="K21" s="59">
        <v>3</v>
      </c>
      <c r="L21" s="59">
        <v>2</v>
      </c>
      <c r="M21" s="59">
        <v>0</v>
      </c>
      <c r="N21" s="59">
        <f t="shared" si="6"/>
        <v>5</v>
      </c>
      <c r="O21" s="60">
        <f t="shared" si="0"/>
      </c>
      <c r="P21" s="61">
        <f t="shared" si="1"/>
        <v>1</v>
      </c>
      <c r="Q21" s="19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>
      <c r="A22" s="21" t="s">
        <v>5</v>
      </c>
      <c r="B22" s="11" t="s">
        <v>33</v>
      </c>
      <c r="C22" s="59">
        <v>4558</v>
      </c>
      <c r="D22" s="59">
        <v>5038</v>
      </c>
      <c r="E22" s="59">
        <f t="shared" si="4"/>
        <v>9596</v>
      </c>
      <c r="F22" s="59">
        <v>2857</v>
      </c>
      <c r="G22" s="59">
        <v>15</v>
      </c>
      <c r="H22" s="59">
        <v>5</v>
      </c>
      <c r="I22" s="59">
        <v>0</v>
      </c>
      <c r="J22" s="59">
        <f t="shared" si="5"/>
        <v>20</v>
      </c>
      <c r="K22" s="59">
        <v>20</v>
      </c>
      <c r="L22" s="59">
        <v>5</v>
      </c>
      <c r="M22" s="59">
        <v>0</v>
      </c>
      <c r="N22" s="59">
        <f t="shared" si="6"/>
        <v>25</v>
      </c>
      <c r="O22" s="60" t="str">
        <f t="shared" si="0"/>
        <v>△</v>
      </c>
      <c r="P22" s="61">
        <f t="shared" si="1"/>
        <v>5</v>
      </c>
      <c r="Q22" s="19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>
      <c r="A23" s="21"/>
      <c r="B23" s="29" t="s">
        <v>22</v>
      </c>
      <c r="C23" s="62">
        <f aca="true" t="shared" si="7" ref="C23:N23">SUM(C15:C22)</f>
        <v>24646</v>
      </c>
      <c r="D23" s="62">
        <f t="shared" si="7"/>
        <v>26795</v>
      </c>
      <c r="E23" s="62">
        <f t="shared" si="7"/>
        <v>51441</v>
      </c>
      <c r="F23" s="62">
        <f t="shared" si="7"/>
        <v>14393</v>
      </c>
      <c r="G23" s="62">
        <f t="shared" si="7"/>
        <v>98</v>
      </c>
      <c r="H23" s="62">
        <f t="shared" si="7"/>
        <v>25</v>
      </c>
      <c r="I23" s="62">
        <f t="shared" si="7"/>
        <v>0</v>
      </c>
      <c r="J23" s="62">
        <f t="shared" si="7"/>
        <v>123</v>
      </c>
      <c r="K23" s="62">
        <f t="shared" si="7"/>
        <v>101</v>
      </c>
      <c r="L23" s="62">
        <f t="shared" si="7"/>
        <v>55</v>
      </c>
      <c r="M23" s="62">
        <f t="shared" si="7"/>
        <v>1</v>
      </c>
      <c r="N23" s="62">
        <f t="shared" si="7"/>
        <v>157</v>
      </c>
      <c r="O23" s="63" t="str">
        <f t="shared" si="0"/>
        <v>△</v>
      </c>
      <c r="P23" s="64">
        <f t="shared" si="1"/>
        <v>34</v>
      </c>
      <c r="Q23" s="19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9" t="s">
        <v>8</v>
      </c>
      <c r="B24" s="7" t="s">
        <v>34</v>
      </c>
      <c r="C24" s="56">
        <v>4871</v>
      </c>
      <c r="D24" s="56">
        <v>5290</v>
      </c>
      <c r="E24" s="56">
        <f>C24+D24</f>
        <v>10161</v>
      </c>
      <c r="F24" s="56">
        <v>3031</v>
      </c>
      <c r="G24" s="56">
        <v>39</v>
      </c>
      <c r="H24" s="56">
        <v>7</v>
      </c>
      <c r="I24" s="56">
        <v>0</v>
      </c>
      <c r="J24" s="56">
        <f>G24+H24+I24</f>
        <v>46</v>
      </c>
      <c r="K24" s="56">
        <v>35</v>
      </c>
      <c r="L24" s="56">
        <v>11</v>
      </c>
      <c r="M24" s="56">
        <v>0</v>
      </c>
      <c r="N24" s="56">
        <f>K24+L24+M24</f>
        <v>46</v>
      </c>
      <c r="O24" s="57">
        <f t="shared" si="0"/>
      </c>
      <c r="P24" s="58" t="str">
        <f t="shared" si="1"/>
        <v>0 </v>
      </c>
      <c r="Q24" s="19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21" t="s">
        <v>9</v>
      </c>
      <c r="B25" s="11" t="s">
        <v>35</v>
      </c>
      <c r="C25" s="59">
        <v>2113</v>
      </c>
      <c r="D25" s="59">
        <v>2343</v>
      </c>
      <c r="E25" s="59">
        <f>C25+D25</f>
        <v>4456</v>
      </c>
      <c r="F25" s="59">
        <v>1202</v>
      </c>
      <c r="G25" s="59">
        <v>2</v>
      </c>
      <c r="H25" s="59">
        <v>2</v>
      </c>
      <c r="I25" s="59">
        <v>0</v>
      </c>
      <c r="J25" s="59">
        <f>G25+H25+I25</f>
        <v>4</v>
      </c>
      <c r="K25" s="59">
        <v>10</v>
      </c>
      <c r="L25" s="59">
        <v>2</v>
      </c>
      <c r="M25" s="59">
        <v>0</v>
      </c>
      <c r="N25" s="59">
        <f>K25+L25+M25</f>
        <v>12</v>
      </c>
      <c r="O25" s="60" t="str">
        <f t="shared" si="0"/>
        <v>△</v>
      </c>
      <c r="P25" s="61">
        <f t="shared" si="1"/>
        <v>8</v>
      </c>
      <c r="Q25" s="19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21" t="s">
        <v>5</v>
      </c>
      <c r="B26" s="11" t="s">
        <v>36</v>
      </c>
      <c r="C26" s="59">
        <v>4065</v>
      </c>
      <c r="D26" s="59">
        <v>4331</v>
      </c>
      <c r="E26" s="59">
        <f>C26+D26</f>
        <v>8396</v>
      </c>
      <c r="F26" s="59">
        <v>2462</v>
      </c>
      <c r="G26" s="59">
        <v>26</v>
      </c>
      <c r="H26" s="59">
        <v>4</v>
      </c>
      <c r="I26" s="59">
        <v>0</v>
      </c>
      <c r="J26" s="59">
        <f>G26+H26+I26</f>
        <v>30</v>
      </c>
      <c r="K26" s="59">
        <v>27</v>
      </c>
      <c r="L26" s="59">
        <v>4</v>
      </c>
      <c r="M26" s="59">
        <v>0</v>
      </c>
      <c r="N26" s="59">
        <f>K26+L26+M26</f>
        <v>31</v>
      </c>
      <c r="O26" s="60" t="str">
        <f t="shared" si="0"/>
        <v>△</v>
      </c>
      <c r="P26" s="61">
        <f t="shared" si="1"/>
        <v>1</v>
      </c>
      <c r="Q26" s="19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>
      <c r="A27" s="21"/>
      <c r="B27" s="29" t="s">
        <v>22</v>
      </c>
      <c r="C27" s="62">
        <f aca="true" t="shared" si="8" ref="C27:N27">SUM(C24:C26)</f>
        <v>11049</v>
      </c>
      <c r="D27" s="62">
        <f t="shared" si="8"/>
        <v>11964</v>
      </c>
      <c r="E27" s="62">
        <f t="shared" si="8"/>
        <v>23013</v>
      </c>
      <c r="F27" s="62">
        <f t="shared" si="8"/>
        <v>6695</v>
      </c>
      <c r="G27" s="62">
        <f t="shared" si="8"/>
        <v>67</v>
      </c>
      <c r="H27" s="62">
        <f t="shared" si="8"/>
        <v>13</v>
      </c>
      <c r="I27" s="62">
        <f t="shared" si="8"/>
        <v>0</v>
      </c>
      <c r="J27" s="62">
        <f t="shared" si="8"/>
        <v>80</v>
      </c>
      <c r="K27" s="62">
        <f t="shared" si="8"/>
        <v>72</v>
      </c>
      <c r="L27" s="62">
        <f t="shared" si="8"/>
        <v>17</v>
      </c>
      <c r="M27" s="62">
        <f t="shared" si="8"/>
        <v>0</v>
      </c>
      <c r="N27" s="62">
        <f t="shared" si="8"/>
        <v>89</v>
      </c>
      <c r="O27" s="63" t="str">
        <f t="shared" si="0"/>
        <v>△</v>
      </c>
      <c r="P27" s="64">
        <f t="shared" si="1"/>
        <v>9</v>
      </c>
      <c r="Q27" s="19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>
      <c r="A28" s="9"/>
      <c r="B28" s="7" t="s">
        <v>37</v>
      </c>
      <c r="C28" s="56">
        <v>3774</v>
      </c>
      <c r="D28" s="56">
        <v>4174</v>
      </c>
      <c r="E28" s="56">
        <f aca="true" t="shared" si="9" ref="E28:E36">C28+D28</f>
        <v>7948</v>
      </c>
      <c r="F28" s="56">
        <v>2455</v>
      </c>
      <c r="G28" s="56">
        <v>38</v>
      </c>
      <c r="H28" s="56">
        <v>12</v>
      </c>
      <c r="I28" s="56">
        <v>0</v>
      </c>
      <c r="J28" s="56">
        <f aca="true" t="shared" si="10" ref="J28:J36">G28+H28+I28</f>
        <v>50</v>
      </c>
      <c r="K28" s="56">
        <v>28</v>
      </c>
      <c r="L28" s="56">
        <v>6</v>
      </c>
      <c r="M28" s="56">
        <v>0</v>
      </c>
      <c r="N28" s="56">
        <f aca="true" t="shared" si="11" ref="N28:N36">K28+L28+M28</f>
        <v>34</v>
      </c>
      <c r="O28" s="57">
        <f t="shared" si="0"/>
      </c>
      <c r="P28" s="58">
        <f t="shared" si="1"/>
        <v>16</v>
      </c>
      <c r="Q28" s="19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21" t="s">
        <v>10</v>
      </c>
      <c r="B29" s="11" t="s">
        <v>38</v>
      </c>
      <c r="C29" s="59">
        <v>1493</v>
      </c>
      <c r="D29" s="59">
        <v>1664</v>
      </c>
      <c r="E29" s="59">
        <f t="shared" si="9"/>
        <v>3157</v>
      </c>
      <c r="F29" s="59">
        <v>910</v>
      </c>
      <c r="G29" s="59">
        <v>5</v>
      </c>
      <c r="H29" s="59">
        <v>6</v>
      </c>
      <c r="I29" s="59">
        <v>0</v>
      </c>
      <c r="J29" s="59">
        <f t="shared" si="10"/>
        <v>11</v>
      </c>
      <c r="K29" s="59">
        <v>4</v>
      </c>
      <c r="L29" s="59">
        <v>3</v>
      </c>
      <c r="M29" s="59">
        <v>0</v>
      </c>
      <c r="N29" s="59">
        <f t="shared" si="11"/>
        <v>7</v>
      </c>
      <c r="O29" s="60">
        <f t="shared" si="0"/>
      </c>
      <c r="P29" s="61">
        <f t="shared" si="1"/>
        <v>4</v>
      </c>
      <c r="Q29" s="1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21"/>
      <c r="B30" s="11" t="s">
        <v>39</v>
      </c>
      <c r="C30" s="59">
        <v>3259</v>
      </c>
      <c r="D30" s="59">
        <v>3546</v>
      </c>
      <c r="E30" s="59">
        <f t="shared" si="9"/>
        <v>6805</v>
      </c>
      <c r="F30" s="59">
        <v>1913</v>
      </c>
      <c r="G30" s="59">
        <v>15</v>
      </c>
      <c r="H30" s="59">
        <v>3</v>
      </c>
      <c r="I30" s="59">
        <v>0</v>
      </c>
      <c r="J30" s="59">
        <f t="shared" si="10"/>
        <v>18</v>
      </c>
      <c r="K30" s="59">
        <v>16</v>
      </c>
      <c r="L30" s="59">
        <v>5</v>
      </c>
      <c r="M30" s="59">
        <v>0</v>
      </c>
      <c r="N30" s="59">
        <f t="shared" si="11"/>
        <v>21</v>
      </c>
      <c r="O30" s="60" t="str">
        <f t="shared" si="0"/>
        <v>△</v>
      </c>
      <c r="P30" s="61">
        <f t="shared" si="1"/>
        <v>3</v>
      </c>
      <c r="Q30" s="1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>
      <c r="A31" s="21"/>
      <c r="B31" s="11" t="s">
        <v>40</v>
      </c>
      <c r="C31" s="59">
        <v>3873</v>
      </c>
      <c r="D31" s="59">
        <v>4282</v>
      </c>
      <c r="E31" s="59">
        <f t="shared" si="9"/>
        <v>8155</v>
      </c>
      <c r="F31" s="59">
        <v>2718</v>
      </c>
      <c r="G31" s="59">
        <v>25</v>
      </c>
      <c r="H31" s="59">
        <v>4</v>
      </c>
      <c r="I31" s="59">
        <v>0</v>
      </c>
      <c r="J31" s="59">
        <f t="shared" si="10"/>
        <v>29</v>
      </c>
      <c r="K31" s="59">
        <v>9</v>
      </c>
      <c r="L31" s="59">
        <v>9</v>
      </c>
      <c r="M31" s="59">
        <v>0</v>
      </c>
      <c r="N31" s="59">
        <f t="shared" si="11"/>
        <v>18</v>
      </c>
      <c r="O31" s="60">
        <f t="shared" si="0"/>
      </c>
      <c r="P31" s="61">
        <f t="shared" si="1"/>
        <v>11</v>
      </c>
      <c r="Q31" s="19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>
      <c r="A32" s="21" t="s">
        <v>11</v>
      </c>
      <c r="B32" s="11" t="s">
        <v>41</v>
      </c>
      <c r="C32" s="59">
        <v>2180</v>
      </c>
      <c r="D32" s="59">
        <v>2278</v>
      </c>
      <c r="E32" s="59">
        <f t="shared" si="9"/>
        <v>4458</v>
      </c>
      <c r="F32" s="59">
        <v>1331</v>
      </c>
      <c r="G32" s="59">
        <v>10</v>
      </c>
      <c r="H32" s="59">
        <v>3</v>
      </c>
      <c r="I32" s="59">
        <v>0</v>
      </c>
      <c r="J32" s="59">
        <f t="shared" si="10"/>
        <v>13</v>
      </c>
      <c r="K32" s="59">
        <v>11</v>
      </c>
      <c r="L32" s="59">
        <v>4</v>
      </c>
      <c r="M32" s="59">
        <v>0</v>
      </c>
      <c r="N32" s="59">
        <f t="shared" si="11"/>
        <v>15</v>
      </c>
      <c r="O32" s="60" t="str">
        <f t="shared" si="0"/>
        <v>△</v>
      </c>
      <c r="P32" s="61">
        <f t="shared" si="1"/>
        <v>2</v>
      </c>
      <c r="Q32" s="19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>
      <c r="A33" s="21"/>
      <c r="B33" s="11" t="s">
        <v>42</v>
      </c>
      <c r="C33" s="59">
        <v>3895</v>
      </c>
      <c r="D33" s="59">
        <v>4200</v>
      </c>
      <c r="E33" s="59">
        <f t="shared" si="9"/>
        <v>8095</v>
      </c>
      <c r="F33" s="59">
        <v>2365</v>
      </c>
      <c r="G33" s="59">
        <v>33</v>
      </c>
      <c r="H33" s="59">
        <v>6</v>
      </c>
      <c r="I33" s="59">
        <v>0</v>
      </c>
      <c r="J33" s="59">
        <f t="shared" si="10"/>
        <v>39</v>
      </c>
      <c r="K33" s="59">
        <v>25</v>
      </c>
      <c r="L33" s="59">
        <v>9</v>
      </c>
      <c r="M33" s="59">
        <v>0</v>
      </c>
      <c r="N33" s="59">
        <f t="shared" si="11"/>
        <v>34</v>
      </c>
      <c r="O33" s="60">
        <f t="shared" si="0"/>
      </c>
      <c r="P33" s="61">
        <f t="shared" si="1"/>
        <v>5</v>
      </c>
      <c r="Q33" s="19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>
      <c r="A34" s="21"/>
      <c r="B34" s="11" t="s">
        <v>43</v>
      </c>
      <c r="C34" s="59">
        <v>4506</v>
      </c>
      <c r="D34" s="59">
        <v>4759</v>
      </c>
      <c r="E34" s="59">
        <f t="shared" si="9"/>
        <v>9265</v>
      </c>
      <c r="F34" s="59">
        <v>2529</v>
      </c>
      <c r="G34" s="59">
        <v>16</v>
      </c>
      <c r="H34" s="59">
        <v>3</v>
      </c>
      <c r="I34" s="59">
        <v>0</v>
      </c>
      <c r="J34" s="59">
        <f t="shared" si="10"/>
        <v>19</v>
      </c>
      <c r="K34" s="59">
        <v>19</v>
      </c>
      <c r="L34" s="59">
        <v>7</v>
      </c>
      <c r="M34" s="59">
        <v>0</v>
      </c>
      <c r="N34" s="59">
        <f t="shared" si="11"/>
        <v>26</v>
      </c>
      <c r="O34" s="60" t="str">
        <f t="shared" si="0"/>
        <v>△</v>
      </c>
      <c r="P34" s="61">
        <f t="shared" si="1"/>
        <v>7</v>
      </c>
      <c r="Q34" s="19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ht="21" customHeight="1">
      <c r="A35" s="21" t="s">
        <v>5</v>
      </c>
      <c r="B35" s="11" t="s">
        <v>44</v>
      </c>
      <c r="C35" s="59">
        <v>5961</v>
      </c>
      <c r="D35" s="59">
        <v>6517</v>
      </c>
      <c r="E35" s="59">
        <f t="shared" si="9"/>
        <v>12478</v>
      </c>
      <c r="F35" s="59">
        <v>3720</v>
      </c>
      <c r="G35" s="59">
        <v>29</v>
      </c>
      <c r="H35" s="59">
        <v>11</v>
      </c>
      <c r="I35" s="59">
        <v>0</v>
      </c>
      <c r="J35" s="59">
        <f t="shared" si="10"/>
        <v>40</v>
      </c>
      <c r="K35" s="59">
        <v>28</v>
      </c>
      <c r="L35" s="59">
        <v>7</v>
      </c>
      <c r="M35" s="59">
        <v>0</v>
      </c>
      <c r="N35" s="59">
        <f t="shared" si="11"/>
        <v>35</v>
      </c>
      <c r="O35" s="60">
        <f t="shared" si="0"/>
      </c>
      <c r="P35" s="61">
        <f t="shared" si="1"/>
        <v>5</v>
      </c>
      <c r="Q35" s="19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ht="21" customHeight="1">
      <c r="A36" s="21"/>
      <c r="B36" s="11" t="s">
        <v>45</v>
      </c>
      <c r="C36" s="59">
        <v>4075</v>
      </c>
      <c r="D36" s="59">
        <v>4415</v>
      </c>
      <c r="E36" s="59">
        <f t="shared" si="9"/>
        <v>8490</v>
      </c>
      <c r="F36" s="59">
        <v>2588</v>
      </c>
      <c r="G36" s="59">
        <v>11</v>
      </c>
      <c r="H36" s="59">
        <v>6</v>
      </c>
      <c r="I36" s="59">
        <v>0</v>
      </c>
      <c r="J36" s="59">
        <f t="shared" si="10"/>
        <v>17</v>
      </c>
      <c r="K36" s="59">
        <v>22</v>
      </c>
      <c r="L36" s="59">
        <v>5</v>
      </c>
      <c r="M36" s="59">
        <v>0</v>
      </c>
      <c r="N36" s="59">
        <f t="shared" si="11"/>
        <v>27</v>
      </c>
      <c r="O36" s="60" t="str">
        <f t="shared" si="0"/>
        <v>△</v>
      </c>
      <c r="P36" s="61">
        <f t="shared" si="1"/>
        <v>10</v>
      </c>
      <c r="Q36" s="19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ht="21" customHeight="1">
      <c r="A37" s="21"/>
      <c r="B37" s="29" t="s">
        <v>22</v>
      </c>
      <c r="C37" s="62">
        <f aca="true" t="shared" si="12" ref="C37:N37">SUM(C28:C36)</f>
        <v>33016</v>
      </c>
      <c r="D37" s="62">
        <f t="shared" si="12"/>
        <v>35835</v>
      </c>
      <c r="E37" s="62">
        <f t="shared" si="12"/>
        <v>68851</v>
      </c>
      <c r="F37" s="62">
        <f t="shared" si="12"/>
        <v>20529</v>
      </c>
      <c r="G37" s="62">
        <f t="shared" si="12"/>
        <v>182</v>
      </c>
      <c r="H37" s="62">
        <f t="shared" si="12"/>
        <v>54</v>
      </c>
      <c r="I37" s="62">
        <f t="shared" si="12"/>
        <v>0</v>
      </c>
      <c r="J37" s="62">
        <f t="shared" si="12"/>
        <v>236</v>
      </c>
      <c r="K37" s="62">
        <f t="shared" si="12"/>
        <v>162</v>
      </c>
      <c r="L37" s="62">
        <f t="shared" si="12"/>
        <v>55</v>
      </c>
      <c r="M37" s="62">
        <f t="shared" si="12"/>
        <v>0</v>
      </c>
      <c r="N37" s="62">
        <f t="shared" si="12"/>
        <v>217</v>
      </c>
      <c r="O37" s="63">
        <f t="shared" si="0"/>
      </c>
      <c r="P37" s="64">
        <f t="shared" si="1"/>
        <v>19</v>
      </c>
      <c r="Q37" s="1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1:219" ht="21" customHeight="1">
      <c r="A38" s="9"/>
      <c r="B38" s="7" t="s">
        <v>46</v>
      </c>
      <c r="C38" s="56">
        <v>3942</v>
      </c>
      <c r="D38" s="56">
        <v>4342</v>
      </c>
      <c r="E38" s="56">
        <f aca="true" t="shared" si="13" ref="E38:E45">C38+D38</f>
        <v>8284</v>
      </c>
      <c r="F38" s="56">
        <v>2486</v>
      </c>
      <c r="G38" s="56">
        <v>25</v>
      </c>
      <c r="H38" s="56">
        <v>5</v>
      </c>
      <c r="I38" s="56">
        <v>0</v>
      </c>
      <c r="J38" s="56">
        <f aca="true" t="shared" si="14" ref="J38:J45">G38+H38+I38</f>
        <v>30</v>
      </c>
      <c r="K38" s="56">
        <v>21</v>
      </c>
      <c r="L38" s="56">
        <v>11</v>
      </c>
      <c r="M38" s="56">
        <v>0</v>
      </c>
      <c r="N38" s="56">
        <f aca="true" t="shared" si="15" ref="N38:N45">K38+L38+M38</f>
        <v>32</v>
      </c>
      <c r="O38" s="57" t="str">
        <f t="shared" si="0"/>
        <v>△</v>
      </c>
      <c r="P38" s="58">
        <f t="shared" si="1"/>
        <v>2</v>
      </c>
      <c r="Q38" s="1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  <row r="39" spans="1:219" ht="21" customHeight="1">
      <c r="A39" s="21" t="s">
        <v>12</v>
      </c>
      <c r="B39" s="11" t="s">
        <v>47</v>
      </c>
      <c r="C39" s="59">
        <v>1975</v>
      </c>
      <c r="D39" s="59">
        <v>2186</v>
      </c>
      <c r="E39" s="59">
        <f t="shared" si="13"/>
        <v>4161</v>
      </c>
      <c r="F39" s="59">
        <v>1129</v>
      </c>
      <c r="G39" s="59">
        <v>10</v>
      </c>
      <c r="H39" s="59">
        <v>1</v>
      </c>
      <c r="I39" s="59">
        <v>0</v>
      </c>
      <c r="J39" s="59">
        <f t="shared" si="14"/>
        <v>11</v>
      </c>
      <c r="K39" s="59">
        <v>11</v>
      </c>
      <c r="L39" s="59">
        <v>3</v>
      </c>
      <c r="M39" s="59">
        <v>0</v>
      </c>
      <c r="N39" s="59">
        <f t="shared" si="15"/>
        <v>14</v>
      </c>
      <c r="O39" s="60" t="str">
        <f t="shared" si="0"/>
        <v>△</v>
      </c>
      <c r="P39" s="61">
        <f t="shared" si="1"/>
        <v>3</v>
      </c>
      <c r="Q39" s="1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</row>
    <row r="40" spans="1:219" ht="21" customHeight="1">
      <c r="A40" s="21"/>
      <c r="B40" s="11" t="s">
        <v>48</v>
      </c>
      <c r="C40" s="59">
        <v>3601</v>
      </c>
      <c r="D40" s="59">
        <v>3854</v>
      </c>
      <c r="E40" s="59">
        <f t="shared" si="13"/>
        <v>7455</v>
      </c>
      <c r="F40" s="59">
        <v>2075</v>
      </c>
      <c r="G40" s="59">
        <v>32</v>
      </c>
      <c r="H40" s="59">
        <v>7</v>
      </c>
      <c r="I40" s="59">
        <v>0</v>
      </c>
      <c r="J40" s="59">
        <f t="shared" si="14"/>
        <v>39</v>
      </c>
      <c r="K40" s="59">
        <v>16</v>
      </c>
      <c r="L40" s="59">
        <v>7</v>
      </c>
      <c r="M40" s="59">
        <v>0</v>
      </c>
      <c r="N40" s="59">
        <f t="shared" si="15"/>
        <v>23</v>
      </c>
      <c r="O40" s="60">
        <f t="shared" si="0"/>
      </c>
      <c r="P40" s="61">
        <f t="shared" si="1"/>
        <v>16</v>
      </c>
      <c r="Q40" s="1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</row>
    <row r="41" spans="1:219" ht="21" customHeight="1">
      <c r="A41" s="21"/>
      <c r="B41" s="11" t="s">
        <v>49</v>
      </c>
      <c r="C41" s="59">
        <v>1471</v>
      </c>
      <c r="D41" s="59">
        <v>1661</v>
      </c>
      <c r="E41" s="59">
        <f t="shared" si="13"/>
        <v>3132</v>
      </c>
      <c r="F41" s="59">
        <v>860</v>
      </c>
      <c r="G41" s="59">
        <v>8</v>
      </c>
      <c r="H41" s="59">
        <v>3</v>
      </c>
      <c r="I41" s="59">
        <v>1</v>
      </c>
      <c r="J41" s="59">
        <f t="shared" si="14"/>
        <v>12</v>
      </c>
      <c r="K41" s="59">
        <v>13</v>
      </c>
      <c r="L41" s="59">
        <v>1</v>
      </c>
      <c r="M41" s="59">
        <v>0</v>
      </c>
      <c r="N41" s="59">
        <f t="shared" si="15"/>
        <v>14</v>
      </c>
      <c r="O41" s="60" t="str">
        <f t="shared" si="0"/>
        <v>△</v>
      </c>
      <c r="P41" s="61">
        <f t="shared" si="1"/>
        <v>2</v>
      </c>
      <c r="Q41" s="19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</row>
    <row r="42" spans="1:219" ht="21" customHeight="1">
      <c r="A42" s="21" t="s">
        <v>11</v>
      </c>
      <c r="B42" s="11" t="s">
        <v>50</v>
      </c>
      <c r="C42" s="59">
        <v>4386</v>
      </c>
      <c r="D42" s="59">
        <v>4828</v>
      </c>
      <c r="E42" s="59">
        <f t="shared" si="13"/>
        <v>9214</v>
      </c>
      <c r="F42" s="59">
        <v>2830</v>
      </c>
      <c r="G42" s="59">
        <v>22</v>
      </c>
      <c r="H42" s="59">
        <v>7</v>
      </c>
      <c r="I42" s="59">
        <v>0</v>
      </c>
      <c r="J42" s="59">
        <f t="shared" si="14"/>
        <v>29</v>
      </c>
      <c r="K42" s="59">
        <v>22</v>
      </c>
      <c r="L42" s="59">
        <v>4</v>
      </c>
      <c r="M42" s="59">
        <v>0</v>
      </c>
      <c r="N42" s="59">
        <f t="shared" si="15"/>
        <v>26</v>
      </c>
      <c r="O42" s="60">
        <f t="shared" si="0"/>
      </c>
      <c r="P42" s="61">
        <f t="shared" si="1"/>
        <v>3</v>
      </c>
      <c r="Q42" s="19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</row>
    <row r="43" spans="1:219" ht="21" customHeight="1">
      <c r="A43" s="21"/>
      <c r="B43" s="11" t="s">
        <v>51</v>
      </c>
      <c r="C43" s="59">
        <v>3321</v>
      </c>
      <c r="D43" s="59">
        <v>3629</v>
      </c>
      <c r="E43" s="59">
        <f t="shared" si="13"/>
        <v>6950</v>
      </c>
      <c r="F43" s="59">
        <v>1904</v>
      </c>
      <c r="G43" s="59">
        <v>11</v>
      </c>
      <c r="H43" s="59">
        <v>4</v>
      </c>
      <c r="I43" s="59">
        <v>0</v>
      </c>
      <c r="J43" s="59">
        <f t="shared" si="14"/>
        <v>15</v>
      </c>
      <c r="K43" s="59">
        <v>19</v>
      </c>
      <c r="L43" s="59">
        <v>6</v>
      </c>
      <c r="M43" s="59">
        <v>0</v>
      </c>
      <c r="N43" s="59">
        <f t="shared" si="15"/>
        <v>25</v>
      </c>
      <c r="O43" s="60" t="str">
        <f t="shared" si="0"/>
        <v>△</v>
      </c>
      <c r="P43" s="61">
        <f t="shared" si="1"/>
        <v>10</v>
      </c>
      <c r="Q43" s="19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</row>
    <row r="44" spans="1:219" ht="21" customHeight="1">
      <c r="A44" s="21"/>
      <c r="B44" s="11" t="s">
        <v>52</v>
      </c>
      <c r="C44" s="59">
        <v>3958</v>
      </c>
      <c r="D44" s="59">
        <v>3643</v>
      </c>
      <c r="E44" s="59">
        <f t="shared" si="13"/>
        <v>7601</v>
      </c>
      <c r="F44" s="59">
        <v>2310</v>
      </c>
      <c r="G44" s="59">
        <v>30</v>
      </c>
      <c r="H44" s="59">
        <v>4</v>
      </c>
      <c r="I44" s="59">
        <v>0</v>
      </c>
      <c r="J44" s="59">
        <f t="shared" si="14"/>
        <v>34</v>
      </c>
      <c r="K44" s="59">
        <v>15</v>
      </c>
      <c r="L44" s="59">
        <v>9</v>
      </c>
      <c r="M44" s="59">
        <v>0</v>
      </c>
      <c r="N44" s="59">
        <f t="shared" si="15"/>
        <v>24</v>
      </c>
      <c r="O44" s="60">
        <f t="shared" si="0"/>
      </c>
      <c r="P44" s="61">
        <f t="shared" si="1"/>
        <v>10</v>
      </c>
      <c r="Q44" s="19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</row>
    <row r="45" spans="1:219" ht="21" customHeight="1">
      <c r="A45" s="21" t="s">
        <v>5</v>
      </c>
      <c r="B45" s="11" t="s">
        <v>53</v>
      </c>
      <c r="C45" s="59">
        <v>2571</v>
      </c>
      <c r="D45" s="59">
        <v>2810</v>
      </c>
      <c r="E45" s="59">
        <f t="shared" si="13"/>
        <v>5381</v>
      </c>
      <c r="F45" s="59">
        <v>1474</v>
      </c>
      <c r="G45" s="59">
        <v>11</v>
      </c>
      <c r="H45" s="59">
        <v>1</v>
      </c>
      <c r="I45" s="59">
        <v>0</v>
      </c>
      <c r="J45" s="59">
        <f t="shared" si="14"/>
        <v>12</v>
      </c>
      <c r="K45" s="59">
        <v>14</v>
      </c>
      <c r="L45" s="59">
        <v>8</v>
      </c>
      <c r="M45" s="59">
        <v>0</v>
      </c>
      <c r="N45" s="59">
        <f t="shared" si="15"/>
        <v>22</v>
      </c>
      <c r="O45" s="60" t="str">
        <f t="shared" si="0"/>
        <v>△</v>
      </c>
      <c r="P45" s="61">
        <f t="shared" si="1"/>
        <v>10</v>
      </c>
      <c r="Q45" s="19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</row>
    <row r="46" spans="1:219" ht="21" customHeight="1">
      <c r="A46" s="21"/>
      <c r="B46" s="29" t="s">
        <v>22</v>
      </c>
      <c r="C46" s="62">
        <f aca="true" t="shared" si="16" ref="C46:N46">SUM(C38:C45)</f>
        <v>25225</v>
      </c>
      <c r="D46" s="62">
        <f t="shared" si="16"/>
        <v>26953</v>
      </c>
      <c r="E46" s="62">
        <f t="shared" si="16"/>
        <v>52178</v>
      </c>
      <c r="F46" s="62">
        <f t="shared" si="16"/>
        <v>15068</v>
      </c>
      <c r="G46" s="62">
        <f t="shared" si="16"/>
        <v>149</v>
      </c>
      <c r="H46" s="62">
        <f t="shared" si="16"/>
        <v>32</v>
      </c>
      <c r="I46" s="62">
        <f t="shared" si="16"/>
        <v>1</v>
      </c>
      <c r="J46" s="62">
        <f t="shared" si="16"/>
        <v>182</v>
      </c>
      <c r="K46" s="62">
        <f t="shared" si="16"/>
        <v>131</v>
      </c>
      <c r="L46" s="62">
        <f t="shared" si="16"/>
        <v>49</v>
      </c>
      <c r="M46" s="62">
        <f t="shared" si="16"/>
        <v>0</v>
      </c>
      <c r="N46" s="62">
        <f t="shared" si="16"/>
        <v>180</v>
      </c>
      <c r="O46" s="63">
        <f t="shared" si="0"/>
      </c>
      <c r="P46" s="64">
        <f t="shared" si="1"/>
        <v>2</v>
      </c>
      <c r="Q46" s="19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</row>
    <row r="47" spans="1:219" ht="21" customHeight="1">
      <c r="A47" s="9" t="s">
        <v>13</v>
      </c>
      <c r="B47" s="7" t="s">
        <v>54</v>
      </c>
      <c r="C47" s="56">
        <v>3285</v>
      </c>
      <c r="D47" s="56">
        <v>3671</v>
      </c>
      <c r="E47" s="56">
        <f>C47+D47</f>
        <v>6956</v>
      </c>
      <c r="F47" s="56">
        <v>2373</v>
      </c>
      <c r="G47" s="56">
        <v>21</v>
      </c>
      <c r="H47" s="56">
        <v>2</v>
      </c>
      <c r="I47" s="56">
        <v>0</v>
      </c>
      <c r="J47" s="56">
        <f>G47+H47+I47</f>
        <v>23</v>
      </c>
      <c r="K47" s="56">
        <v>18</v>
      </c>
      <c r="L47" s="56">
        <v>10</v>
      </c>
      <c r="M47" s="56">
        <v>0</v>
      </c>
      <c r="N47" s="56">
        <f>K47+L47+M47</f>
        <v>28</v>
      </c>
      <c r="O47" s="57" t="str">
        <f t="shared" si="0"/>
        <v>△</v>
      </c>
      <c r="P47" s="58">
        <f t="shared" si="1"/>
        <v>5</v>
      </c>
      <c r="Q47" s="19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</row>
    <row r="48" spans="1:219" ht="21" customHeight="1">
      <c r="A48" s="21" t="s">
        <v>14</v>
      </c>
      <c r="B48" s="11" t="s">
        <v>55</v>
      </c>
      <c r="C48" s="59">
        <v>2132</v>
      </c>
      <c r="D48" s="59">
        <v>2381</v>
      </c>
      <c r="E48" s="59">
        <f>C48+D48</f>
        <v>4513</v>
      </c>
      <c r="F48" s="59">
        <v>1565</v>
      </c>
      <c r="G48" s="59">
        <v>8</v>
      </c>
      <c r="H48" s="59">
        <v>2</v>
      </c>
      <c r="I48" s="59">
        <v>0</v>
      </c>
      <c r="J48" s="59">
        <f>G48+H48+I48</f>
        <v>10</v>
      </c>
      <c r="K48" s="59">
        <v>11</v>
      </c>
      <c r="L48" s="59">
        <v>5</v>
      </c>
      <c r="M48" s="59">
        <v>0</v>
      </c>
      <c r="N48" s="59">
        <f>K48+L48+M48</f>
        <v>16</v>
      </c>
      <c r="O48" s="60" t="str">
        <f t="shared" si="0"/>
        <v>△</v>
      </c>
      <c r="P48" s="61">
        <f t="shared" si="1"/>
        <v>6</v>
      </c>
      <c r="Q48" s="19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</row>
    <row r="49" spans="1:219" ht="21" customHeight="1">
      <c r="A49" s="21" t="s">
        <v>5</v>
      </c>
      <c r="B49" s="11" t="s">
        <v>56</v>
      </c>
      <c r="C49" s="59">
        <v>1927</v>
      </c>
      <c r="D49" s="59">
        <v>2151</v>
      </c>
      <c r="E49" s="59">
        <f>C49+D49</f>
        <v>4078</v>
      </c>
      <c r="F49" s="59">
        <v>1190</v>
      </c>
      <c r="G49" s="59">
        <v>8</v>
      </c>
      <c r="H49" s="59">
        <v>4</v>
      </c>
      <c r="I49" s="59">
        <v>0</v>
      </c>
      <c r="J49" s="59">
        <f>G49+H49+I49</f>
        <v>12</v>
      </c>
      <c r="K49" s="59">
        <v>9</v>
      </c>
      <c r="L49" s="59">
        <v>5</v>
      </c>
      <c r="M49" s="59">
        <v>0</v>
      </c>
      <c r="N49" s="59">
        <f>K49+L49+M49</f>
        <v>14</v>
      </c>
      <c r="O49" s="60" t="str">
        <f t="shared" si="0"/>
        <v>△</v>
      </c>
      <c r="P49" s="61">
        <f t="shared" si="1"/>
        <v>2</v>
      </c>
      <c r="Q49" s="1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</row>
    <row r="50" spans="1:219" ht="21" customHeight="1">
      <c r="A50" s="21"/>
      <c r="B50" s="11" t="s">
        <v>57</v>
      </c>
      <c r="C50" s="59">
        <v>2574</v>
      </c>
      <c r="D50" s="59">
        <v>2843</v>
      </c>
      <c r="E50" s="59">
        <f>C50+D50</f>
        <v>5417</v>
      </c>
      <c r="F50" s="59">
        <v>1557</v>
      </c>
      <c r="G50" s="59">
        <v>9</v>
      </c>
      <c r="H50" s="59">
        <v>0</v>
      </c>
      <c r="I50" s="59">
        <v>0</v>
      </c>
      <c r="J50" s="59">
        <f>G50+H50+I50</f>
        <v>9</v>
      </c>
      <c r="K50" s="59">
        <v>12</v>
      </c>
      <c r="L50" s="59">
        <v>10</v>
      </c>
      <c r="M50" s="59">
        <v>0</v>
      </c>
      <c r="N50" s="59">
        <f>K50+L50+M50</f>
        <v>22</v>
      </c>
      <c r="O50" s="60" t="str">
        <f t="shared" si="0"/>
        <v>△</v>
      </c>
      <c r="P50" s="61">
        <f t="shared" si="1"/>
        <v>13</v>
      </c>
      <c r="Q50" s="19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</row>
    <row r="51" spans="1:219" ht="21" customHeight="1">
      <c r="A51" s="21"/>
      <c r="B51" s="29" t="s">
        <v>22</v>
      </c>
      <c r="C51" s="62">
        <f aca="true" t="shared" si="17" ref="C51:N51">SUM(C47:C50)</f>
        <v>9918</v>
      </c>
      <c r="D51" s="62">
        <f t="shared" si="17"/>
        <v>11046</v>
      </c>
      <c r="E51" s="62">
        <f t="shared" si="17"/>
        <v>20964</v>
      </c>
      <c r="F51" s="62">
        <f t="shared" si="17"/>
        <v>6685</v>
      </c>
      <c r="G51" s="62">
        <f t="shared" si="17"/>
        <v>46</v>
      </c>
      <c r="H51" s="62">
        <f t="shared" si="17"/>
        <v>8</v>
      </c>
      <c r="I51" s="62">
        <f t="shared" si="17"/>
        <v>0</v>
      </c>
      <c r="J51" s="62">
        <f t="shared" si="17"/>
        <v>54</v>
      </c>
      <c r="K51" s="62">
        <f t="shared" si="17"/>
        <v>50</v>
      </c>
      <c r="L51" s="62">
        <f t="shared" si="17"/>
        <v>30</v>
      </c>
      <c r="M51" s="62">
        <f t="shared" si="17"/>
        <v>0</v>
      </c>
      <c r="N51" s="62">
        <f t="shared" si="17"/>
        <v>80</v>
      </c>
      <c r="O51" s="63" t="str">
        <f t="shared" si="0"/>
        <v>△</v>
      </c>
      <c r="P51" s="64">
        <f t="shared" si="1"/>
        <v>26</v>
      </c>
      <c r="Q51" s="19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</row>
    <row r="52" spans="1:219" ht="21" customHeight="1">
      <c r="A52" s="30" t="s">
        <v>5</v>
      </c>
      <c r="B52" s="31" t="s">
        <v>22</v>
      </c>
      <c r="C52" s="65">
        <f aca="true" t="shared" si="18" ref="C52:N52">C14+C23+C27+C37+C46+C51</f>
        <v>116555</v>
      </c>
      <c r="D52" s="65">
        <f t="shared" si="18"/>
        <v>126458</v>
      </c>
      <c r="E52" s="65">
        <f t="shared" si="18"/>
        <v>243013</v>
      </c>
      <c r="F52" s="65">
        <f t="shared" si="18"/>
        <v>71171</v>
      </c>
      <c r="G52" s="65">
        <f t="shared" si="18"/>
        <v>623</v>
      </c>
      <c r="H52" s="65">
        <f t="shared" si="18"/>
        <v>157</v>
      </c>
      <c r="I52" s="65">
        <f t="shared" si="18"/>
        <v>2</v>
      </c>
      <c r="J52" s="65">
        <f t="shared" si="18"/>
        <v>782</v>
      </c>
      <c r="K52" s="65">
        <f t="shared" si="18"/>
        <v>578</v>
      </c>
      <c r="L52" s="65">
        <f t="shared" si="18"/>
        <v>228</v>
      </c>
      <c r="M52" s="65">
        <f t="shared" si="18"/>
        <v>1</v>
      </c>
      <c r="N52" s="65">
        <f t="shared" si="18"/>
        <v>807</v>
      </c>
      <c r="O52" s="66" t="str">
        <f t="shared" si="0"/>
        <v>△</v>
      </c>
      <c r="P52" s="67">
        <f t="shared" si="1"/>
        <v>25</v>
      </c>
      <c r="Q52" s="19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</row>
    <row r="53" spans="1:219" ht="21" customHeight="1">
      <c r="A53" s="33" t="s">
        <v>15</v>
      </c>
      <c r="B53" s="34" t="s">
        <v>22</v>
      </c>
      <c r="C53" s="68">
        <f aca="true" t="shared" si="19" ref="C53:N53">C10+C52</f>
        <v>297439</v>
      </c>
      <c r="D53" s="68">
        <f t="shared" si="19"/>
        <v>322269</v>
      </c>
      <c r="E53" s="68">
        <f t="shared" si="19"/>
        <v>619708</v>
      </c>
      <c r="F53" s="68">
        <f t="shared" si="19"/>
        <v>213089</v>
      </c>
      <c r="G53" s="68">
        <f t="shared" si="19"/>
        <v>1821</v>
      </c>
      <c r="H53" s="68">
        <f t="shared" si="19"/>
        <v>549</v>
      </c>
      <c r="I53" s="68">
        <f t="shared" si="19"/>
        <v>12</v>
      </c>
      <c r="J53" s="68">
        <f t="shared" si="19"/>
        <v>2382</v>
      </c>
      <c r="K53" s="68">
        <f t="shared" si="19"/>
        <v>1593</v>
      </c>
      <c r="L53" s="68">
        <f t="shared" si="19"/>
        <v>501</v>
      </c>
      <c r="M53" s="68">
        <f t="shared" si="19"/>
        <v>3</v>
      </c>
      <c r="N53" s="68">
        <f t="shared" si="19"/>
        <v>2097</v>
      </c>
      <c r="O53" s="68">
        <f t="shared" si="0"/>
      </c>
      <c r="P53" s="69">
        <f t="shared" si="1"/>
        <v>285</v>
      </c>
      <c r="Q53" s="19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</row>
    <row r="54" spans="1:219" ht="21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</row>
    <row r="55" spans="15:255" ht="21" customHeight="1">
      <c r="O55" s="18"/>
      <c r="P55" s="18"/>
      <c r="Q55" s="18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4:255" ht="21" customHeight="1">
      <c r="D56" s="18"/>
      <c r="H56" s="18"/>
      <c r="I56" s="18"/>
      <c r="J56" s="18"/>
      <c r="K56" s="18"/>
      <c r="L56" s="18"/>
      <c r="O56" s="18"/>
      <c r="P56" s="18"/>
      <c r="Q56" s="18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4:255" ht="21" customHeight="1">
      <c r="D57" s="18"/>
      <c r="H57" s="18"/>
      <c r="I57" s="18"/>
      <c r="J57" s="18"/>
      <c r="K57" s="18"/>
      <c r="L57" s="18"/>
      <c r="O57" s="18"/>
      <c r="P57" s="18"/>
      <c r="Q57" s="18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4:255" ht="21" customHeight="1">
      <c r="D58" s="18"/>
      <c r="H58" s="18"/>
      <c r="I58" s="18"/>
      <c r="J58" s="18"/>
      <c r="K58" s="18"/>
      <c r="L58" s="18"/>
      <c r="O58" s="18"/>
      <c r="P58" s="18"/>
      <c r="Q58" s="1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4:255" ht="21" customHeight="1">
      <c r="D59" s="18"/>
      <c r="H59" s="18"/>
      <c r="I59" s="18"/>
      <c r="J59" s="18"/>
      <c r="K59" s="18"/>
      <c r="L59" s="18"/>
      <c r="O59" s="18"/>
      <c r="P59" s="18"/>
      <c r="Q59" s="18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4:255" ht="21.75" customHeight="1">
      <c r="D60" s="18"/>
      <c r="E60" s="18"/>
      <c r="H60" s="18"/>
      <c r="I60" s="18"/>
      <c r="J60" s="18"/>
      <c r="K60" s="18"/>
      <c r="L60" s="18"/>
      <c r="N60" s="18"/>
      <c r="O60" s="18"/>
      <c r="P60" s="18"/>
      <c r="Q60" s="18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9.5" customHeight="1">
      <c r="E61" s="18"/>
      <c r="H61" s="18"/>
      <c r="I61" s="18"/>
      <c r="J61" s="18"/>
      <c r="K61" s="18"/>
      <c r="L61" s="18"/>
      <c r="N61" s="18"/>
      <c r="O61" s="18"/>
      <c r="P61" s="18"/>
      <c r="Q61" s="18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18"/>
      <c r="J62" s="18"/>
      <c r="K62" s="18"/>
      <c r="L62" s="18"/>
      <c r="N62" s="18"/>
      <c r="O62" s="18"/>
      <c r="P62" s="18"/>
      <c r="Q62" s="18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9.5" customHeight="1">
      <c r="E63" s="18"/>
      <c r="J63" s="18"/>
      <c r="K63" s="18"/>
      <c r="L63" s="18"/>
      <c r="N63" s="18"/>
      <c r="O63" s="18"/>
      <c r="P63" s="18"/>
      <c r="Q63" s="18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9.5" customHeight="1">
      <c r="C64" s="18"/>
      <c r="D64" s="18"/>
      <c r="E64" s="18"/>
      <c r="I64" s="18"/>
      <c r="J64" s="18"/>
      <c r="K64" s="18"/>
      <c r="L64" s="18"/>
      <c r="M64" s="18"/>
      <c r="N64" s="18"/>
      <c r="O64" s="18"/>
      <c r="P64" s="18"/>
      <c r="Q64" s="18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7:255" ht="19.5" customHeight="1">
      <c r="G65" s="18"/>
      <c r="H65" s="18"/>
      <c r="I65" s="18"/>
      <c r="J65" s="18"/>
      <c r="K65" s="18"/>
      <c r="L65" s="18"/>
      <c r="N65" s="18"/>
      <c r="O65" s="18"/>
      <c r="P65" s="18"/>
      <c r="Q65" s="18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9.5" customHeight="1">
      <c r="E66" s="18"/>
      <c r="F66" s="18"/>
      <c r="G66" s="18"/>
      <c r="H66" s="18"/>
      <c r="I66" s="18"/>
      <c r="J66" s="18"/>
      <c r="K66" s="18"/>
      <c r="L66" s="18"/>
      <c r="N66" s="18"/>
      <c r="O66" s="18"/>
      <c r="P66" s="18"/>
      <c r="Q66" s="18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9.5" customHeight="1">
      <c r="E67" s="18"/>
      <c r="G67" s="18"/>
      <c r="H67" s="18"/>
      <c r="I67" s="18"/>
      <c r="J67" s="18"/>
      <c r="K67" s="18"/>
      <c r="L67" s="18"/>
      <c r="N67" s="18"/>
      <c r="O67" s="18"/>
      <c r="P67" s="18"/>
      <c r="Q67" s="18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3:255" ht="19.5" customHeight="1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9.5" customHeight="1">
      <c r="E69" s="18"/>
      <c r="F69" s="18"/>
      <c r="G69" s="18"/>
      <c r="H69" s="18"/>
      <c r="I69" s="18"/>
      <c r="J69" s="18"/>
      <c r="K69" s="18"/>
      <c r="L69" s="18"/>
      <c r="N69" s="18"/>
      <c r="O69" s="18"/>
      <c r="P69" s="18"/>
      <c r="Q69" s="18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18"/>
      <c r="F70" s="18"/>
      <c r="G70" s="18"/>
      <c r="H70" s="18"/>
      <c r="I70" s="18"/>
      <c r="N70" s="18"/>
      <c r="O70" s="18"/>
      <c r="P70" s="18"/>
      <c r="Q70" s="18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7:255" ht="17.25">
      <c r="G71" s="18"/>
      <c r="H71" s="18"/>
      <c r="I71" s="18"/>
      <c r="N71" s="18"/>
      <c r="O71" s="18"/>
      <c r="P71" s="18"/>
      <c r="Q71" s="18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18"/>
      <c r="G72" s="18"/>
      <c r="H72" s="18"/>
      <c r="I72" s="18"/>
      <c r="K72" s="18"/>
      <c r="N72" s="18"/>
      <c r="O72" s="18"/>
      <c r="P72" s="18"/>
      <c r="Q72" s="18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18"/>
      <c r="F73" s="4"/>
      <c r="G73" s="18"/>
      <c r="H73" s="18"/>
      <c r="I73" s="18"/>
      <c r="J73" s="18"/>
      <c r="K73" s="18"/>
      <c r="L73" s="18"/>
      <c r="N73" s="18"/>
      <c r="O73" s="18"/>
      <c r="P73" s="18"/>
      <c r="Q73" s="18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18"/>
      <c r="F74" s="18"/>
      <c r="G74" s="18"/>
      <c r="H74" s="18"/>
      <c r="I74" s="18"/>
      <c r="J74" s="18"/>
      <c r="K74" s="18"/>
      <c r="L74" s="18"/>
      <c r="N74" s="18"/>
      <c r="O74" s="18"/>
      <c r="P74" s="18"/>
      <c r="Q74" s="18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18"/>
      <c r="F75" s="18"/>
      <c r="G75" s="18"/>
      <c r="H75" s="18"/>
      <c r="I75" s="18"/>
      <c r="J75" s="18"/>
      <c r="K75" s="18"/>
      <c r="L75" s="18"/>
      <c r="N75" s="18"/>
      <c r="O75" s="18"/>
      <c r="P75" s="18"/>
      <c r="Q75" s="18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18"/>
      <c r="F76" s="18"/>
      <c r="G76" s="18"/>
      <c r="H76" s="18"/>
      <c r="I76" s="18"/>
      <c r="J76" s="18"/>
      <c r="K76" s="18"/>
      <c r="L76" s="18"/>
      <c r="N76" s="18"/>
      <c r="O76" s="18"/>
      <c r="P76" s="18"/>
      <c r="Q76" s="18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ht="17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18"/>
      <c r="J78" s="18"/>
      <c r="K78" s="18"/>
      <c r="N78" s="18"/>
      <c r="O78" s="18"/>
      <c r="P78" s="18"/>
      <c r="Q78" s="1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18"/>
      <c r="J79" s="18"/>
      <c r="K79" s="18"/>
      <c r="N79" s="18"/>
      <c r="P79" s="18"/>
      <c r="Q79" s="18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18"/>
      <c r="J80" s="18"/>
      <c r="K80" s="18"/>
      <c r="N80" s="18"/>
      <c r="P80" s="18"/>
      <c r="Q80" s="18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3:255" ht="17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18"/>
      <c r="J82" s="18"/>
      <c r="K82" s="18"/>
      <c r="N82" s="18"/>
      <c r="O82" s="18"/>
      <c r="P82" s="18"/>
      <c r="Q82" s="18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18"/>
      <c r="J83" s="18"/>
      <c r="K83" s="18"/>
      <c r="N83" s="18"/>
      <c r="O83" s="18"/>
      <c r="P83" s="18"/>
      <c r="Q83" s="18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18"/>
      <c r="J84" s="18"/>
      <c r="K84" s="18"/>
      <c r="N84" s="18"/>
      <c r="O84" s="18"/>
      <c r="P84" s="18"/>
      <c r="Q84" s="18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18"/>
      <c r="J85" s="18"/>
      <c r="K85" s="18"/>
      <c r="N85" s="18"/>
      <c r="O85" s="18"/>
      <c r="P85" s="18"/>
      <c r="Q85" s="18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18"/>
      <c r="J86" s="18"/>
      <c r="K86" s="18"/>
      <c r="N86" s="18"/>
      <c r="O86" s="18"/>
      <c r="P86" s="18"/>
      <c r="Q86" s="18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5:255" ht="17.25">
      <c r="E87" s="18"/>
      <c r="J87" s="18"/>
      <c r="K87" s="18"/>
      <c r="N87" s="18"/>
      <c r="O87" s="18"/>
      <c r="P87" s="18"/>
      <c r="Q87" s="18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18"/>
      <c r="J88" s="18"/>
      <c r="K88" s="18"/>
      <c r="N88" s="18"/>
      <c r="O88" s="18"/>
      <c r="P88" s="18"/>
      <c r="Q88" s="1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18"/>
      <c r="J89" s="18"/>
      <c r="K89" s="18"/>
      <c r="N89" s="18"/>
      <c r="O89" s="18"/>
      <c r="P89" s="18"/>
      <c r="Q89" s="18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18"/>
      <c r="J90" s="18"/>
      <c r="K90" s="18"/>
      <c r="N90" s="18"/>
      <c r="O90" s="18"/>
      <c r="P90" s="18"/>
      <c r="Q90" s="18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3:255" ht="17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5:255" ht="17.25">
      <c r="E92" s="18"/>
      <c r="J92" s="18"/>
      <c r="K92" s="18"/>
      <c r="N92" s="18"/>
      <c r="O92" s="18"/>
      <c r="P92" s="18"/>
      <c r="Q92" s="18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5:255" ht="17.25">
      <c r="E93" s="18"/>
      <c r="J93" s="18"/>
      <c r="K93" s="18"/>
      <c r="N93" s="18"/>
      <c r="O93" s="18"/>
      <c r="P93" s="18"/>
      <c r="Q93" s="18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5:255" ht="17.25">
      <c r="E94" s="18"/>
      <c r="J94" s="18"/>
      <c r="K94" s="18"/>
      <c r="N94" s="18"/>
      <c r="O94" s="18"/>
      <c r="P94" s="18"/>
      <c r="Q94" s="18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5:255" ht="17.25">
      <c r="E95" s="18"/>
      <c r="H95" s="18"/>
      <c r="J95" s="18"/>
      <c r="K95" s="18"/>
      <c r="N95" s="18"/>
      <c r="O95" s="18"/>
      <c r="P95" s="18"/>
      <c r="Q95" s="18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5:255" ht="17.25">
      <c r="E96" s="18"/>
      <c r="J96" s="18"/>
      <c r="K96" s="18"/>
      <c r="N96" s="18"/>
      <c r="O96" s="18"/>
      <c r="P96" s="18"/>
      <c r="Q96" s="18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5:255" ht="17.25">
      <c r="E97" s="18"/>
      <c r="J97" s="18"/>
      <c r="K97" s="18"/>
      <c r="N97" s="18"/>
      <c r="O97" s="18"/>
      <c r="P97" s="18"/>
      <c r="Q97" s="18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5:255" ht="17.25">
      <c r="E98" s="18"/>
      <c r="J98" s="18"/>
      <c r="K98" s="18"/>
      <c r="N98" s="18"/>
      <c r="O98" s="18"/>
      <c r="P98" s="18"/>
      <c r="Q98" s="1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5:255" ht="17.25">
      <c r="E99" s="18"/>
      <c r="J99" s="18"/>
      <c r="K99" s="18"/>
      <c r="N99" s="18"/>
      <c r="O99" s="18"/>
      <c r="P99" s="18"/>
      <c r="Q99" s="18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3:255" ht="17.2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5:255" ht="17.25">
      <c r="E101" s="18"/>
      <c r="J101" s="18"/>
      <c r="K101" s="18"/>
      <c r="N101" s="18"/>
      <c r="O101" s="18"/>
      <c r="P101" s="18"/>
      <c r="Q101" s="18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5:255" ht="17.25">
      <c r="E102" s="18"/>
      <c r="J102" s="18"/>
      <c r="K102" s="18"/>
      <c r="N102" s="18"/>
      <c r="O102" s="18"/>
      <c r="P102" s="18"/>
      <c r="Q102" s="18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5:255" ht="17.25">
      <c r="E103" s="18"/>
      <c r="J103" s="18"/>
      <c r="K103" s="18"/>
      <c r="N103" s="18"/>
      <c r="O103" s="18"/>
      <c r="P103" s="18"/>
      <c r="Q103" s="18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5:255" ht="17.25">
      <c r="E104" s="18"/>
      <c r="J104" s="18"/>
      <c r="K104" s="18"/>
      <c r="N104" s="18"/>
      <c r="O104" s="18"/>
      <c r="P104" s="18"/>
      <c r="Q104" s="18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1:255" ht="17.25">
      <c r="K105" s="18"/>
      <c r="O105" s="18"/>
      <c r="P105" s="18"/>
      <c r="Q105" s="18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1:255" ht="17.25">
      <c r="K106" s="18"/>
      <c r="O106" s="18"/>
      <c r="P106" s="18"/>
      <c r="Q106" s="18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1:255" ht="17.25">
      <c r="K107" s="18"/>
      <c r="O107" s="18"/>
      <c r="P107" s="18"/>
      <c r="Q107" s="18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1:255" ht="17.25">
      <c r="K108" s="18"/>
      <c r="O108" s="18"/>
      <c r="P108" s="18"/>
      <c r="Q108" s="1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1:255" ht="17.25">
      <c r="K109" s="18"/>
      <c r="O109" s="18"/>
      <c r="P109" s="18"/>
      <c r="Q109" s="18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1:255" ht="17.25">
      <c r="K110" s="18"/>
      <c r="O110" s="18"/>
      <c r="P110" s="18"/>
      <c r="Q110" s="18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1:255" ht="17.25">
      <c r="K111" s="18"/>
      <c r="O111" s="18"/>
      <c r="P111" s="18"/>
      <c r="Q111" s="18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1:255" ht="17.25">
      <c r="K112" s="18"/>
      <c r="O112" s="18"/>
      <c r="P112" s="18"/>
      <c r="Q112" s="18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1:255" ht="17.25">
      <c r="K113" s="18"/>
      <c r="O113" s="18"/>
      <c r="P113" s="18"/>
      <c r="Q113" s="18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1:255" ht="17.25">
      <c r="K114" s="18"/>
      <c r="O114" s="18"/>
      <c r="P114" s="18"/>
      <c r="Q114" s="18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1:255" ht="17.25">
      <c r="K115" s="18"/>
      <c r="O115" s="18"/>
      <c r="P115" s="18"/>
      <c r="Q115" s="18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5:255" ht="17.25">
      <c r="O116" s="18"/>
      <c r="P116" s="18"/>
      <c r="Q116" s="18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5:255" ht="17.25">
      <c r="O117" s="18"/>
      <c r="P117" s="18"/>
      <c r="Q117" s="18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5:255" ht="17.25">
      <c r="O118" s="18"/>
      <c r="P118" s="18"/>
      <c r="Q118" s="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5:255" ht="17.25">
      <c r="O119" s="18"/>
      <c r="P119" s="18"/>
      <c r="Q119" s="18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5:255" ht="17.25">
      <c r="O120" s="18"/>
      <c r="P120" s="18"/>
      <c r="Q120" s="18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5:255" ht="17.25">
      <c r="O121" s="18"/>
      <c r="P121" s="18"/>
      <c r="Q121" s="18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5:255" ht="17.25">
      <c r="O122" s="18"/>
      <c r="P122" s="18"/>
      <c r="Q122" s="18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5:255" ht="17.25">
      <c r="O123" s="18"/>
      <c r="P123" s="18"/>
      <c r="Q123" s="18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3"/>
  <sheetViews>
    <sheetView showOutlineSymbols="0" zoomScale="87" zoomScaleNormal="87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8.88671875" defaultRowHeight="15"/>
  <cols>
    <col min="1" max="1" width="9.6640625" style="105" customWidth="1"/>
    <col min="2" max="5" width="10.6640625" style="105" customWidth="1"/>
    <col min="6" max="6" width="7.6640625" style="105" customWidth="1"/>
    <col min="7" max="8" width="6.6640625" style="105" customWidth="1"/>
    <col min="9" max="10" width="7.6640625" style="105" customWidth="1"/>
    <col min="11" max="12" width="6.6640625" style="105" customWidth="1"/>
    <col min="13" max="13" width="7.6640625" style="105" customWidth="1"/>
    <col min="14" max="14" width="2.6640625" style="105" customWidth="1"/>
    <col min="15" max="15" width="7.6640625" style="105" customWidth="1"/>
    <col min="16" max="16" width="2.77734375" style="105" customWidth="1"/>
    <col min="17" max="236" width="10.6640625" style="105" customWidth="1"/>
    <col min="237" max="16384" width="10.6640625" style="108" customWidth="1"/>
  </cols>
  <sheetData>
    <row r="1" spans="1:14" ht="30" customHeight="1">
      <c r="A1" s="103"/>
      <c r="B1" s="104" t="s">
        <v>85</v>
      </c>
      <c r="D1" s="104"/>
      <c r="E1" s="106" t="s">
        <v>133</v>
      </c>
      <c r="L1" s="107"/>
      <c r="N1" s="105" t="s">
        <v>86</v>
      </c>
    </row>
    <row r="2" spans="16:32" ht="19.5" customHeight="1" thickBot="1">
      <c r="P2" s="109"/>
      <c r="AF2" s="105" t="s">
        <v>72</v>
      </c>
    </row>
    <row r="3" spans="1:32" ht="22.5" customHeight="1" thickTop="1">
      <c r="A3" s="132" t="s">
        <v>134</v>
      </c>
      <c r="B3" s="119" t="s">
        <v>135</v>
      </c>
      <c r="C3" s="120"/>
      <c r="D3" s="121"/>
      <c r="E3" s="135" t="s">
        <v>61</v>
      </c>
      <c r="F3" s="119" t="s">
        <v>136</v>
      </c>
      <c r="G3" s="120"/>
      <c r="H3" s="120"/>
      <c r="I3" s="121"/>
      <c r="J3" s="119" t="s">
        <v>137</v>
      </c>
      <c r="K3" s="120"/>
      <c r="L3" s="120"/>
      <c r="M3" s="121"/>
      <c r="N3" s="122" t="s">
        <v>138</v>
      </c>
      <c r="O3" s="123"/>
      <c r="P3" s="110"/>
      <c r="AF3" s="105" t="s">
        <v>87</v>
      </c>
    </row>
    <row r="4" spans="1:32" ht="22.5" customHeight="1">
      <c r="A4" s="133"/>
      <c r="B4" s="128" t="s">
        <v>59</v>
      </c>
      <c r="C4" s="128" t="s">
        <v>60</v>
      </c>
      <c r="D4" s="128" t="s">
        <v>22</v>
      </c>
      <c r="E4" s="136"/>
      <c r="F4" s="128" t="s">
        <v>63</v>
      </c>
      <c r="G4" s="130" t="s">
        <v>139</v>
      </c>
      <c r="H4" s="131"/>
      <c r="I4" s="128" t="s">
        <v>22</v>
      </c>
      <c r="J4" s="128" t="s">
        <v>63</v>
      </c>
      <c r="K4" s="130" t="s">
        <v>139</v>
      </c>
      <c r="L4" s="131"/>
      <c r="M4" s="128" t="s">
        <v>22</v>
      </c>
      <c r="N4" s="124"/>
      <c r="O4" s="125"/>
      <c r="P4" s="110"/>
      <c r="AF4" s="105" t="s">
        <v>88</v>
      </c>
    </row>
    <row r="5" spans="1:32" ht="22.5" customHeight="1" thickBot="1">
      <c r="A5" s="134"/>
      <c r="B5" s="129"/>
      <c r="C5" s="129"/>
      <c r="D5" s="129"/>
      <c r="E5" s="129"/>
      <c r="F5" s="129"/>
      <c r="G5" s="111" t="s">
        <v>65</v>
      </c>
      <c r="H5" s="111" t="s">
        <v>67</v>
      </c>
      <c r="I5" s="129"/>
      <c r="J5" s="129"/>
      <c r="K5" s="111" t="s">
        <v>69</v>
      </c>
      <c r="L5" s="111" t="s">
        <v>67</v>
      </c>
      <c r="M5" s="129"/>
      <c r="N5" s="126"/>
      <c r="O5" s="127"/>
      <c r="P5" s="110"/>
      <c r="AF5" s="105" t="s">
        <v>89</v>
      </c>
    </row>
    <row r="6" spans="1:32" ht="22.5" customHeight="1" thickTop="1">
      <c r="A6" s="112" t="s">
        <v>18</v>
      </c>
      <c r="B6" s="86">
        <v>72248</v>
      </c>
      <c r="C6" s="86">
        <v>76973</v>
      </c>
      <c r="D6" s="87">
        <f>B6+C6</f>
        <v>149221</v>
      </c>
      <c r="E6" s="86">
        <v>54975</v>
      </c>
      <c r="F6" s="86">
        <v>319</v>
      </c>
      <c r="G6" s="86">
        <v>128</v>
      </c>
      <c r="H6" s="86">
        <v>4</v>
      </c>
      <c r="I6" s="87">
        <f>F6+G6+H6</f>
        <v>451</v>
      </c>
      <c r="J6" s="86">
        <v>285</v>
      </c>
      <c r="K6" s="86">
        <v>101</v>
      </c>
      <c r="L6" s="86">
        <v>3</v>
      </c>
      <c r="M6" s="87">
        <f>J6+K6+L6</f>
        <v>389</v>
      </c>
      <c r="N6" s="88">
        <f aca="true" t="shared" si="0" ref="N6:N53">IF((I6-M6)&lt;0,"△","")</f>
      </c>
      <c r="O6" s="89">
        <f aca="true" t="shared" si="1" ref="O6:O53">IF((I6-M6)=0,"0 ",IF((I6-M6)&lt;0,-(I6-M6),I6-M6))</f>
        <v>62</v>
      </c>
      <c r="P6" s="110"/>
      <c r="AF6" s="105" t="s">
        <v>90</v>
      </c>
    </row>
    <row r="7" spans="1:32" ht="22.5" customHeight="1">
      <c r="A7" s="113" t="s">
        <v>19</v>
      </c>
      <c r="B7" s="90">
        <v>66909</v>
      </c>
      <c r="C7" s="90">
        <v>73157</v>
      </c>
      <c r="D7" s="91">
        <f>B7+C7</f>
        <v>140066</v>
      </c>
      <c r="E7" s="90">
        <v>54531</v>
      </c>
      <c r="F7" s="90">
        <v>330</v>
      </c>
      <c r="G7" s="90">
        <v>101</v>
      </c>
      <c r="H7" s="90">
        <v>5</v>
      </c>
      <c r="I7" s="91">
        <f>F7+G7+H7</f>
        <v>436</v>
      </c>
      <c r="J7" s="90">
        <v>273</v>
      </c>
      <c r="K7" s="90">
        <v>104</v>
      </c>
      <c r="L7" s="90">
        <v>0</v>
      </c>
      <c r="M7" s="91">
        <f>J7+K7+L7</f>
        <v>377</v>
      </c>
      <c r="N7" s="92">
        <f t="shared" si="0"/>
      </c>
      <c r="O7" s="93">
        <f t="shared" si="1"/>
        <v>59</v>
      </c>
      <c r="P7" s="110"/>
      <c r="AF7" s="105" t="s">
        <v>91</v>
      </c>
    </row>
    <row r="8" spans="1:32" ht="22.5" customHeight="1">
      <c r="A8" s="113" t="s">
        <v>20</v>
      </c>
      <c r="B8" s="90">
        <v>23530</v>
      </c>
      <c r="C8" s="90">
        <v>26271</v>
      </c>
      <c r="D8" s="91">
        <f>B8+C8</f>
        <v>49801</v>
      </c>
      <c r="E8" s="90">
        <v>18566</v>
      </c>
      <c r="F8" s="90">
        <v>114</v>
      </c>
      <c r="G8" s="90">
        <v>27</v>
      </c>
      <c r="H8" s="90">
        <v>0</v>
      </c>
      <c r="I8" s="91">
        <f>F8+G8+H8</f>
        <v>141</v>
      </c>
      <c r="J8" s="90">
        <v>117</v>
      </c>
      <c r="K8" s="90">
        <v>48</v>
      </c>
      <c r="L8" s="90">
        <v>0</v>
      </c>
      <c r="M8" s="91">
        <f>J8+K8+L8</f>
        <v>165</v>
      </c>
      <c r="N8" s="92" t="str">
        <f t="shared" si="0"/>
        <v>△</v>
      </c>
      <c r="O8" s="93">
        <f t="shared" si="1"/>
        <v>24</v>
      </c>
      <c r="P8" s="110"/>
      <c r="AF8" s="105" t="s">
        <v>92</v>
      </c>
    </row>
    <row r="9" spans="1:32" ht="22.5" customHeight="1">
      <c r="A9" s="113" t="s">
        <v>21</v>
      </c>
      <c r="B9" s="94">
        <v>18266</v>
      </c>
      <c r="C9" s="94">
        <v>19457</v>
      </c>
      <c r="D9" s="91">
        <f>B9+C9</f>
        <v>37723</v>
      </c>
      <c r="E9" s="94">
        <v>14002</v>
      </c>
      <c r="F9" s="94">
        <v>64</v>
      </c>
      <c r="G9" s="94">
        <v>30</v>
      </c>
      <c r="H9" s="90">
        <v>0</v>
      </c>
      <c r="I9" s="91">
        <f>F9+G9+H9</f>
        <v>94</v>
      </c>
      <c r="J9" s="94">
        <v>45</v>
      </c>
      <c r="K9" s="94">
        <v>30</v>
      </c>
      <c r="L9" s="90">
        <v>0</v>
      </c>
      <c r="M9" s="91">
        <f>J9+K9+L9</f>
        <v>75</v>
      </c>
      <c r="N9" s="92">
        <f t="shared" si="0"/>
      </c>
      <c r="O9" s="93">
        <f t="shared" si="1"/>
        <v>19</v>
      </c>
      <c r="P9" s="110"/>
      <c r="AF9" s="105" t="s">
        <v>93</v>
      </c>
    </row>
    <row r="10" spans="1:32" ht="22.5" customHeight="1" thickBot="1">
      <c r="A10" s="114" t="s">
        <v>140</v>
      </c>
      <c r="B10" s="95">
        <f aca="true" t="shared" si="2" ref="B10:L10">SUM(B6:B9)</f>
        <v>180953</v>
      </c>
      <c r="C10" s="95">
        <f t="shared" si="2"/>
        <v>195858</v>
      </c>
      <c r="D10" s="95">
        <f t="shared" si="2"/>
        <v>376811</v>
      </c>
      <c r="E10" s="95">
        <f t="shared" si="2"/>
        <v>142074</v>
      </c>
      <c r="F10" s="95">
        <f t="shared" si="2"/>
        <v>827</v>
      </c>
      <c r="G10" s="95">
        <f t="shared" si="2"/>
        <v>286</v>
      </c>
      <c r="H10" s="95">
        <f t="shared" si="2"/>
        <v>9</v>
      </c>
      <c r="I10" s="95">
        <f t="shared" si="2"/>
        <v>1122</v>
      </c>
      <c r="J10" s="95">
        <f t="shared" si="2"/>
        <v>720</v>
      </c>
      <c r="K10" s="95">
        <f t="shared" si="2"/>
        <v>283</v>
      </c>
      <c r="L10" s="95">
        <f t="shared" si="2"/>
        <v>3</v>
      </c>
      <c r="M10" s="95">
        <f>SUM(M6:M9)</f>
        <v>1006</v>
      </c>
      <c r="N10" s="96">
        <f t="shared" si="0"/>
      </c>
      <c r="O10" s="97">
        <f t="shared" si="1"/>
        <v>116</v>
      </c>
      <c r="P10" s="110"/>
      <c r="AF10" s="105" t="s">
        <v>94</v>
      </c>
    </row>
    <row r="11" spans="1:32" ht="22.5" customHeight="1" thickTop="1">
      <c r="A11" s="112" t="s">
        <v>23</v>
      </c>
      <c r="B11" s="86">
        <v>4127</v>
      </c>
      <c r="C11" s="86">
        <v>4483</v>
      </c>
      <c r="D11" s="87">
        <f>B11+C11</f>
        <v>8610</v>
      </c>
      <c r="E11" s="86">
        <v>2672</v>
      </c>
      <c r="F11" s="86">
        <v>31</v>
      </c>
      <c r="G11" s="86">
        <v>8</v>
      </c>
      <c r="H11" s="86">
        <v>1</v>
      </c>
      <c r="I11" s="87">
        <f>F11+G11+H11</f>
        <v>40</v>
      </c>
      <c r="J11" s="86">
        <v>26</v>
      </c>
      <c r="K11" s="86">
        <v>6</v>
      </c>
      <c r="L11" s="86">
        <v>0</v>
      </c>
      <c r="M11" s="87">
        <f>J11+K11+L11</f>
        <v>32</v>
      </c>
      <c r="N11" s="88">
        <f t="shared" si="0"/>
      </c>
      <c r="O11" s="89">
        <f t="shared" si="1"/>
        <v>8</v>
      </c>
      <c r="P11" s="110"/>
      <c r="AF11" s="105" t="s">
        <v>95</v>
      </c>
    </row>
    <row r="12" spans="1:32" ht="22.5" customHeight="1">
      <c r="A12" s="113" t="s">
        <v>24</v>
      </c>
      <c r="B12" s="90">
        <v>6849</v>
      </c>
      <c r="C12" s="90">
        <v>7538</v>
      </c>
      <c r="D12" s="91">
        <f>B12+C12</f>
        <v>14387</v>
      </c>
      <c r="E12" s="90">
        <v>4207</v>
      </c>
      <c r="F12" s="90">
        <v>22</v>
      </c>
      <c r="G12" s="90">
        <v>7</v>
      </c>
      <c r="H12" s="90">
        <v>0</v>
      </c>
      <c r="I12" s="91">
        <f>F12+G12+H12</f>
        <v>29</v>
      </c>
      <c r="J12" s="90">
        <v>32</v>
      </c>
      <c r="K12" s="90">
        <v>22</v>
      </c>
      <c r="L12" s="90">
        <v>0</v>
      </c>
      <c r="M12" s="91">
        <f>J12+K12+L12</f>
        <v>54</v>
      </c>
      <c r="N12" s="92" t="str">
        <f t="shared" si="0"/>
        <v>△</v>
      </c>
      <c r="O12" s="93">
        <f t="shared" si="1"/>
        <v>25</v>
      </c>
      <c r="P12" s="110"/>
      <c r="AF12" s="105" t="s">
        <v>96</v>
      </c>
    </row>
    <row r="13" spans="1:32" ht="22.5" customHeight="1">
      <c r="A13" s="113" t="s">
        <v>25</v>
      </c>
      <c r="B13" s="90">
        <v>1715</v>
      </c>
      <c r="C13" s="90">
        <v>1834</v>
      </c>
      <c r="D13" s="91">
        <f>B13+C13</f>
        <v>3549</v>
      </c>
      <c r="E13" s="90">
        <v>929</v>
      </c>
      <c r="F13" s="90">
        <v>10</v>
      </c>
      <c r="G13" s="90">
        <v>1</v>
      </c>
      <c r="H13" s="90">
        <v>0</v>
      </c>
      <c r="I13" s="91">
        <f>F13+G13+H13</f>
        <v>11</v>
      </c>
      <c r="J13" s="90">
        <v>12</v>
      </c>
      <c r="K13" s="90">
        <v>2</v>
      </c>
      <c r="L13" s="90">
        <v>0</v>
      </c>
      <c r="M13" s="91">
        <f>J13+K13+L13</f>
        <v>14</v>
      </c>
      <c r="N13" s="92" t="str">
        <f t="shared" si="0"/>
        <v>△</v>
      </c>
      <c r="O13" s="93">
        <f t="shared" si="1"/>
        <v>3</v>
      </c>
      <c r="P13" s="110"/>
      <c r="AF13" s="105" t="s">
        <v>97</v>
      </c>
    </row>
    <row r="14" spans="1:32" ht="22.5" customHeight="1" thickBot="1">
      <c r="A14" s="114" t="s">
        <v>141</v>
      </c>
      <c r="B14" s="95">
        <f aca="true" t="shared" si="3" ref="B14:L14">SUM(B11:B13)</f>
        <v>12691</v>
      </c>
      <c r="C14" s="95">
        <f t="shared" si="3"/>
        <v>13855</v>
      </c>
      <c r="D14" s="95">
        <f t="shared" si="3"/>
        <v>26546</v>
      </c>
      <c r="E14" s="95">
        <f t="shared" si="3"/>
        <v>7808</v>
      </c>
      <c r="F14" s="95">
        <f t="shared" si="3"/>
        <v>63</v>
      </c>
      <c r="G14" s="95">
        <f t="shared" si="3"/>
        <v>16</v>
      </c>
      <c r="H14" s="95">
        <f t="shared" si="3"/>
        <v>1</v>
      </c>
      <c r="I14" s="95">
        <f t="shared" si="3"/>
        <v>80</v>
      </c>
      <c r="J14" s="95">
        <f t="shared" si="3"/>
        <v>70</v>
      </c>
      <c r="K14" s="95">
        <f t="shared" si="3"/>
        <v>30</v>
      </c>
      <c r="L14" s="95">
        <f t="shared" si="3"/>
        <v>0</v>
      </c>
      <c r="M14" s="95">
        <f>SUM(M11:M13)</f>
        <v>100</v>
      </c>
      <c r="N14" s="96" t="str">
        <f t="shared" si="0"/>
        <v>△</v>
      </c>
      <c r="O14" s="97">
        <f t="shared" si="1"/>
        <v>20</v>
      </c>
      <c r="P14" s="110"/>
      <c r="AF14" s="105" t="s">
        <v>98</v>
      </c>
    </row>
    <row r="15" spans="1:32" ht="22.5" customHeight="1" thickTop="1">
      <c r="A15" s="112" t="s">
        <v>26</v>
      </c>
      <c r="B15" s="86">
        <v>5021</v>
      </c>
      <c r="C15" s="86">
        <v>5338</v>
      </c>
      <c r="D15" s="87">
        <f aca="true" t="shared" si="4" ref="D15:D22">B15+C15</f>
        <v>10359</v>
      </c>
      <c r="E15" s="86">
        <v>2769</v>
      </c>
      <c r="F15" s="86">
        <v>34</v>
      </c>
      <c r="G15" s="86">
        <v>6</v>
      </c>
      <c r="H15" s="86">
        <v>0</v>
      </c>
      <c r="I15" s="87">
        <f aca="true" t="shared" si="5" ref="I15:I22">F15+G15+H15</f>
        <v>40</v>
      </c>
      <c r="J15" s="86">
        <v>19</v>
      </c>
      <c r="K15" s="86">
        <v>10</v>
      </c>
      <c r="L15" s="86">
        <v>0</v>
      </c>
      <c r="M15" s="87">
        <f aca="true" t="shared" si="6" ref="M15:M22">J15+K15+L15</f>
        <v>29</v>
      </c>
      <c r="N15" s="88">
        <f t="shared" si="0"/>
      </c>
      <c r="O15" s="89">
        <f t="shared" si="1"/>
        <v>11</v>
      </c>
      <c r="P15" s="110"/>
      <c r="AF15" s="105" t="s">
        <v>99</v>
      </c>
    </row>
    <row r="16" spans="1:32" ht="22.5" customHeight="1">
      <c r="A16" s="113" t="s">
        <v>27</v>
      </c>
      <c r="B16" s="90">
        <v>2288</v>
      </c>
      <c r="C16" s="90">
        <v>2466</v>
      </c>
      <c r="D16" s="91">
        <f t="shared" si="4"/>
        <v>4754</v>
      </c>
      <c r="E16" s="90">
        <v>1251</v>
      </c>
      <c r="F16" s="90">
        <v>3</v>
      </c>
      <c r="G16" s="90">
        <v>2</v>
      </c>
      <c r="H16" s="90">
        <v>0</v>
      </c>
      <c r="I16" s="91">
        <f t="shared" si="5"/>
        <v>5</v>
      </c>
      <c r="J16" s="90">
        <v>8</v>
      </c>
      <c r="K16" s="90">
        <v>6</v>
      </c>
      <c r="L16" s="90">
        <v>0</v>
      </c>
      <c r="M16" s="91">
        <f t="shared" si="6"/>
        <v>14</v>
      </c>
      <c r="N16" s="92" t="str">
        <f t="shared" si="0"/>
        <v>△</v>
      </c>
      <c r="O16" s="93">
        <f t="shared" si="1"/>
        <v>9</v>
      </c>
      <c r="P16" s="110"/>
      <c r="AF16" s="105" t="s">
        <v>100</v>
      </c>
    </row>
    <row r="17" spans="1:32" ht="22.5" customHeight="1">
      <c r="A17" s="113" t="s">
        <v>28</v>
      </c>
      <c r="B17" s="90">
        <v>4105</v>
      </c>
      <c r="C17" s="90">
        <v>4487</v>
      </c>
      <c r="D17" s="91">
        <f t="shared" si="4"/>
        <v>8592</v>
      </c>
      <c r="E17" s="90">
        <v>2347</v>
      </c>
      <c r="F17" s="90">
        <v>14</v>
      </c>
      <c r="G17" s="90">
        <v>2</v>
      </c>
      <c r="H17" s="90">
        <v>0</v>
      </c>
      <c r="I17" s="91">
        <f t="shared" si="5"/>
        <v>16</v>
      </c>
      <c r="J17" s="90">
        <v>17</v>
      </c>
      <c r="K17" s="90">
        <v>6</v>
      </c>
      <c r="L17" s="90">
        <v>0</v>
      </c>
      <c r="M17" s="91">
        <f t="shared" si="6"/>
        <v>23</v>
      </c>
      <c r="N17" s="92" t="str">
        <f t="shared" si="0"/>
        <v>△</v>
      </c>
      <c r="O17" s="93">
        <f t="shared" si="1"/>
        <v>7</v>
      </c>
      <c r="P17" s="110"/>
      <c r="AF17" s="105" t="s">
        <v>101</v>
      </c>
    </row>
    <row r="18" spans="1:32" ht="22.5" customHeight="1">
      <c r="A18" s="113" t="s">
        <v>29</v>
      </c>
      <c r="B18" s="90">
        <v>2727</v>
      </c>
      <c r="C18" s="90">
        <v>2958</v>
      </c>
      <c r="D18" s="91">
        <f t="shared" si="4"/>
        <v>5685</v>
      </c>
      <c r="E18" s="90">
        <v>1483</v>
      </c>
      <c r="F18" s="90">
        <v>3</v>
      </c>
      <c r="G18" s="90">
        <v>1</v>
      </c>
      <c r="H18" s="90">
        <v>0</v>
      </c>
      <c r="I18" s="91">
        <f t="shared" si="5"/>
        <v>4</v>
      </c>
      <c r="J18" s="90">
        <v>16</v>
      </c>
      <c r="K18" s="90">
        <v>3</v>
      </c>
      <c r="L18" s="90">
        <v>0</v>
      </c>
      <c r="M18" s="91">
        <f t="shared" si="6"/>
        <v>19</v>
      </c>
      <c r="N18" s="92" t="str">
        <f t="shared" si="0"/>
        <v>△</v>
      </c>
      <c r="O18" s="93">
        <f t="shared" si="1"/>
        <v>15</v>
      </c>
      <c r="P18" s="110"/>
      <c r="AF18" s="105" t="s">
        <v>102</v>
      </c>
    </row>
    <row r="19" spans="1:32" ht="22.5" customHeight="1">
      <c r="A19" s="113" t="s">
        <v>30</v>
      </c>
      <c r="B19" s="90">
        <v>2431</v>
      </c>
      <c r="C19" s="90">
        <v>2625</v>
      </c>
      <c r="D19" s="91">
        <f t="shared" si="4"/>
        <v>5056</v>
      </c>
      <c r="E19" s="90">
        <v>1621</v>
      </c>
      <c r="F19" s="90">
        <v>13</v>
      </c>
      <c r="G19" s="90">
        <v>1</v>
      </c>
      <c r="H19" s="90">
        <v>0</v>
      </c>
      <c r="I19" s="91">
        <f t="shared" si="5"/>
        <v>14</v>
      </c>
      <c r="J19" s="90">
        <v>13</v>
      </c>
      <c r="K19" s="90">
        <v>2</v>
      </c>
      <c r="L19" s="90">
        <v>0</v>
      </c>
      <c r="M19" s="91">
        <f t="shared" si="6"/>
        <v>15</v>
      </c>
      <c r="N19" s="92" t="str">
        <f t="shared" si="0"/>
        <v>△</v>
      </c>
      <c r="O19" s="93">
        <f t="shared" si="1"/>
        <v>1</v>
      </c>
      <c r="P19" s="110"/>
      <c r="AF19" s="105" t="s">
        <v>103</v>
      </c>
    </row>
    <row r="20" spans="1:32" ht="22.5" customHeight="1">
      <c r="A20" s="113" t="s">
        <v>31</v>
      </c>
      <c r="B20" s="90">
        <v>2072</v>
      </c>
      <c r="C20" s="90">
        <v>2333</v>
      </c>
      <c r="D20" s="91">
        <f t="shared" si="4"/>
        <v>4405</v>
      </c>
      <c r="E20" s="90">
        <v>1227</v>
      </c>
      <c r="F20" s="90">
        <v>3</v>
      </c>
      <c r="G20" s="90">
        <v>1</v>
      </c>
      <c r="H20" s="90">
        <v>1</v>
      </c>
      <c r="I20" s="91">
        <f t="shared" si="5"/>
        <v>5</v>
      </c>
      <c r="J20" s="90">
        <v>15</v>
      </c>
      <c r="K20" s="90">
        <v>5</v>
      </c>
      <c r="L20" s="90">
        <v>0</v>
      </c>
      <c r="M20" s="91">
        <f t="shared" si="6"/>
        <v>20</v>
      </c>
      <c r="N20" s="92" t="str">
        <f t="shared" si="0"/>
        <v>△</v>
      </c>
      <c r="O20" s="93">
        <f t="shared" si="1"/>
        <v>15</v>
      </c>
      <c r="P20" s="110"/>
      <c r="AF20" s="105" t="s">
        <v>104</v>
      </c>
    </row>
    <row r="21" spans="1:32" ht="22.5" customHeight="1">
      <c r="A21" s="113" t="s">
        <v>32</v>
      </c>
      <c r="B21" s="90">
        <v>1420</v>
      </c>
      <c r="C21" s="90">
        <v>1542</v>
      </c>
      <c r="D21" s="91">
        <f t="shared" si="4"/>
        <v>2962</v>
      </c>
      <c r="E21" s="90">
        <v>847</v>
      </c>
      <c r="F21" s="90">
        <v>4</v>
      </c>
      <c r="G21" s="90">
        <v>3</v>
      </c>
      <c r="H21" s="90">
        <v>0</v>
      </c>
      <c r="I21" s="91">
        <f t="shared" si="5"/>
        <v>7</v>
      </c>
      <c r="J21" s="90">
        <v>2</v>
      </c>
      <c r="K21" s="90">
        <v>1</v>
      </c>
      <c r="L21" s="90">
        <v>0</v>
      </c>
      <c r="M21" s="91">
        <f t="shared" si="6"/>
        <v>3</v>
      </c>
      <c r="N21" s="92">
        <f t="shared" si="0"/>
      </c>
      <c r="O21" s="93">
        <f t="shared" si="1"/>
        <v>4</v>
      </c>
      <c r="P21" s="110"/>
      <c r="AF21" s="105" t="s">
        <v>105</v>
      </c>
    </row>
    <row r="22" spans="1:32" ht="22.5" customHeight="1">
      <c r="A22" s="113" t="s">
        <v>33</v>
      </c>
      <c r="B22" s="90">
        <v>4552</v>
      </c>
      <c r="C22" s="90">
        <v>5037</v>
      </c>
      <c r="D22" s="91">
        <f t="shared" si="4"/>
        <v>9589</v>
      </c>
      <c r="E22" s="90">
        <v>2856</v>
      </c>
      <c r="F22" s="90">
        <v>11</v>
      </c>
      <c r="G22" s="90">
        <v>2</v>
      </c>
      <c r="H22" s="90">
        <v>0</v>
      </c>
      <c r="I22" s="91">
        <f t="shared" si="5"/>
        <v>13</v>
      </c>
      <c r="J22" s="90">
        <v>12</v>
      </c>
      <c r="K22" s="90">
        <v>8</v>
      </c>
      <c r="L22" s="90">
        <v>0</v>
      </c>
      <c r="M22" s="91">
        <f t="shared" si="6"/>
        <v>20</v>
      </c>
      <c r="N22" s="92" t="str">
        <f t="shared" si="0"/>
        <v>△</v>
      </c>
      <c r="O22" s="93">
        <f t="shared" si="1"/>
        <v>7</v>
      </c>
      <c r="P22" s="110"/>
      <c r="AF22" s="105" t="s">
        <v>106</v>
      </c>
    </row>
    <row r="23" spans="1:32" ht="22.5" customHeight="1" thickBot="1">
      <c r="A23" s="114" t="s">
        <v>142</v>
      </c>
      <c r="B23" s="95">
        <f aca="true" t="shared" si="7" ref="B23:L23">SUM(B15:B22)</f>
        <v>24616</v>
      </c>
      <c r="C23" s="95">
        <f t="shared" si="7"/>
        <v>26786</v>
      </c>
      <c r="D23" s="95">
        <f t="shared" si="7"/>
        <v>51402</v>
      </c>
      <c r="E23" s="95">
        <f t="shared" si="7"/>
        <v>14401</v>
      </c>
      <c r="F23" s="95">
        <f t="shared" si="7"/>
        <v>85</v>
      </c>
      <c r="G23" s="95">
        <f t="shared" si="7"/>
        <v>18</v>
      </c>
      <c r="H23" s="95">
        <f t="shared" si="7"/>
        <v>1</v>
      </c>
      <c r="I23" s="95">
        <f t="shared" si="7"/>
        <v>104</v>
      </c>
      <c r="J23" s="95">
        <f t="shared" si="7"/>
        <v>102</v>
      </c>
      <c r="K23" s="95">
        <f t="shared" si="7"/>
        <v>41</v>
      </c>
      <c r="L23" s="95">
        <f t="shared" si="7"/>
        <v>0</v>
      </c>
      <c r="M23" s="95">
        <f>SUM(M15:M22)</f>
        <v>143</v>
      </c>
      <c r="N23" s="96" t="str">
        <f t="shared" si="0"/>
        <v>△</v>
      </c>
      <c r="O23" s="97">
        <f t="shared" si="1"/>
        <v>39</v>
      </c>
      <c r="P23" s="110"/>
      <c r="AF23" s="105" t="s">
        <v>107</v>
      </c>
    </row>
    <row r="24" spans="1:32" ht="22.5" customHeight="1" thickTop="1">
      <c r="A24" s="112" t="s">
        <v>34</v>
      </c>
      <c r="B24" s="86">
        <v>4866</v>
      </c>
      <c r="C24" s="86">
        <v>5289</v>
      </c>
      <c r="D24" s="87">
        <f>B24+C24</f>
        <v>10155</v>
      </c>
      <c r="E24" s="86">
        <v>3029</v>
      </c>
      <c r="F24" s="86">
        <v>18</v>
      </c>
      <c r="G24" s="86">
        <v>8</v>
      </c>
      <c r="H24" s="86">
        <v>0</v>
      </c>
      <c r="I24" s="87">
        <f>F24+G24+H24</f>
        <v>26</v>
      </c>
      <c r="J24" s="86">
        <v>19</v>
      </c>
      <c r="K24" s="86">
        <v>13</v>
      </c>
      <c r="L24" s="86">
        <v>0</v>
      </c>
      <c r="M24" s="87">
        <f>J24+K24+L24</f>
        <v>32</v>
      </c>
      <c r="N24" s="88" t="str">
        <f t="shared" si="0"/>
        <v>△</v>
      </c>
      <c r="O24" s="89">
        <f t="shared" si="1"/>
        <v>6</v>
      </c>
      <c r="P24" s="110"/>
      <c r="AF24" s="105" t="s">
        <v>108</v>
      </c>
    </row>
    <row r="25" spans="1:32" ht="22.5" customHeight="1">
      <c r="A25" s="113" t="s">
        <v>35</v>
      </c>
      <c r="B25" s="90">
        <v>2111</v>
      </c>
      <c r="C25" s="90">
        <v>2347</v>
      </c>
      <c r="D25" s="91">
        <f>B25+C25</f>
        <v>4458</v>
      </c>
      <c r="E25" s="90">
        <v>1204</v>
      </c>
      <c r="F25" s="90">
        <v>6</v>
      </c>
      <c r="G25" s="90">
        <v>2</v>
      </c>
      <c r="H25" s="90">
        <v>0</v>
      </c>
      <c r="I25" s="91">
        <f>F25+G25+H25</f>
        <v>8</v>
      </c>
      <c r="J25" s="90">
        <v>4</v>
      </c>
      <c r="K25" s="90">
        <v>2</v>
      </c>
      <c r="L25" s="90">
        <v>0</v>
      </c>
      <c r="M25" s="91">
        <f>J25+K25+L25</f>
        <v>6</v>
      </c>
      <c r="N25" s="92">
        <f t="shared" si="0"/>
      </c>
      <c r="O25" s="93">
        <f t="shared" si="1"/>
        <v>2</v>
      </c>
      <c r="P25" s="110"/>
      <c r="AF25" s="105" t="s">
        <v>109</v>
      </c>
    </row>
    <row r="26" spans="1:32" ht="22.5" customHeight="1">
      <c r="A26" s="113" t="s">
        <v>36</v>
      </c>
      <c r="B26" s="90">
        <v>4061</v>
      </c>
      <c r="C26" s="90">
        <v>4328</v>
      </c>
      <c r="D26" s="91">
        <f>B26+C26</f>
        <v>8389</v>
      </c>
      <c r="E26" s="90">
        <v>2460</v>
      </c>
      <c r="F26" s="90">
        <v>13</v>
      </c>
      <c r="G26" s="90">
        <v>5</v>
      </c>
      <c r="H26" s="90">
        <v>0</v>
      </c>
      <c r="I26" s="91">
        <f>F26+G26+H26</f>
        <v>18</v>
      </c>
      <c r="J26" s="90">
        <v>12</v>
      </c>
      <c r="K26" s="90">
        <v>13</v>
      </c>
      <c r="L26" s="90">
        <v>0</v>
      </c>
      <c r="M26" s="91">
        <f>J26+K26+L26</f>
        <v>25</v>
      </c>
      <c r="N26" s="92" t="str">
        <f t="shared" si="0"/>
        <v>△</v>
      </c>
      <c r="O26" s="93">
        <f t="shared" si="1"/>
        <v>7</v>
      </c>
      <c r="P26" s="110"/>
      <c r="AF26" s="105" t="s">
        <v>110</v>
      </c>
    </row>
    <row r="27" spans="1:32" ht="22.5" customHeight="1" thickBot="1">
      <c r="A27" s="114" t="s">
        <v>143</v>
      </c>
      <c r="B27" s="95">
        <f aca="true" t="shared" si="8" ref="B27:L27">SUM(B24:B26)</f>
        <v>11038</v>
      </c>
      <c r="C27" s="95">
        <f t="shared" si="8"/>
        <v>11964</v>
      </c>
      <c r="D27" s="95">
        <f t="shared" si="8"/>
        <v>23002</v>
      </c>
      <c r="E27" s="95">
        <f t="shared" si="8"/>
        <v>6693</v>
      </c>
      <c r="F27" s="95">
        <f t="shared" si="8"/>
        <v>37</v>
      </c>
      <c r="G27" s="95">
        <f t="shared" si="8"/>
        <v>15</v>
      </c>
      <c r="H27" s="95">
        <f t="shared" si="8"/>
        <v>0</v>
      </c>
      <c r="I27" s="95">
        <f t="shared" si="8"/>
        <v>52</v>
      </c>
      <c r="J27" s="95">
        <f t="shared" si="8"/>
        <v>35</v>
      </c>
      <c r="K27" s="95">
        <f t="shared" si="8"/>
        <v>28</v>
      </c>
      <c r="L27" s="95">
        <f t="shared" si="8"/>
        <v>0</v>
      </c>
      <c r="M27" s="95">
        <f>SUM(M24:M26)</f>
        <v>63</v>
      </c>
      <c r="N27" s="96" t="str">
        <f t="shared" si="0"/>
        <v>△</v>
      </c>
      <c r="O27" s="97">
        <f t="shared" si="1"/>
        <v>11</v>
      </c>
      <c r="P27" s="110"/>
      <c r="AF27" s="105" t="s">
        <v>111</v>
      </c>
    </row>
    <row r="28" spans="1:32" ht="22.5" customHeight="1" thickTop="1">
      <c r="A28" s="112" t="s">
        <v>37</v>
      </c>
      <c r="B28" s="86">
        <v>3776</v>
      </c>
      <c r="C28" s="86">
        <v>4186</v>
      </c>
      <c r="D28" s="87">
        <f aca="true" t="shared" si="9" ref="D28:D36">B28+C28</f>
        <v>7962</v>
      </c>
      <c r="E28" s="86">
        <v>2458</v>
      </c>
      <c r="F28" s="86">
        <v>28</v>
      </c>
      <c r="G28" s="86">
        <v>5</v>
      </c>
      <c r="H28" s="86">
        <v>0</v>
      </c>
      <c r="I28" s="87">
        <f aca="true" t="shared" si="10" ref="I28:I36">F28+G28+H28</f>
        <v>33</v>
      </c>
      <c r="J28" s="86">
        <v>13</v>
      </c>
      <c r="K28" s="86">
        <v>6</v>
      </c>
      <c r="L28" s="86">
        <v>0</v>
      </c>
      <c r="M28" s="87">
        <f aca="true" t="shared" si="11" ref="M28:M36">J28+K28+L28</f>
        <v>19</v>
      </c>
      <c r="N28" s="88">
        <f t="shared" si="0"/>
      </c>
      <c r="O28" s="89">
        <f t="shared" si="1"/>
        <v>14</v>
      </c>
      <c r="P28" s="110"/>
      <c r="AF28" s="105" t="s">
        <v>112</v>
      </c>
    </row>
    <row r="29" spans="1:32" ht="22.5" customHeight="1">
      <c r="A29" s="113" t="s">
        <v>38</v>
      </c>
      <c r="B29" s="90">
        <v>1497</v>
      </c>
      <c r="C29" s="90">
        <v>1660</v>
      </c>
      <c r="D29" s="91">
        <f t="shared" si="9"/>
        <v>3157</v>
      </c>
      <c r="E29" s="90">
        <v>908</v>
      </c>
      <c r="F29" s="90">
        <v>10</v>
      </c>
      <c r="G29" s="90">
        <v>2</v>
      </c>
      <c r="H29" s="90">
        <v>0</v>
      </c>
      <c r="I29" s="91">
        <f t="shared" si="10"/>
        <v>12</v>
      </c>
      <c r="J29" s="90">
        <v>11</v>
      </c>
      <c r="K29" s="90">
        <v>1</v>
      </c>
      <c r="L29" s="90">
        <v>0</v>
      </c>
      <c r="M29" s="91">
        <f t="shared" si="11"/>
        <v>12</v>
      </c>
      <c r="N29" s="92">
        <f t="shared" si="0"/>
      </c>
      <c r="O29" s="93" t="str">
        <f t="shared" si="1"/>
        <v>0 </v>
      </c>
      <c r="P29" s="110"/>
      <c r="AF29" s="105" t="s">
        <v>113</v>
      </c>
    </row>
    <row r="30" spans="1:32" ht="22.5" customHeight="1">
      <c r="A30" s="113" t="s">
        <v>39</v>
      </c>
      <c r="B30" s="90">
        <v>3258</v>
      </c>
      <c r="C30" s="90">
        <v>3547</v>
      </c>
      <c r="D30" s="91">
        <f t="shared" si="9"/>
        <v>6805</v>
      </c>
      <c r="E30" s="90">
        <v>1915</v>
      </c>
      <c r="F30" s="90">
        <v>16</v>
      </c>
      <c r="G30" s="90">
        <v>3</v>
      </c>
      <c r="H30" s="90">
        <v>0</v>
      </c>
      <c r="I30" s="91">
        <f t="shared" si="10"/>
        <v>19</v>
      </c>
      <c r="J30" s="90">
        <v>11</v>
      </c>
      <c r="K30" s="90">
        <v>8</v>
      </c>
      <c r="L30" s="90">
        <v>0</v>
      </c>
      <c r="M30" s="91">
        <f t="shared" si="11"/>
        <v>19</v>
      </c>
      <c r="N30" s="92">
        <f t="shared" si="0"/>
      </c>
      <c r="O30" s="93" t="str">
        <f t="shared" si="1"/>
        <v>0 </v>
      </c>
      <c r="P30" s="110"/>
      <c r="AF30" s="105" t="s">
        <v>114</v>
      </c>
    </row>
    <row r="31" spans="1:32" ht="22.5" customHeight="1">
      <c r="A31" s="113" t="s">
        <v>40</v>
      </c>
      <c r="B31" s="90">
        <v>3870</v>
      </c>
      <c r="C31" s="90">
        <v>4278</v>
      </c>
      <c r="D31" s="91">
        <f t="shared" si="9"/>
        <v>8148</v>
      </c>
      <c r="E31" s="90">
        <v>2716</v>
      </c>
      <c r="F31" s="90">
        <v>19</v>
      </c>
      <c r="G31" s="90">
        <v>3</v>
      </c>
      <c r="H31" s="90">
        <v>0</v>
      </c>
      <c r="I31" s="91">
        <f t="shared" si="10"/>
        <v>22</v>
      </c>
      <c r="J31" s="90">
        <v>24</v>
      </c>
      <c r="K31" s="90">
        <v>5</v>
      </c>
      <c r="L31" s="90">
        <v>0</v>
      </c>
      <c r="M31" s="91">
        <f t="shared" si="11"/>
        <v>29</v>
      </c>
      <c r="N31" s="92" t="str">
        <f t="shared" si="0"/>
        <v>△</v>
      </c>
      <c r="O31" s="93">
        <f t="shared" si="1"/>
        <v>7</v>
      </c>
      <c r="P31" s="110"/>
      <c r="AF31" s="105" t="s">
        <v>115</v>
      </c>
    </row>
    <row r="32" spans="1:32" ht="22.5" customHeight="1">
      <c r="A32" s="113" t="s">
        <v>41</v>
      </c>
      <c r="B32" s="90">
        <v>2175</v>
      </c>
      <c r="C32" s="90">
        <v>2273</v>
      </c>
      <c r="D32" s="91">
        <f t="shared" si="9"/>
        <v>4448</v>
      </c>
      <c r="E32" s="90">
        <v>1331</v>
      </c>
      <c r="F32" s="90">
        <v>5</v>
      </c>
      <c r="G32" s="90">
        <v>1</v>
      </c>
      <c r="H32" s="90">
        <v>0</v>
      </c>
      <c r="I32" s="91">
        <f t="shared" si="10"/>
        <v>6</v>
      </c>
      <c r="J32" s="90">
        <v>14</v>
      </c>
      <c r="K32" s="90">
        <v>2</v>
      </c>
      <c r="L32" s="90">
        <v>0</v>
      </c>
      <c r="M32" s="91">
        <f t="shared" si="11"/>
        <v>16</v>
      </c>
      <c r="N32" s="92" t="str">
        <f t="shared" si="0"/>
        <v>△</v>
      </c>
      <c r="O32" s="93">
        <f t="shared" si="1"/>
        <v>10</v>
      </c>
      <c r="P32" s="110"/>
      <c r="AF32" s="105" t="s">
        <v>116</v>
      </c>
    </row>
    <row r="33" spans="1:32" ht="22.5" customHeight="1">
      <c r="A33" s="113" t="s">
        <v>42</v>
      </c>
      <c r="B33" s="90">
        <v>3893</v>
      </c>
      <c r="C33" s="90">
        <v>4201</v>
      </c>
      <c r="D33" s="91">
        <f t="shared" si="9"/>
        <v>8094</v>
      </c>
      <c r="E33" s="90">
        <v>2368</v>
      </c>
      <c r="F33" s="90">
        <v>26</v>
      </c>
      <c r="G33" s="90">
        <v>7</v>
      </c>
      <c r="H33" s="90">
        <v>0</v>
      </c>
      <c r="I33" s="91">
        <f t="shared" si="10"/>
        <v>33</v>
      </c>
      <c r="J33" s="90">
        <v>26</v>
      </c>
      <c r="K33" s="90">
        <v>8</v>
      </c>
      <c r="L33" s="90">
        <v>0</v>
      </c>
      <c r="M33" s="91">
        <f t="shared" si="11"/>
        <v>34</v>
      </c>
      <c r="N33" s="92" t="str">
        <f t="shared" si="0"/>
        <v>△</v>
      </c>
      <c r="O33" s="93">
        <f t="shared" si="1"/>
        <v>1</v>
      </c>
      <c r="P33" s="110"/>
      <c r="AF33" s="105" t="s">
        <v>117</v>
      </c>
    </row>
    <row r="34" spans="1:32" ht="22.5" customHeight="1">
      <c r="A34" s="113" t="s">
        <v>43</v>
      </c>
      <c r="B34" s="90">
        <v>4503</v>
      </c>
      <c r="C34" s="90">
        <v>4749</v>
      </c>
      <c r="D34" s="91">
        <f t="shared" si="9"/>
        <v>9252</v>
      </c>
      <c r="E34" s="90">
        <v>2528</v>
      </c>
      <c r="F34" s="90">
        <v>11</v>
      </c>
      <c r="G34" s="90">
        <v>9</v>
      </c>
      <c r="H34" s="90">
        <v>1</v>
      </c>
      <c r="I34" s="91">
        <f t="shared" si="10"/>
        <v>21</v>
      </c>
      <c r="J34" s="90">
        <v>22</v>
      </c>
      <c r="K34" s="90">
        <v>12</v>
      </c>
      <c r="L34" s="90">
        <v>0</v>
      </c>
      <c r="M34" s="91">
        <f t="shared" si="11"/>
        <v>34</v>
      </c>
      <c r="N34" s="92" t="str">
        <f t="shared" si="0"/>
        <v>△</v>
      </c>
      <c r="O34" s="93">
        <f t="shared" si="1"/>
        <v>13</v>
      </c>
      <c r="P34" s="110"/>
      <c r="AF34" s="105" t="s">
        <v>118</v>
      </c>
    </row>
    <row r="35" spans="1:32" ht="22.5" customHeight="1">
      <c r="A35" s="113" t="s">
        <v>44</v>
      </c>
      <c r="B35" s="90">
        <v>5969</v>
      </c>
      <c r="C35" s="90">
        <v>6521</v>
      </c>
      <c r="D35" s="91">
        <f t="shared" si="9"/>
        <v>12490</v>
      </c>
      <c r="E35" s="90">
        <v>3723</v>
      </c>
      <c r="F35" s="90">
        <v>29</v>
      </c>
      <c r="G35" s="90">
        <v>6</v>
      </c>
      <c r="H35" s="90">
        <v>0</v>
      </c>
      <c r="I35" s="91">
        <f t="shared" si="10"/>
        <v>35</v>
      </c>
      <c r="J35" s="90">
        <v>14</v>
      </c>
      <c r="K35" s="90">
        <v>9</v>
      </c>
      <c r="L35" s="90">
        <v>0</v>
      </c>
      <c r="M35" s="91">
        <f t="shared" si="11"/>
        <v>23</v>
      </c>
      <c r="N35" s="92">
        <f t="shared" si="0"/>
      </c>
      <c r="O35" s="93">
        <f t="shared" si="1"/>
        <v>12</v>
      </c>
      <c r="P35" s="110"/>
      <c r="AF35" s="105" t="s">
        <v>119</v>
      </c>
    </row>
    <row r="36" spans="1:32" ht="22.5" customHeight="1">
      <c r="A36" s="113" t="s">
        <v>45</v>
      </c>
      <c r="B36" s="90">
        <v>4076</v>
      </c>
      <c r="C36" s="90">
        <v>4414</v>
      </c>
      <c r="D36" s="91">
        <f t="shared" si="9"/>
        <v>8490</v>
      </c>
      <c r="E36" s="90">
        <v>2588</v>
      </c>
      <c r="F36" s="90">
        <v>8</v>
      </c>
      <c r="G36" s="90">
        <v>5</v>
      </c>
      <c r="H36" s="90">
        <v>0</v>
      </c>
      <c r="I36" s="91">
        <f t="shared" si="10"/>
        <v>13</v>
      </c>
      <c r="J36" s="90">
        <v>11</v>
      </c>
      <c r="K36" s="90">
        <v>2</v>
      </c>
      <c r="L36" s="90">
        <v>0</v>
      </c>
      <c r="M36" s="91">
        <f t="shared" si="11"/>
        <v>13</v>
      </c>
      <c r="N36" s="92">
        <f t="shared" si="0"/>
      </c>
      <c r="O36" s="93" t="str">
        <f t="shared" si="1"/>
        <v>0 </v>
      </c>
      <c r="P36" s="110"/>
      <c r="AF36" s="105" t="s">
        <v>120</v>
      </c>
    </row>
    <row r="37" spans="1:32" ht="22.5" customHeight="1" thickBot="1">
      <c r="A37" s="114" t="s">
        <v>144</v>
      </c>
      <c r="B37" s="95">
        <f aca="true" t="shared" si="12" ref="B37:L37">SUM(B28:B36)</f>
        <v>33017</v>
      </c>
      <c r="C37" s="95">
        <f t="shared" si="12"/>
        <v>35829</v>
      </c>
      <c r="D37" s="95">
        <f t="shared" si="12"/>
        <v>68846</v>
      </c>
      <c r="E37" s="95">
        <f t="shared" si="12"/>
        <v>20535</v>
      </c>
      <c r="F37" s="95">
        <f t="shared" si="12"/>
        <v>152</v>
      </c>
      <c r="G37" s="95">
        <f t="shared" si="12"/>
        <v>41</v>
      </c>
      <c r="H37" s="95">
        <f t="shared" si="12"/>
        <v>1</v>
      </c>
      <c r="I37" s="95">
        <f t="shared" si="12"/>
        <v>194</v>
      </c>
      <c r="J37" s="95">
        <f t="shared" si="12"/>
        <v>146</v>
      </c>
      <c r="K37" s="95">
        <f t="shared" si="12"/>
        <v>53</v>
      </c>
      <c r="L37" s="95">
        <f t="shared" si="12"/>
        <v>0</v>
      </c>
      <c r="M37" s="95">
        <f>SUM(M28:M36)</f>
        <v>199</v>
      </c>
      <c r="N37" s="96" t="str">
        <f t="shared" si="0"/>
        <v>△</v>
      </c>
      <c r="O37" s="97">
        <f t="shared" si="1"/>
        <v>5</v>
      </c>
      <c r="P37" s="110"/>
      <c r="AF37" s="105" t="s">
        <v>121</v>
      </c>
    </row>
    <row r="38" spans="1:32" ht="22.5" customHeight="1" thickTop="1">
      <c r="A38" s="112" t="s">
        <v>46</v>
      </c>
      <c r="B38" s="86">
        <v>3945</v>
      </c>
      <c r="C38" s="86">
        <v>4341</v>
      </c>
      <c r="D38" s="87">
        <f aca="true" t="shared" si="13" ref="D38:D45">B38+C38</f>
        <v>8286</v>
      </c>
      <c r="E38" s="86">
        <v>2490</v>
      </c>
      <c r="F38" s="86">
        <v>16</v>
      </c>
      <c r="G38" s="86">
        <v>5</v>
      </c>
      <c r="H38" s="86">
        <v>0</v>
      </c>
      <c r="I38" s="87">
        <f aca="true" t="shared" si="14" ref="I38:I45">F38+G38+H38</f>
        <v>21</v>
      </c>
      <c r="J38" s="86">
        <v>13</v>
      </c>
      <c r="K38" s="86">
        <v>6</v>
      </c>
      <c r="L38" s="86">
        <v>0</v>
      </c>
      <c r="M38" s="87">
        <f aca="true" t="shared" si="15" ref="M38:M45">J38+K38+L38</f>
        <v>19</v>
      </c>
      <c r="N38" s="88">
        <f t="shared" si="0"/>
      </c>
      <c r="O38" s="89">
        <f t="shared" si="1"/>
        <v>2</v>
      </c>
      <c r="P38" s="110"/>
      <c r="AF38" s="105" t="s">
        <v>122</v>
      </c>
    </row>
    <row r="39" spans="1:32" ht="22.5" customHeight="1">
      <c r="A39" s="113" t="s">
        <v>47</v>
      </c>
      <c r="B39" s="90">
        <v>1974</v>
      </c>
      <c r="C39" s="90">
        <v>2176</v>
      </c>
      <c r="D39" s="91">
        <f t="shared" si="13"/>
        <v>4150</v>
      </c>
      <c r="E39" s="90">
        <v>1130</v>
      </c>
      <c r="F39" s="90">
        <v>12</v>
      </c>
      <c r="G39" s="90">
        <v>1</v>
      </c>
      <c r="H39" s="90">
        <v>0</v>
      </c>
      <c r="I39" s="91">
        <f t="shared" si="14"/>
        <v>13</v>
      </c>
      <c r="J39" s="90">
        <v>15</v>
      </c>
      <c r="K39" s="90">
        <v>9</v>
      </c>
      <c r="L39" s="90">
        <v>0</v>
      </c>
      <c r="M39" s="91">
        <f t="shared" si="15"/>
        <v>24</v>
      </c>
      <c r="N39" s="92" t="str">
        <f t="shared" si="0"/>
        <v>△</v>
      </c>
      <c r="O39" s="93">
        <f t="shared" si="1"/>
        <v>11</v>
      </c>
      <c r="P39" s="110"/>
      <c r="AF39" s="105" t="s">
        <v>123</v>
      </c>
    </row>
    <row r="40" spans="1:32" ht="22.5" customHeight="1">
      <c r="A40" s="113" t="s">
        <v>48</v>
      </c>
      <c r="B40" s="90">
        <v>3600</v>
      </c>
      <c r="C40" s="90">
        <v>3849</v>
      </c>
      <c r="D40" s="91">
        <f t="shared" si="13"/>
        <v>7449</v>
      </c>
      <c r="E40" s="90">
        <v>2076</v>
      </c>
      <c r="F40" s="90">
        <v>14</v>
      </c>
      <c r="G40" s="90">
        <v>9</v>
      </c>
      <c r="H40" s="90">
        <v>0</v>
      </c>
      <c r="I40" s="91">
        <f t="shared" si="14"/>
        <v>23</v>
      </c>
      <c r="J40" s="90">
        <v>20</v>
      </c>
      <c r="K40" s="90">
        <v>9</v>
      </c>
      <c r="L40" s="90">
        <v>0</v>
      </c>
      <c r="M40" s="91">
        <f t="shared" si="15"/>
        <v>29</v>
      </c>
      <c r="N40" s="92" t="str">
        <f t="shared" si="0"/>
        <v>△</v>
      </c>
      <c r="O40" s="93">
        <f t="shared" si="1"/>
        <v>6</v>
      </c>
      <c r="P40" s="110"/>
      <c r="AF40" s="105" t="s">
        <v>124</v>
      </c>
    </row>
    <row r="41" spans="1:32" ht="22.5" customHeight="1">
      <c r="A41" s="113" t="s">
        <v>49</v>
      </c>
      <c r="B41" s="90">
        <v>1475</v>
      </c>
      <c r="C41" s="90">
        <v>1664</v>
      </c>
      <c r="D41" s="91">
        <f t="shared" si="13"/>
        <v>3139</v>
      </c>
      <c r="E41" s="90">
        <v>860</v>
      </c>
      <c r="F41" s="90">
        <v>13</v>
      </c>
      <c r="G41" s="90">
        <v>2</v>
      </c>
      <c r="H41" s="90">
        <v>0</v>
      </c>
      <c r="I41" s="91">
        <f t="shared" si="14"/>
        <v>15</v>
      </c>
      <c r="J41" s="90">
        <v>7</v>
      </c>
      <c r="K41" s="90">
        <v>1</v>
      </c>
      <c r="L41" s="90">
        <v>0</v>
      </c>
      <c r="M41" s="91">
        <f t="shared" si="15"/>
        <v>8</v>
      </c>
      <c r="N41" s="92">
        <f t="shared" si="0"/>
      </c>
      <c r="O41" s="93">
        <f t="shared" si="1"/>
        <v>7</v>
      </c>
      <c r="P41" s="110"/>
      <c r="AF41" s="105" t="s">
        <v>125</v>
      </c>
    </row>
    <row r="42" spans="1:32" ht="22.5" customHeight="1">
      <c r="A42" s="113" t="s">
        <v>50</v>
      </c>
      <c r="B42" s="90">
        <v>4379</v>
      </c>
      <c r="C42" s="90">
        <v>4830</v>
      </c>
      <c r="D42" s="91">
        <f t="shared" si="13"/>
        <v>9209</v>
      </c>
      <c r="E42" s="90">
        <v>2832</v>
      </c>
      <c r="F42" s="90">
        <v>15</v>
      </c>
      <c r="G42" s="90">
        <v>5</v>
      </c>
      <c r="H42" s="90">
        <v>0</v>
      </c>
      <c r="I42" s="91">
        <f t="shared" si="14"/>
        <v>20</v>
      </c>
      <c r="J42" s="90">
        <v>14</v>
      </c>
      <c r="K42" s="90">
        <v>11</v>
      </c>
      <c r="L42" s="90">
        <v>0</v>
      </c>
      <c r="M42" s="91">
        <f t="shared" si="15"/>
        <v>25</v>
      </c>
      <c r="N42" s="92" t="str">
        <f t="shared" si="0"/>
        <v>△</v>
      </c>
      <c r="O42" s="93">
        <f t="shared" si="1"/>
        <v>5</v>
      </c>
      <c r="P42" s="110"/>
      <c r="AF42" s="105" t="s">
        <v>126</v>
      </c>
    </row>
    <row r="43" spans="1:32" ht="22.5" customHeight="1">
      <c r="A43" s="113" t="s">
        <v>51</v>
      </c>
      <c r="B43" s="90">
        <v>3314</v>
      </c>
      <c r="C43" s="90">
        <v>3621</v>
      </c>
      <c r="D43" s="91">
        <f t="shared" si="13"/>
        <v>6935</v>
      </c>
      <c r="E43" s="90">
        <v>1904</v>
      </c>
      <c r="F43" s="90">
        <v>11</v>
      </c>
      <c r="G43" s="90">
        <v>4</v>
      </c>
      <c r="H43" s="90">
        <v>0</v>
      </c>
      <c r="I43" s="91">
        <f t="shared" si="14"/>
        <v>15</v>
      </c>
      <c r="J43" s="90">
        <v>18</v>
      </c>
      <c r="K43" s="90">
        <v>12</v>
      </c>
      <c r="L43" s="90">
        <v>0</v>
      </c>
      <c r="M43" s="91">
        <f t="shared" si="15"/>
        <v>30</v>
      </c>
      <c r="N43" s="92" t="str">
        <f t="shared" si="0"/>
        <v>△</v>
      </c>
      <c r="O43" s="93">
        <f t="shared" si="1"/>
        <v>15</v>
      </c>
      <c r="P43" s="110"/>
      <c r="AF43" s="105" t="s">
        <v>127</v>
      </c>
    </row>
    <row r="44" spans="1:32" ht="22.5" customHeight="1">
      <c r="A44" s="113" t="s">
        <v>52</v>
      </c>
      <c r="B44" s="90">
        <v>3641</v>
      </c>
      <c r="C44" s="90">
        <v>3950</v>
      </c>
      <c r="D44" s="91">
        <f t="shared" si="13"/>
        <v>7591</v>
      </c>
      <c r="E44" s="90">
        <v>2309</v>
      </c>
      <c r="F44" s="90">
        <v>12</v>
      </c>
      <c r="G44" s="90">
        <v>2</v>
      </c>
      <c r="H44" s="90">
        <v>0</v>
      </c>
      <c r="I44" s="91">
        <f t="shared" si="14"/>
        <v>14</v>
      </c>
      <c r="J44" s="90">
        <v>17</v>
      </c>
      <c r="K44" s="90">
        <v>7</v>
      </c>
      <c r="L44" s="90">
        <v>0</v>
      </c>
      <c r="M44" s="91">
        <f t="shared" si="15"/>
        <v>24</v>
      </c>
      <c r="N44" s="92" t="str">
        <f t="shared" si="0"/>
        <v>△</v>
      </c>
      <c r="O44" s="93">
        <f t="shared" si="1"/>
        <v>10</v>
      </c>
      <c r="P44" s="110"/>
      <c r="AF44" s="105" t="s">
        <v>128</v>
      </c>
    </row>
    <row r="45" spans="1:32" ht="22.5" customHeight="1">
      <c r="A45" s="113" t="s">
        <v>53</v>
      </c>
      <c r="B45" s="90">
        <v>2563</v>
      </c>
      <c r="C45" s="90">
        <v>2813</v>
      </c>
      <c r="D45" s="91">
        <f t="shared" si="13"/>
        <v>5376</v>
      </c>
      <c r="E45" s="90">
        <v>1472</v>
      </c>
      <c r="F45" s="90">
        <v>3</v>
      </c>
      <c r="G45" s="90">
        <v>3</v>
      </c>
      <c r="H45" s="90">
        <v>0</v>
      </c>
      <c r="I45" s="91">
        <f t="shared" si="14"/>
        <v>6</v>
      </c>
      <c r="J45" s="90">
        <v>3</v>
      </c>
      <c r="K45" s="90">
        <v>8</v>
      </c>
      <c r="L45" s="90">
        <v>0</v>
      </c>
      <c r="M45" s="91">
        <f t="shared" si="15"/>
        <v>11</v>
      </c>
      <c r="N45" s="92" t="str">
        <f t="shared" si="0"/>
        <v>△</v>
      </c>
      <c r="O45" s="93">
        <f t="shared" si="1"/>
        <v>5</v>
      </c>
      <c r="P45" s="110"/>
      <c r="AF45" s="105" t="s">
        <v>129</v>
      </c>
    </row>
    <row r="46" spans="1:32" ht="22.5" customHeight="1" thickBot="1">
      <c r="A46" s="114" t="s">
        <v>145</v>
      </c>
      <c r="B46" s="95">
        <f aca="true" t="shared" si="16" ref="B46:L46">SUM(B38:B45)</f>
        <v>24891</v>
      </c>
      <c r="C46" s="95">
        <f t="shared" si="16"/>
        <v>27244</v>
      </c>
      <c r="D46" s="95">
        <f t="shared" si="16"/>
        <v>52135</v>
      </c>
      <c r="E46" s="95">
        <f t="shared" si="16"/>
        <v>15073</v>
      </c>
      <c r="F46" s="95">
        <f t="shared" si="16"/>
        <v>96</v>
      </c>
      <c r="G46" s="95">
        <f t="shared" si="16"/>
        <v>31</v>
      </c>
      <c r="H46" s="95">
        <f t="shared" si="16"/>
        <v>0</v>
      </c>
      <c r="I46" s="95">
        <f t="shared" si="16"/>
        <v>127</v>
      </c>
      <c r="J46" s="95">
        <f t="shared" si="16"/>
        <v>107</v>
      </c>
      <c r="K46" s="95">
        <f t="shared" si="16"/>
        <v>63</v>
      </c>
      <c r="L46" s="95">
        <f t="shared" si="16"/>
        <v>0</v>
      </c>
      <c r="M46" s="95">
        <f>SUM(M38:M45)</f>
        <v>170</v>
      </c>
      <c r="N46" s="96" t="str">
        <f t="shared" si="0"/>
        <v>△</v>
      </c>
      <c r="O46" s="97">
        <f t="shared" si="1"/>
        <v>43</v>
      </c>
      <c r="P46" s="110"/>
      <c r="AF46" s="105" t="s">
        <v>130</v>
      </c>
    </row>
    <row r="47" spans="1:16" ht="22.5" customHeight="1" thickTop="1">
      <c r="A47" s="112" t="s">
        <v>54</v>
      </c>
      <c r="B47" s="86">
        <v>3274</v>
      </c>
      <c r="C47" s="86">
        <v>3667</v>
      </c>
      <c r="D47" s="87">
        <f>B47+C47</f>
        <v>6941</v>
      </c>
      <c r="E47" s="86">
        <v>2370</v>
      </c>
      <c r="F47" s="86">
        <v>7</v>
      </c>
      <c r="G47" s="86">
        <v>4</v>
      </c>
      <c r="H47" s="86">
        <v>1</v>
      </c>
      <c r="I47" s="87">
        <f>F47+G47+H47</f>
        <v>12</v>
      </c>
      <c r="J47" s="86">
        <v>16</v>
      </c>
      <c r="K47" s="86">
        <v>10</v>
      </c>
      <c r="L47" s="86">
        <v>1</v>
      </c>
      <c r="M47" s="87">
        <f>J47+K47+L47</f>
        <v>27</v>
      </c>
      <c r="N47" s="88" t="str">
        <f t="shared" si="0"/>
        <v>△</v>
      </c>
      <c r="O47" s="89">
        <f t="shared" si="1"/>
        <v>15</v>
      </c>
      <c r="P47" s="110"/>
    </row>
    <row r="48" spans="1:16" ht="22.5" customHeight="1">
      <c r="A48" s="113" t="s">
        <v>55</v>
      </c>
      <c r="B48" s="90">
        <v>2137</v>
      </c>
      <c r="C48" s="90">
        <v>2378</v>
      </c>
      <c r="D48" s="91">
        <f>B48+C48</f>
        <v>4515</v>
      </c>
      <c r="E48" s="90">
        <v>1570</v>
      </c>
      <c r="F48" s="90">
        <v>14</v>
      </c>
      <c r="G48" s="90">
        <v>0</v>
      </c>
      <c r="H48" s="90">
        <v>0</v>
      </c>
      <c r="I48" s="91">
        <f>F48+G48+H48</f>
        <v>14</v>
      </c>
      <c r="J48" s="90">
        <v>4</v>
      </c>
      <c r="K48" s="90">
        <v>8</v>
      </c>
      <c r="L48" s="90">
        <v>0</v>
      </c>
      <c r="M48" s="91">
        <f>J48+K48+L48</f>
        <v>12</v>
      </c>
      <c r="N48" s="92">
        <f t="shared" si="0"/>
      </c>
      <c r="O48" s="93">
        <f t="shared" si="1"/>
        <v>2</v>
      </c>
      <c r="P48" s="110"/>
    </row>
    <row r="49" spans="1:16" ht="22.5" customHeight="1">
      <c r="A49" s="113" t="s">
        <v>56</v>
      </c>
      <c r="B49" s="94">
        <v>1927</v>
      </c>
      <c r="C49" s="94">
        <v>2150</v>
      </c>
      <c r="D49" s="91">
        <f>B49+C49</f>
        <v>4077</v>
      </c>
      <c r="E49" s="94">
        <v>1190</v>
      </c>
      <c r="F49" s="94">
        <v>6</v>
      </c>
      <c r="G49" s="90">
        <v>4</v>
      </c>
      <c r="H49" s="90">
        <v>0</v>
      </c>
      <c r="I49" s="91">
        <f>F49+G49+H49</f>
        <v>10</v>
      </c>
      <c r="J49" s="94">
        <v>6</v>
      </c>
      <c r="K49" s="94">
        <v>5</v>
      </c>
      <c r="L49" s="90">
        <v>0</v>
      </c>
      <c r="M49" s="91">
        <f>J49+K49+L49</f>
        <v>11</v>
      </c>
      <c r="N49" s="92" t="str">
        <f t="shared" si="0"/>
        <v>△</v>
      </c>
      <c r="O49" s="93">
        <f t="shared" si="1"/>
        <v>1</v>
      </c>
      <c r="P49" s="110"/>
    </row>
    <row r="50" spans="1:16" ht="22.5" customHeight="1">
      <c r="A50" s="113" t="s">
        <v>57</v>
      </c>
      <c r="B50" s="90">
        <v>2575</v>
      </c>
      <c r="C50" s="90">
        <v>2847</v>
      </c>
      <c r="D50" s="91">
        <f>B50+C50</f>
        <v>5422</v>
      </c>
      <c r="E50" s="90">
        <v>1561</v>
      </c>
      <c r="F50" s="90">
        <v>17</v>
      </c>
      <c r="G50" s="90">
        <v>0</v>
      </c>
      <c r="H50" s="90">
        <v>0</v>
      </c>
      <c r="I50" s="91">
        <f>F50+G50+H50</f>
        <v>17</v>
      </c>
      <c r="J50" s="90">
        <v>5</v>
      </c>
      <c r="K50" s="90">
        <v>7</v>
      </c>
      <c r="L50" s="90">
        <v>0</v>
      </c>
      <c r="M50" s="91">
        <f>J50+K50+L50</f>
        <v>12</v>
      </c>
      <c r="N50" s="92">
        <f t="shared" si="0"/>
      </c>
      <c r="O50" s="93">
        <f t="shared" si="1"/>
        <v>5</v>
      </c>
      <c r="P50" s="110"/>
    </row>
    <row r="51" spans="1:16" ht="22.5" customHeight="1" thickBot="1">
      <c r="A51" s="114" t="s">
        <v>131</v>
      </c>
      <c r="B51" s="95">
        <f>0+SUM(B47:B50)</f>
        <v>9913</v>
      </c>
      <c r="C51" s="95">
        <f aca="true" t="shared" si="17" ref="C51:M51">SUM(C47:C50)</f>
        <v>11042</v>
      </c>
      <c r="D51" s="95">
        <f t="shared" si="17"/>
        <v>20955</v>
      </c>
      <c r="E51" s="95">
        <f t="shared" si="17"/>
        <v>6691</v>
      </c>
      <c r="F51" s="95">
        <f t="shared" si="17"/>
        <v>44</v>
      </c>
      <c r="G51" s="95">
        <f t="shared" si="17"/>
        <v>8</v>
      </c>
      <c r="H51" s="95">
        <f t="shared" si="17"/>
        <v>1</v>
      </c>
      <c r="I51" s="95">
        <f t="shared" si="17"/>
        <v>53</v>
      </c>
      <c r="J51" s="95">
        <f t="shared" si="17"/>
        <v>31</v>
      </c>
      <c r="K51" s="95">
        <f t="shared" si="17"/>
        <v>30</v>
      </c>
      <c r="L51" s="95">
        <f t="shared" si="17"/>
        <v>1</v>
      </c>
      <c r="M51" s="95">
        <f t="shared" si="17"/>
        <v>62</v>
      </c>
      <c r="N51" s="96" t="str">
        <f t="shared" si="0"/>
        <v>△</v>
      </c>
      <c r="O51" s="97">
        <f t="shared" si="1"/>
        <v>9</v>
      </c>
      <c r="P51" s="110"/>
    </row>
    <row r="52" spans="1:16" ht="22.5" customHeight="1" thickBot="1" thickTop="1">
      <c r="A52" s="115" t="s">
        <v>146</v>
      </c>
      <c r="B52" s="98">
        <f aca="true" t="shared" si="18" ref="B52:M52">B14+B23+B27+B37+B46+B51</f>
        <v>116166</v>
      </c>
      <c r="C52" s="98">
        <f t="shared" si="18"/>
        <v>126720</v>
      </c>
      <c r="D52" s="98">
        <f t="shared" si="18"/>
        <v>242886</v>
      </c>
      <c r="E52" s="98">
        <f t="shared" si="18"/>
        <v>71201</v>
      </c>
      <c r="F52" s="98">
        <f t="shared" si="18"/>
        <v>477</v>
      </c>
      <c r="G52" s="98">
        <f t="shared" si="18"/>
        <v>129</v>
      </c>
      <c r="H52" s="98">
        <f t="shared" si="18"/>
        <v>4</v>
      </c>
      <c r="I52" s="98">
        <f t="shared" si="18"/>
        <v>610</v>
      </c>
      <c r="J52" s="98">
        <f t="shared" si="18"/>
        <v>491</v>
      </c>
      <c r="K52" s="98">
        <f t="shared" si="18"/>
        <v>245</v>
      </c>
      <c r="L52" s="98">
        <f t="shared" si="18"/>
        <v>1</v>
      </c>
      <c r="M52" s="98">
        <f t="shared" si="18"/>
        <v>737</v>
      </c>
      <c r="N52" s="99" t="str">
        <f t="shared" si="0"/>
        <v>△</v>
      </c>
      <c r="O52" s="100">
        <f t="shared" si="1"/>
        <v>127</v>
      </c>
      <c r="P52" s="110"/>
    </row>
    <row r="53" spans="1:16" ht="22.5" customHeight="1" thickBot="1" thickTop="1">
      <c r="A53" s="116" t="s">
        <v>132</v>
      </c>
      <c r="B53" s="101">
        <f aca="true" t="shared" si="19" ref="B53:M53">B10+B52</f>
        <v>297119</v>
      </c>
      <c r="C53" s="101">
        <f t="shared" si="19"/>
        <v>322578</v>
      </c>
      <c r="D53" s="101">
        <f t="shared" si="19"/>
        <v>619697</v>
      </c>
      <c r="E53" s="101">
        <f t="shared" si="19"/>
        <v>213275</v>
      </c>
      <c r="F53" s="101">
        <f t="shared" si="19"/>
        <v>1304</v>
      </c>
      <c r="G53" s="101">
        <f t="shared" si="19"/>
        <v>415</v>
      </c>
      <c r="H53" s="101">
        <f t="shared" si="19"/>
        <v>13</v>
      </c>
      <c r="I53" s="101">
        <f t="shared" si="19"/>
        <v>1732</v>
      </c>
      <c r="J53" s="101">
        <f t="shared" si="19"/>
        <v>1211</v>
      </c>
      <c r="K53" s="101">
        <f t="shared" si="19"/>
        <v>528</v>
      </c>
      <c r="L53" s="101">
        <f t="shared" si="19"/>
        <v>4</v>
      </c>
      <c r="M53" s="101">
        <f t="shared" si="19"/>
        <v>1743</v>
      </c>
      <c r="N53" s="101" t="str">
        <f t="shared" si="0"/>
        <v>△</v>
      </c>
      <c r="O53" s="102">
        <f t="shared" si="1"/>
        <v>11</v>
      </c>
      <c r="P53" s="110"/>
    </row>
    <row r="54" spans="1:16" ht="8.25" customHeight="1" thickTop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09"/>
    </row>
    <row r="55" ht="21" customHeight="1"/>
    <row r="56" ht="21" customHeight="1"/>
    <row r="57" spans="3:9" ht="28.5" customHeight="1">
      <c r="C57" s="118"/>
      <c r="D57" s="118"/>
      <c r="E57" s="118"/>
      <c r="F57" s="118"/>
      <c r="G57" s="118"/>
      <c r="H57" s="118"/>
      <c r="I57" s="118"/>
    </row>
    <row r="58" ht="21" customHeight="1">
      <c r="B58" s="107"/>
    </row>
    <row r="59" ht="21" customHeight="1"/>
    <row r="60" ht="21.7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3" ht="17.25">
      <c r="E73" s="107"/>
    </row>
  </sheetData>
  <mergeCells count="16">
    <mergeCell ref="A3:A5"/>
    <mergeCell ref="B3:D3"/>
    <mergeCell ref="E3:E5"/>
    <mergeCell ref="F3:I3"/>
    <mergeCell ref="B4:B5"/>
    <mergeCell ref="C4:C5"/>
    <mergeCell ref="D4:D5"/>
    <mergeCell ref="F4:F5"/>
    <mergeCell ref="G4:H4"/>
    <mergeCell ref="I4:I5"/>
    <mergeCell ref="C57:I57"/>
    <mergeCell ref="J3:M3"/>
    <mergeCell ref="N3:O5"/>
    <mergeCell ref="J4:J5"/>
    <mergeCell ref="K4:L4"/>
    <mergeCell ref="M4:M5"/>
  </mergeCells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8" sqref="E8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7812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1:219" ht="30" customHeight="1">
      <c r="A1" s="18"/>
      <c r="B1" s="2" t="s">
        <v>16</v>
      </c>
      <c r="C1" s="18"/>
      <c r="D1" s="18"/>
      <c r="E1" s="3" t="s">
        <v>81</v>
      </c>
      <c r="F1" s="18"/>
      <c r="G1" s="18"/>
      <c r="H1" s="18"/>
      <c r="I1" s="18"/>
      <c r="J1" s="18"/>
      <c r="K1" s="18"/>
      <c r="L1" s="18"/>
      <c r="M1" s="4" t="s">
        <v>70</v>
      </c>
      <c r="N1" s="18"/>
      <c r="O1" s="18"/>
      <c r="P1" s="18"/>
      <c r="Q1" s="1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>
      <c r="Q2" s="1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>
      <c r="A3" s="5"/>
      <c r="B3" s="6" t="s">
        <v>17</v>
      </c>
      <c r="C3" s="7" t="s">
        <v>58</v>
      </c>
      <c r="D3" s="6"/>
      <c r="E3" s="6"/>
      <c r="F3" s="7"/>
      <c r="G3" s="7" t="s">
        <v>62</v>
      </c>
      <c r="H3" s="6"/>
      <c r="I3" s="6"/>
      <c r="J3" s="6"/>
      <c r="K3" s="7" t="s">
        <v>68</v>
      </c>
      <c r="L3" s="6"/>
      <c r="M3" s="6"/>
      <c r="N3" s="6"/>
      <c r="O3" s="7"/>
      <c r="P3" s="6"/>
      <c r="Q3" s="1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10"/>
      <c r="B4" s="4"/>
      <c r="C4" s="11"/>
      <c r="D4" s="11"/>
      <c r="E4" s="11"/>
      <c r="F4" s="12"/>
      <c r="G4" s="11"/>
      <c r="H4" s="11" t="s">
        <v>64</v>
      </c>
      <c r="I4" s="13" t="s">
        <v>66</v>
      </c>
      <c r="J4" s="11"/>
      <c r="K4" s="11"/>
      <c r="L4" s="11" t="s">
        <v>64</v>
      </c>
      <c r="M4" s="13" t="s">
        <v>66</v>
      </c>
      <c r="N4" s="11"/>
      <c r="O4" s="12"/>
      <c r="P4" s="4"/>
      <c r="Q4" s="1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>
      <c r="A5" s="10" t="s">
        <v>0</v>
      </c>
      <c r="B5" s="4"/>
      <c r="C5" s="14" t="s">
        <v>59</v>
      </c>
      <c r="D5" s="14" t="s">
        <v>60</v>
      </c>
      <c r="E5" s="14" t="s">
        <v>22</v>
      </c>
      <c r="F5" s="14" t="s">
        <v>61</v>
      </c>
      <c r="G5" s="14" t="s">
        <v>63</v>
      </c>
      <c r="H5" s="15" t="s">
        <v>65</v>
      </c>
      <c r="I5" s="15" t="s">
        <v>67</v>
      </c>
      <c r="J5" s="14" t="s">
        <v>22</v>
      </c>
      <c r="K5" s="14" t="s">
        <v>63</v>
      </c>
      <c r="L5" s="15" t="s">
        <v>69</v>
      </c>
      <c r="M5" s="15" t="s">
        <v>67</v>
      </c>
      <c r="N5" s="14" t="s">
        <v>22</v>
      </c>
      <c r="O5" s="16" t="s">
        <v>71</v>
      </c>
      <c r="P5" s="20"/>
      <c r="Q5" s="1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>
      <c r="A6" s="9"/>
      <c r="B6" s="7" t="s">
        <v>18</v>
      </c>
      <c r="C6" s="86">
        <v>72296</v>
      </c>
      <c r="D6" s="86">
        <v>76985</v>
      </c>
      <c r="E6" s="87">
        <f>C6+D6</f>
        <v>149281</v>
      </c>
      <c r="F6" s="86">
        <v>55050</v>
      </c>
      <c r="G6" s="86">
        <v>330</v>
      </c>
      <c r="H6" s="86">
        <v>83</v>
      </c>
      <c r="I6" s="86">
        <v>8</v>
      </c>
      <c r="J6" s="87">
        <f>G6+H6+I6</f>
        <v>421</v>
      </c>
      <c r="K6" s="86">
        <v>260</v>
      </c>
      <c r="L6" s="86">
        <v>101</v>
      </c>
      <c r="M6" s="86">
        <v>0</v>
      </c>
      <c r="N6" s="56">
        <f>K6+L6+M6</f>
        <v>361</v>
      </c>
      <c r="O6" s="57">
        <f aca="true" t="shared" si="0" ref="O6:O53">IF((J6-N6)&lt;0,"△","")</f>
      </c>
      <c r="P6" s="58">
        <f aca="true" t="shared" si="1" ref="P6:P53">IF((J6-N6)=0,"0 ",IF((J6-N6)&lt;0,-(J6-N6),J6-N6))</f>
        <v>60</v>
      </c>
      <c r="Q6" s="1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21" t="s">
        <v>1</v>
      </c>
      <c r="B7" s="11" t="s">
        <v>19</v>
      </c>
      <c r="C7" s="90">
        <v>66939</v>
      </c>
      <c r="D7" s="90">
        <v>73172</v>
      </c>
      <c r="E7" s="91">
        <f>C7+D7</f>
        <v>140111</v>
      </c>
      <c r="F7" s="90">
        <v>54548</v>
      </c>
      <c r="G7" s="90">
        <v>319</v>
      </c>
      <c r="H7" s="90">
        <v>125</v>
      </c>
      <c r="I7" s="90">
        <v>1</v>
      </c>
      <c r="J7" s="91">
        <f>G7+H7+I7</f>
        <v>445</v>
      </c>
      <c r="K7" s="90">
        <v>305</v>
      </c>
      <c r="L7" s="90">
        <v>90</v>
      </c>
      <c r="M7" s="90">
        <v>5</v>
      </c>
      <c r="N7" s="59">
        <f>K7+L7+M7</f>
        <v>400</v>
      </c>
      <c r="O7" s="60">
        <f t="shared" si="0"/>
      </c>
      <c r="P7" s="61">
        <f t="shared" si="1"/>
        <v>45</v>
      </c>
      <c r="Q7" s="1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21"/>
      <c r="B8" s="11" t="s">
        <v>20</v>
      </c>
      <c r="C8" s="90">
        <v>23541</v>
      </c>
      <c r="D8" s="90">
        <v>26277</v>
      </c>
      <c r="E8" s="91">
        <f>C8+D8</f>
        <v>49818</v>
      </c>
      <c r="F8" s="90">
        <v>18556</v>
      </c>
      <c r="G8" s="90">
        <v>99</v>
      </c>
      <c r="H8" s="90">
        <v>43</v>
      </c>
      <c r="I8" s="90">
        <v>0</v>
      </c>
      <c r="J8" s="91">
        <f>G8+H8+I8</f>
        <v>142</v>
      </c>
      <c r="K8" s="90">
        <v>90</v>
      </c>
      <c r="L8" s="90">
        <v>35</v>
      </c>
      <c r="M8" s="90">
        <v>0</v>
      </c>
      <c r="N8" s="59">
        <f>K8+L8+M8</f>
        <v>125</v>
      </c>
      <c r="O8" s="60">
        <f t="shared" si="0"/>
      </c>
      <c r="P8" s="61">
        <f t="shared" si="1"/>
        <v>17</v>
      </c>
      <c r="Q8" s="1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21" t="s">
        <v>2</v>
      </c>
      <c r="B9" s="11" t="s">
        <v>21</v>
      </c>
      <c r="C9" s="94">
        <v>18295</v>
      </c>
      <c r="D9" s="94">
        <v>19469</v>
      </c>
      <c r="E9" s="91">
        <f>C9+D9</f>
        <v>37764</v>
      </c>
      <c r="F9" s="94">
        <v>14016</v>
      </c>
      <c r="G9" s="94">
        <v>100</v>
      </c>
      <c r="H9" s="94">
        <v>31</v>
      </c>
      <c r="I9" s="90">
        <v>0</v>
      </c>
      <c r="J9" s="91">
        <f>G9+H9+I9</f>
        <v>131</v>
      </c>
      <c r="K9" s="94">
        <v>60</v>
      </c>
      <c r="L9" s="94">
        <v>30</v>
      </c>
      <c r="M9" s="90">
        <v>0</v>
      </c>
      <c r="N9" s="59">
        <f>K9+L9+M9</f>
        <v>90</v>
      </c>
      <c r="O9" s="60">
        <f t="shared" si="0"/>
      </c>
      <c r="P9" s="61">
        <f t="shared" si="1"/>
        <v>41</v>
      </c>
      <c r="Q9" s="1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>
      <c r="A10" s="21"/>
      <c r="B10" s="29" t="s">
        <v>22</v>
      </c>
      <c r="C10" s="95">
        <f aca="true" t="shared" si="2" ref="C10:M10">SUM(C6:C9)</f>
        <v>181071</v>
      </c>
      <c r="D10" s="95">
        <f t="shared" si="2"/>
        <v>195903</v>
      </c>
      <c r="E10" s="95">
        <f t="shared" si="2"/>
        <v>376974</v>
      </c>
      <c r="F10" s="95">
        <f t="shared" si="2"/>
        <v>142170</v>
      </c>
      <c r="G10" s="95">
        <f t="shared" si="2"/>
        <v>848</v>
      </c>
      <c r="H10" s="95">
        <f t="shared" si="2"/>
        <v>282</v>
      </c>
      <c r="I10" s="95">
        <f t="shared" si="2"/>
        <v>9</v>
      </c>
      <c r="J10" s="95">
        <f t="shared" si="2"/>
        <v>1139</v>
      </c>
      <c r="K10" s="95">
        <f t="shared" si="2"/>
        <v>715</v>
      </c>
      <c r="L10" s="95">
        <f t="shared" si="2"/>
        <v>256</v>
      </c>
      <c r="M10" s="95">
        <f t="shared" si="2"/>
        <v>5</v>
      </c>
      <c r="N10" s="62">
        <f>SUM(N6:N9)</f>
        <v>976</v>
      </c>
      <c r="O10" s="63">
        <f t="shared" si="0"/>
      </c>
      <c r="P10" s="64">
        <f t="shared" si="1"/>
        <v>163</v>
      </c>
      <c r="Q10" s="1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>
      <c r="A11" s="9" t="s">
        <v>3</v>
      </c>
      <c r="B11" s="7" t="s">
        <v>23</v>
      </c>
      <c r="C11" s="86">
        <v>4135</v>
      </c>
      <c r="D11" s="86">
        <v>4486</v>
      </c>
      <c r="E11" s="87">
        <f>C11+D11</f>
        <v>8621</v>
      </c>
      <c r="F11" s="86">
        <v>2674</v>
      </c>
      <c r="G11" s="86">
        <v>14</v>
      </c>
      <c r="H11" s="86">
        <v>10</v>
      </c>
      <c r="I11" s="86">
        <v>1</v>
      </c>
      <c r="J11" s="87">
        <f>G11+H11+I11</f>
        <v>25</v>
      </c>
      <c r="K11" s="86">
        <v>11</v>
      </c>
      <c r="L11" s="86">
        <v>3</v>
      </c>
      <c r="M11" s="86">
        <v>0</v>
      </c>
      <c r="N11" s="56">
        <f>K11+L11+M11</f>
        <v>14</v>
      </c>
      <c r="O11" s="57">
        <f t="shared" si="0"/>
      </c>
      <c r="P11" s="58">
        <f t="shared" si="1"/>
        <v>11</v>
      </c>
      <c r="Q11" s="1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>
      <c r="A12" s="21" t="s">
        <v>4</v>
      </c>
      <c r="B12" s="11" t="s">
        <v>24</v>
      </c>
      <c r="C12" s="90">
        <v>6846</v>
      </c>
      <c r="D12" s="90">
        <v>7536</v>
      </c>
      <c r="E12" s="91">
        <f>C12+D12</f>
        <v>14382</v>
      </c>
      <c r="F12" s="90">
        <v>4210</v>
      </c>
      <c r="G12" s="90">
        <v>27</v>
      </c>
      <c r="H12" s="90">
        <v>7</v>
      </c>
      <c r="I12" s="90">
        <v>0</v>
      </c>
      <c r="J12" s="91">
        <f>G12+H12+I12</f>
        <v>34</v>
      </c>
      <c r="K12" s="90">
        <v>30</v>
      </c>
      <c r="L12" s="90">
        <v>9</v>
      </c>
      <c r="M12" s="90">
        <v>0</v>
      </c>
      <c r="N12" s="59">
        <f>K12+L12+M12</f>
        <v>39</v>
      </c>
      <c r="O12" s="60" t="str">
        <f t="shared" si="0"/>
        <v>△</v>
      </c>
      <c r="P12" s="61">
        <f t="shared" si="1"/>
        <v>5</v>
      </c>
      <c r="Q12" s="1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>
      <c r="A13" s="21" t="s">
        <v>5</v>
      </c>
      <c r="B13" s="11" t="s">
        <v>25</v>
      </c>
      <c r="C13" s="90">
        <v>1716</v>
      </c>
      <c r="D13" s="90">
        <v>1827</v>
      </c>
      <c r="E13" s="91">
        <f>C13+D13</f>
        <v>3543</v>
      </c>
      <c r="F13" s="90">
        <v>931</v>
      </c>
      <c r="G13" s="90">
        <v>8</v>
      </c>
      <c r="H13" s="90">
        <v>1</v>
      </c>
      <c r="I13" s="90">
        <v>0</v>
      </c>
      <c r="J13" s="91">
        <f>G13+H13+I13</f>
        <v>9</v>
      </c>
      <c r="K13" s="90">
        <v>12</v>
      </c>
      <c r="L13" s="90">
        <v>3</v>
      </c>
      <c r="M13" s="90">
        <v>0</v>
      </c>
      <c r="N13" s="59">
        <f>K13+L13+M13</f>
        <v>15</v>
      </c>
      <c r="O13" s="60" t="str">
        <f t="shared" si="0"/>
        <v>△</v>
      </c>
      <c r="P13" s="61">
        <f t="shared" si="1"/>
        <v>6</v>
      </c>
      <c r="Q13" s="1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21"/>
      <c r="B14" s="29" t="s">
        <v>22</v>
      </c>
      <c r="C14" s="95">
        <f aca="true" t="shared" si="3" ref="C14:M14">SUM(C11:C13)</f>
        <v>12697</v>
      </c>
      <c r="D14" s="95">
        <f t="shared" si="3"/>
        <v>13849</v>
      </c>
      <c r="E14" s="95">
        <f t="shared" si="3"/>
        <v>26546</v>
      </c>
      <c r="F14" s="95">
        <f t="shared" si="3"/>
        <v>7815</v>
      </c>
      <c r="G14" s="95">
        <f t="shared" si="3"/>
        <v>49</v>
      </c>
      <c r="H14" s="95">
        <f t="shared" si="3"/>
        <v>18</v>
      </c>
      <c r="I14" s="95">
        <f t="shared" si="3"/>
        <v>1</v>
      </c>
      <c r="J14" s="95">
        <f t="shared" si="3"/>
        <v>68</v>
      </c>
      <c r="K14" s="95">
        <f t="shared" si="3"/>
        <v>53</v>
      </c>
      <c r="L14" s="95">
        <f t="shared" si="3"/>
        <v>15</v>
      </c>
      <c r="M14" s="95">
        <f t="shared" si="3"/>
        <v>0</v>
      </c>
      <c r="N14" s="62">
        <f>SUM(N11:N13)</f>
        <v>68</v>
      </c>
      <c r="O14" s="63">
        <f t="shared" si="0"/>
      </c>
      <c r="P14" s="64" t="str">
        <f t="shared" si="1"/>
        <v>0 </v>
      </c>
      <c r="Q14" s="1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9"/>
      <c r="B15" s="7" t="s">
        <v>26</v>
      </c>
      <c r="C15" s="86">
        <v>5020</v>
      </c>
      <c r="D15" s="86">
        <v>5324</v>
      </c>
      <c r="E15" s="87">
        <f aca="true" t="shared" si="4" ref="E15:E22">C15+D15</f>
        <v>10344</v>
      </c>
      <c r="F15" s="86">
        <v>2768</v>
      </c>
      <c r="G15" s="86">
        <v>16</v>
      </c>
      <c r="H15" s="86">
        <v>9</v>
      </c>
      <c r="I15" s="86">
        <v>0</v>
      </c>
      <c r="J15" s="87">
        <f aca="true" t="shared" si="5" ref="J15:J22">G15+H15+I15</f>
        <v>25</v>
      </c>
      <c r="K15" s="86">
        <v>29</v>
      </c>
      <c r="L15" s="86">
        <v>11</v>
      </c>
      <c r="M15" s="86">
        <v>0</v>
      </c>
      <c r="N15" s="56">
        <f aca="true" t="shared" si="6" ref="N15:N22">K15+L15+M15</f>
        <v>40</v>
      </c>
      <c r="O15" s="57" t="str">
        <f t="shared" si="0"/>
        <v>△</v>
      </c>
      <c r="P15" s="58">
        <f t="shared" si="1"/>
        <v>15</v>
      </c>
      <c r="Q15" s="1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>
      <c r="A16" s="21" t="s">
        <v>6</v>
      </c>
      <c r="B16" s="11" t="s">
        <v>27</v>
      </c>
      <c r="C16" s="90">
        <v>2288</v>
      </c>
      <c r="D16" s="90">
        <v>2469</v>
      </c>
      <c r="E16" s="91">
        <f t="shared" si="4"/>
        <v>4757</v>
      </c>
      <c r="F16" s="90">
        <v>1252</v>
      </c>
      <c r="G16" s="90">
        <v>5</v>
      </c>
      <c r="H16" s="90">
        <v>3</v>
      </c>
      <c r="I16" s="90">
        <v>0</v>
      </c>
      <c r="J16" s="91">
        <f t="shared" si="5"/>
        <v>8</v>
      </c>
      <c r="K16" s="90">
        <v>1</v>
      </c>
      <c r="L16" s="90">
        <v>4</v>
      </c>
      <c r="M16" s="90">
        <v>0</v>
      </c>
      <c r="N16" s="59">
        <f t="shared" si="6"/>
        <v>5</v>
      </c>
      <c r="O16" s="60">
        <f t="shared" si="0"/>
      </c>
      <c r="P16" s="61">
        <f t="shared" si="1"/>
        <v>3</v>
      </c>
      <c r="Q16" s="1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>
      <c r="A17" s="21"/>
      <c r="B17" s="11" t="s">
        <v>28</v>
      </c>
      <c r="C17" s="90">
        <v>4099</v>
      </c>
      <c r="D17" s="90">
        <v>4485</v>
      </c>
      <c r="E17" s="91">
        <f t="shared" si="4"/>
        <v>8584</v>
      </c>
      <c r="F17" s="90">
        <v>2344</v>
      </c>
      <c r="G17" s="90">
        <v>22</v>
      </c>
      <c r="H17" s="90">
        <v>6</v>
      </c>
      <c r="I17" s="90">
        <v>0</v>
      </c>
      <c r="J17" s="91">
        <f t="shared" si="5"/>
        <v>28</v>
      </c>
      <c r="K17" s="90">
        <v>23</v>
      </c>
      <c r="L17" s="90">
        <v>13</v>
      </c>
      <c r="M17" s="90">
        <v>0</v>
      </c>
      <c r="N17" s="59">
        <f t="shared" si="6"/>
        <v>36</v>
      </c>
      <c r="O17" s="60" t="str">
        <f t="shared" si="0"/>
        <v>△</v>
      </c>
      <c r="P17" s="61">
        <f t="shared" si="1"/>
        <v>8</v>
      </c>
      <c r="Q17" s="1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21"/>
      <c r="B18" s="11" t="s">
        <v>29</v>
      </c>
      <c r="C18" s="90">
        <v>2724</v>
      </c>
      <c r="D18" s="90">
        <v>2951</v>
      </c>
      <c r="E18" s="91">
        <f t="shared" si="4"/>
        <v>5675</v>
      </c>
      <c r="F18" s="90">
        <v>1481</v>
      </c>
      <c r="G18" s="90">
        <v>9</v>
      </c>
      <c r="H18" s="90">
        <v>5</v>
      </c>
      <c r="I18" s="90">
        <v>0</v>
      </c>
      <c r="J18" s="91">
        <f t="shared" si="5"/>
        <v>14</v>
      </c>
      <c r="K18" s="90">
        <v>20</v>
      </c>
      <c r="L18" s="90">
        <v>4</v>
      </c>
      <c r="M18" s="90">
        <v>0</v>
      </c>
      <c r="N18" s="59">
        <f t="shared" si="6"/>
        <v>24</v>
      </c>
      <c r="O18" s="60" t="str">
        <f t="shared" si="0"/>
        <v>△</v>
      </c>
      <c r="P18" s="61">
        <f t="shared" si="1"/>
        <v>10</v>
      </c>
      <c r="Q18" s="1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21" t="s">
        <v>7</v>
      </c>
      <c r="B19" s="11" t="s">
        <v>30</v>
      </c>
      <c r="C19" s="90">
        <v>2429</v>
      </c>
      <c r="D19" s="90">
        <v>2624</v>
      </c>
      <c r="E19" s="91">
        <f t="shared" si="4"/>
        <v>5053</v>
      </c>
      <c r="F19" s="90">
        <v>1624</v>
      </c>
      <c r="G19" s="90">
        <v>6</v>
      </c>
      <c r="H19" s="90">
        <v>0</v>
      </c>
      <c r="I19" s="90">
        <v>0</v>
      </c>
      <c r="J19" s="91">
        <f t="shared" si="5"/>
        <v>6</v>
      </c>
      <c r="K19" s="90">
        <v>4</v>
      </c>
      <c r="L19" s="90">
        <v>5</v>
      </c>
      <c r="M19" s="90">
        <v>0</v>
      </c>
      <c r="N19" s="59">
        <f t="shared" si="6"/>
        <v>9</v>
      </c>
      <c r="O19" s="60" t="str">
        <f t="shared" si="0"/>
        <v>△</v>
      </c>
      <c r="P19" s="61">
        <f t="shared" si="1"/>
        <v>3</v>
      </c>
      <c r="Q19" s="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21"/>
      <c r="B20" s="11" t="s">
        <v>31</v>
      </c>
      <c r="C20" s="90">
        <v>2070</v>
      </c>
      <c r="D20" s="90">
        <v>2333</v>
      </c>
      <c r="E20" s="91">
        <f t="shared" si="4"/>
        <v>4403</v>
      </c>
      <c r="F20" s="90">
        <v>1229</v>
      </c>
      <c r="G20" s="90">
        <v>10</v>
      </c>
      <c r="H20" s="90">
        <v>1</v>
      </c>
      <c r="I20" s="90">
        <v>0</v>
      </c>
      <c r="J20" s="91">
        <f t="shared" si="5"/>
        <v>11</v>
      </c>
      <c r="K20" s="90">
        <v>9</v>
      </c>
      <c r="L20" s="90">
        <v>4</v>
      </c>
      <c r="M20" s="90">
        <v>0</v>
      </c>
      <c r="N20" s="59">
        <f t="shared" si="6"/>
        <v>13</v>
      </c>
      <c r="O20" s="60" t="str">
        <f t="shared" si="0"/>
        <v>△</v>
      </c>
      <c r="P20" s="61">
        <f t="shared" si="1"/>
        <v>2</v>
      </c>
      <c r="Q20" s="1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21"/>
      <c r="B21" s="11" t="s">
        <v>32</v>
      </c>
      <c r="C21" s="90">
        <v>1419</v>
      </c>
      <c r="D21" s="90">
        <v>1541</v>
      </c>
      <c r="E21" s="91">
        <f t="shared" si="4"/>
        <v>2960</v>
      </c>
      <c r="F21" s="90">
        <v>848</v>
      </c>
      <c r="G21" s="90">
        <v>4</v>
      </c>
      <c r="H21" s="90">
        <v>0</v>
      </c>
      <c r="I21" s="90">
        <v>0</v>
      </c>
      <c r="J21" s="91">
        <f t="shared" si="5"/>
        <v>4</v>
      </c>
      <c r="K21" s="90">
        <v>4</v>
      </c>
      <c r="L21" s="90">
        <v>1</v>
      </c>
      <c r="M21" s="90">
        <v>1</v>
      </c>
      <c r="N21" s="59">
        <f t="shared" si="6"/>
        <v>6</v>
      </c>
      <c r="O21" s="60" t="str">
        <f t="shared" si="0"/>
        <v>△</v>
      </c>
      <c r="P21" s="61">
        <f t="shared" si="1"/>
        <v>2</v>
      </c>
      <c r="Q21" s="19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>
      <c r="A22" s="21" t="s">
        <v>5</v>
      </c>
      <c r="B22" s="11" t="s">
        <v>33</v>
      </c>
      <c r="C22" s="90">
        <v>4553</v>
      </c>
      <c r="D22" s="90">
        <v>5034</v>
      </c>
      <c r="E22" s="91">
        <f t="shared" si="4"/>
        <v>9587</v>
      </c>
      <c r="F22" s="90">
        <v>2856</v>
      </c>
      <c r="G22" s="90">
        <v>17</v>
      </c>
      <c r="H22" s="90">
        <v>4</v>
      </c>
      <c r="I22" s="90">
        <v>0</v>
      </c>
      <c r="J22" s="91">
        <f t="shared" si="5"/>
        <v>21</v>
      </c>
      <c r="K22" s="90">
        <v>13</v>
      </c>
      <c r="L22" s="90">
        <v>10</v>
      </c>
      <c r="M22" s="90">
        <v>0</v>
      </c>
      <c r="N22" s="59">
        <f t="shared" si="6"/>
        <v>23</v>
      </c>
      <c r="O22" s="60" t="str">
        <f t="shared" si="0"/>
        <v>△</v>
      </c>
      <c r="P22" s="61">
        <f t="shared" si="1"/>
        <v>2</v>
      </c>
      <c r="Q22" s="19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>
      <c r="A23" s="21"/>
      <c r="B23" s="29" t="s">
        <v>22</v>
      </c>
      <c r="C23" s="95">
        <f aca="true" t="shared" si="7" ref="C23:M23">SUM(C15:C22)</f>
        <v>24602</v>
      </c>
      <c r="D23" s="95">
        <f t="shared" si="7"/>
        <v>26761</v>
      </c>
      <c r="E23" s="95">
        <f t="shared" si="7"/>
        <v>51363</v>
      </c>
      <c r="F23" s="95">
        <f t="shared" si="7"/>
        <v>14402</v>
      </c>
      <c r="G23" s="95">
        <f t="shared" si="7"/>
        <v>89</v>
      </c>
      <c r="H23" s="95">
        <f t="shared" si="7"/>
        <v>28</v>
      </c>
      <c r="I23" s="95">
        <f t="shared" si="7"/>
        <v>0</v>
      </c>
      <c r="J23" s="95">
        <f t="shared" si="7"/>
        <v>117</v>
      </c>
      <c r="K23" s="95">
        <f t="shared" si="7"/>
        <v>103</v>
      </c>
      <c r="L23" s="95">
        <f t="shared" si="7"/>
        <v>52</v>
      </c>
      <c r="M23" s="95">
        <f t="shared" si="7"/>
        <v>1</v>
      </c>
      <c r="N23" s="62">
        <f>SUM(N15:N22)</f>
        <v>156</v>
      </c>
      <c r="O23" s="63" t="str">
        <f t="shared" si="0"/>
        <v>△</v>
      </c>
      <c r="P23" s="64">
        <f t="shared" si="1"/>
        <v>39</v>
      </c>
      <c r="Q23" s="19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9" t="s">
        <v>8</v>
      </c>
      <c r="B24" s="7" t="s">
        <v>34</v>
      </c>
      <c r="C24" s="86">
        <v>4867</v>
      </c>
      <c r="D24" s="86">
        <v>5287</v>
      </c>
      <c r="E24" s="87">
        <f>C24+D24</f>
        <v>10154</v>
      </c>
      <c r="F24" s="86">
        <v>3027</v>
      </c>
      <c r="G24" s="86">
        <v>8</v>
      </c>
      <c r="H24" s="86">
        <v>2</v>
      </c>
      <c r="I24" s="86">
        <v>0</v>
      </c>
      <c r="J24" s="87">
        <f>G24+H24+I24</f>
        <v>10</v>
      </c>
      <c r="K24" s="86">
        <v>10</v>
      </c>
      <c r="L24" s="86">
        <v>1</v>
      </c>
      <c r="M24" s="86">
        <v>0</v>
      </c>
      <c r="N24" s="56">
        <f>K24+L24+M24</f>
        <v>11</v>
      </c>
      <c r="O24" s="57" t="str">
        <f t="shared" si="0"/>
        <v>△</v>
      </c>
      <c r="P24" s="58">
        <f t="shared" si="1"/>
        <v>1</v>
      </c>
      <c r="Q24" s="19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21" t="s">
        <v>9</v>
      </c>
      <c r="B25" s="11" t="s">
        <v>35</v>
      </c>
      <c r="C25" s="90">
        <v>2114</v>
      </c>
      <c r="D25" s="90">
        <v>2346</v>
      </c>
      <c r="E25" s="91">
        <f>C25+D25</f>
        <v>4460</v>
      </c>
      <c r="F25" s="90">
        <v>1206</v>
      </c>
      <c r="G25" s="90">
        <v>9</v>
      </c>
      <c r="H25" s="90">
        <v>2</v>
      </c>
      <c r="I25" s="90">
        <v>0</v>
      </c>
      <c r="J25" s="91">
        <f>G25+H25+I25</f>
        <v>11</v>
      </c>
      <c r="K25" s="90">
        <v>8</v>
      </c>
      <c r="L25" s="90">
        <v>1</v>
      </c>
      <c r="M25" s="90">
        <v>0</v>
      </c>
      <c r="N25" s="59">
        <f>K25+L25+M25</f>
        <v>9</v>
      </c>
      <c r="O25" s="60">
        <f t="shared" si="0"/>
      </c>
      <c r="P25" s="61">
        <f t="shared" si="1"/>
        <v>2</v>
      </c>
      <c r="Q25" s="19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21" t="s">
        <v>5</v>
      </c>
      <c r="B26" s="11" t="s">
        <v>36</v>
      </c>
      <c r="C26" s="90">
        <v>4059</v>
      </c>
      <c r="D26" s="90">
        <v>4329</v>
      </c>
      <c r="E26" s="91">
        <f>C26+D26</f>
        <v>8388</v>
      </c>
      <c r="F26" s="90">
        <v>2464</v>
      </c>
      <c r="G26" s="90">
        <v>10</v>
      </c>
      <c r="H26" s="90">
        <v>2</v>
      </c>
      <c r="I26" s="90">
        <v>2</v>
      </c>
      <c r="J26" s="91">
        <f>G26+H26+I26</f>
        <v>14</v>
      </c>
      <c r="K26" s="90">
        <v>11</v>
      </c>
      <c r="L26" s="90">
        <v>4</v>
      </c>
      <c r="M26" s="90">
        <v>0</v>
      </c>
      <c r="N26" s="59">
        <f>K26+L26+M26</f>
        <v>15</v>
      </c>
      <c r="O26" s="60" t="str">
        <f t="shared" si="0"/>
        <v>△</v>
      </c>
      <c r="P26" s="61">
        <f t="shared" si="1"/>
        <v>1</v>
      </c>
      <c r="Q26" s="19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>
      <c r="A27" s="21"/>
      <c r="B27" s="29" t="s">
        <v>22</v>
      </c>
      <c r="C27" s="95">
        <f aca="true" t="shared" si="8" ref="C27:M27">SUM(C24:C26)</f>
        <v>11040</v>
      </c>
      <c r="D27" s="95">
        <f t="shared" si="8"/>
        <v>11962</v>
      </c>
      <c r="E27" s="95">
        <f t="shared" si="8"/>
        <v>23002</v>
      </c>
      <c r="F27" s="95">
        <f t="shared" si="8"/>
        <v>6697</v>
      </c>
      <c r="G27" s="95">
        <f t="shared" si="8"/>
        <v>27</v>
      </c>
      <c r="H27" s="95">
        <f t="shared" si="8"/>
        <v>6</v>
      </c>
      <c r="I27" s="95">
        <f t="shared" si="8"/>
        <v>2</v>
      </c>
      <c r="J27" s="95">
        <f t="shared" si="8"/>
        <v>35</v>
      </c>
      <c r="K27" s="95">
        <f t="shared" si="8"/>
        <v>29</v>
      </c>
      <c r="L27" s="95">
        <f t="shared" si="8"/>
        <v>6</v>
      </c>
      <c r="M27" s="95">
        <f t="shared" si="8"/>
        <v>0</v>
      </c>
      <c r="N27" s="62">
        <f>SUM(N24:N26)</f>
        <v>35</v>
      </c>
      <c r="O27" s="63">
        <f t="shared" si="0"/>
      </c>
      <c r="P27" s="64" t="str">
        <f t="shared" si="1"/>
        <v>0 </v>
      </c>
      <c r="Q27" s="19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>
      <c r="A28" s="9"/>
      <c r="B28" s="7" t="s">
        <v>37</v>
      </c>
      <c r="C28" s="86">
        <v>3782</v>
      </c>
      <c r="D28" s="86">
        <v>4188</v>
      </c>
      <c r="E28" s="87">
        <f aca="true" t="shared" si="9" ref="E28:E36">C28+D28</f>
        <v>7970</v>
      </c>
      <c r="F28" s="86">
        <v>2460</v>
      </c>
      <c r="G28" s="86">
        <v>15</v>
      </c>
      <c r="H28" s="86">
        <v>6</v>
      </c>
      <c r="I28" s="86">
        <v>0</v>
      </c>
      <c r="J28" s="87">
        <f aca="true" t="shared" si="10" ref="J28:J36">G28+H28+I28</f>
        <v>21</v>
      </c>
      <c r="K28" s="86">
        <v>9</v>
      </c>
      <c r="L28" s="86">
        <v>4</v>
      </c>
      <c r="M28" s="86">
        <v>0</v>
      </c>
      <c r="N28" s="56">
        <f aca="true" t="shared" si="11" ref="N28:N36">K28+L28+M28</f>
        <v>13</v>
      </c>
      <c r="O28" s="57">
        <f t="shared" si="0"/>
      </c>
      <c r="P28" s="58">
        <f t="shared" si="1"/>
        <v>8</v>
      </c>
      <c r="Q28" s="19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21" t="s">
        <v>10</v>
      </c>
      <c r="B29" s="11" t="s">
        <v>38</v>
      </c>
      <c r="C29" s="90">
        <v>1489</v>
      </c>
      <c r="D29" s="90">
        <v>1656</v>
      </c>
      <c r="E29" s="91">
        <f t="shared" si="9"/>
        <v>3145</v>
      </c>
      <c r="F29" s="90">
        <v>907</v>
      </c>
      <c r="G29" s="90">
        <v>0</v>
      </c>
      <c r="H29" s="90">
        <v>0</v>
      </c>
      <c r="I29" s="90">
        <v>0</v>
      </c>
      <c r="J29" s="91">
        <f t="shared" si="10"/>
        <v>0</v>
      </c>
      <c r="K29" s="90">
        <v>10</v>
      </c>
      <c r="L29" s="90">
        <v>2</v>
      </c>
      <c r="M29" s="90">
        <v>0</v>
      </c>
      <c r="N29" s="59">
        <f t="shared" si="11"/>
        <v>12</v>
      </c>
      <c r="O29" s="60" t="str">
        <f t="shared" si="0"/>
        <v>△</v>
      </c>
      <c r="P29" s="61">
        <f t="shared" si="1"/>
        <v>12</v>
      </c>
      <c r="Q29" s="1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21"/>
      <c r="B30" s="11" t="s">
        <v>39</v>
      </c>
      <c r="C30" s="90">
        <v>3254</v>
      </c>
      <c r="D30" s="90">
        <v>3541</v>
      </c>
      <c r="E30" s="91">
        <f t="shared" si="9"/>
        <v>6795</v>
      </c>
      <c r="F30" s="90">
        <v>1919</v>
      </c>
      <c r="G30" s="90">
        <v>14</v>
      </c>
      <c r="H30" s="90">
        <v>2</v>
      </c>
      <c r="I30" s="90">
        <v>0</v>
      </c>
      <c r="J30" s="91">
        <f t="shared" si="10"/>
        <v>16</v>
      </c>
      <c r="K30" s="90">
        <v>17</v>
      </c>
      <c r="L30" s="90">
        <v>9</v>
      </c>
      <c r="M30" s="90">
        <v>0</v>
      </c>
      <c r="N30" s="59">
        <f t="shared" si="11"/>
        <v>26</v>
      </c>
      <c r="O30" s="60" t="str">
        <f t="shared" si="0"/>
        <v>△</v>
      </c>
      <c r="P30" s="61">
        <f t="shared" si="1"/>
        <v>10</v>
      </c>
      <c r="Q30" s="1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>
      <c r="A31" s="21"/>
      <c r="B31" s="11" t="s">
        <v>40</v>
      </c>
      <c r="C31" s="90">
        <v>3871</v>
      </c>
      <c r="D31" s="90">
        <v>4278</v>
      </c>
      <c r="E31" s="91">
        <f t="shared" si="9"/>
        <v>8149</v>
      </c>
      <c r="F31" s="90">
        <v>2713</v>
      </c>
      <c r="G31" s="90">
        <v>20</v>
      </c>
      <c r="H31" s="90">
        <v>2</v>
      </c>
      <c r="I31" s="90">
        <v>0</v>
      </c>
      <c r="J31" s="91">
        <f t="shared" si="10"/>
        <v>22</v>
      </c>
      <c r="K31" s="90">
        <v>14</v>
      </c>
      <c r="L31" s="90">
        <v>7</v>
      </c>
      <c r="M31" s="90">
        <v>0</v>
      </c>
      <c r="N31" s="59">
        <f t="shared" si="11"/>
        <v>21</v>
      </c>
      <c r="O31" s="60">
        <f t="shared" si="0"/>
      </c>
      <c r="P31" s="61">
        <f t="shared" si="1"/>
        <v>1</v>
      </c>
      <c r="Q31" s="19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>
      <c r="A32" s="21" t="s">
        <v>11</v>
      </c>
      <c r="B32" s="11" t="s">
        <v>41</v>
      </c>
      <c r="C32" s="90">
        <v>2176</v>
      </c>
      <c r="D32" s="90">
        <v>2271</v>
      </c>
      <c r="E32" s="91">
        <f t="shared" si="9"/>
        <v>4447</v>
      </c>
      <c r="F32" s="90">
        <v>1331</v>
      </c>
      <c r="G32" s="90">
        <v>4</v>
      </c>
      <c r="H32" s="90">
        <v>2</v>
      </c>
      <c r="I32" s="90">
        <v>1</v>
      </c>
      <c r="J32" s="91">
        <f t="shared" si="10"/>
        <v>7</v>
      </c>
      <c r="K32" s="90">
        <v>5</v>
      </c>
      <c r="L32" s="90">
        <v>3</v>
      </c>
      <c r="M32" s="90">
        <v>0</v>
      </c>
      <c r="N32" s="59">
        <f t="shared" si="11"/>
        <v>8</v>
      </c>
      <c r="O32" s="60" t="str">
        <f t="shared" si="0"/>
        <v>△</v>
      </c>
      <c r="P32" s="61">
        <f t="shared" si="1"/>
        <v>1</v>
      </c>
      <c r="Q32" s="19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>
      <c r="A33" s="21"/>
      <c r="B33" s="11" t="s">
        <v>42</v>
      </c>
      <c r="C33" s="90">
        <v>3892</v>
      </c>
      <c r="D33" s="90">
        <v>4194</v>
      </c>
      <c r="E33" s="91">
        <f t="shared" si="9"/>
        <v>8086</v>
      </c>
      <c r="F33" s="90">
        <v>2370</v>
      </c>
      <c r="G33" s="90">
        <v>23</v>
      </c>
      <c r="H33" s="90">
        <v>4</v>
      </c>
      <c r="I33" s="90">
        <v>0</v>
      </c>
      <c r="J33" s="91">
        <f t="shared" si="10"/>
        <v>27</v>
      </c>
      <c r="K33" s="90">
        <v>22</v>
      </c>
      <c r="L33" s="90">
        <v>13</v>
      </c>
      <c r="M33" s="90">
        <v>0</v>
      </c>
      <c r="N33" s="59">
        <f t="shared" si="11"/>
        <v>35</v>
      </c>
      <c r="O33" s="60" t="str">
        <f t="shared" si="0"/>
        <v>△</v>
      </c>
      <c r="P33" s="61">
        <f t="shared" si="1"/>
        <v>8</v>
      </c>
      <c r="Q33" s="19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>
      <c r="A34" s="21"/>
      <c r="B34" s="11" t="s">
        <v>43</v>
      </c>
      <c r="C34" s="90">
        <v>4503</v>
      </c>
      <c r="D34" s="90">
        <v>4747</v>
      </c>
      <c r="E34" s="91">
        <f t="shared" si="9"/>
        <v>9250</v>
      </c>
      <c r="F34" s="90">
        <v>2528</v>
      </c>
      <c r="G34" s="90">
        <v>14</v>
      </c>
      <c r="H34" s="90">
        <v>11</v>
      </c>
      <c r="I34" s="90">
        <v>1</v>
      </c>
      <c r="J34" s="91">
        <f t="shared" si="10"/>
        <v>26</v>
      </c>
      <c r="K34" s="90">
        <v>19</v>
      </c>
      <c r="L34" s="90">
        <v>9</v>
      </c>
      <c r="M34" s="90">
        <v>0</v>
      </c>
      <c r="N34" s="59">
        <f t="shared" si="11"/>
        <v>28</v>
      </c>
      <c r="O34" s="60" t="str">
        <f t="shared" si="0"/>
        <v>△</v>
      </c>
      <c r="P34" s="61">
        <f t="shared" si="1"/>
        <v>2</v>
      </c>
      <c r="Q34" s="19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ht="21" customHeight="1">
      <c r="A35" s="21" t="s">
        <v>5</v>
      </c>
      <c r="B35" s="11" t="s">
        <v>44</v>
      </c>
      <c r="C35" s="90">
        <v>5964</v>
      </c>
      <c r="D35" s="90">
        <v>6525</v>
      </c>
      <c r="E35" s="91">
        <f t="shared" si="9"/>
        <v>12489</v>
      </c>
      <c r="F35" s="90">
        <v>3724</v>
      </c>
      <c r="G35" s="90">
        <v>31</v>
      </c>
      <c r="H35" s="90">
        <v>9</v>
      </c>
      <c r="I35" s="90">
        <v>0</v>
      </c>
      <c r="J35" s="91">
        <f t="shared" si="10"/>
        <v>40</v>
      </c>
      <c r="K35" s="90">
        <v>25</v>
      </c>
      <c r="L35" s="90">
        <v>16</v>
      </c>
      <c r="M35" s="90">
        <v>0</v>
      </c>
      <c r="N35" s="59">
        <f t="shared" si="11"/>
        <v>41</v>
      </c>
      <c r="O35" s="60" t="str">
        <f t="shared" si="0"/>
        <v>△</v>
      </c>
      <c r="P35" s="61">
        <f t="shared" si="1"/>
        <v>1</v>
      </c>
      <c r="Q35" s="19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ht="21" customHeight="1">
      <c r="A36" s="21"/>
      <c r="B36" s="11" t="s">
        <v>45</v>
      </c>
      <c r="C36" s="90">
        <v>4071</v>
      </c>
      <c r="D36" s="90">
        <v>4406</v>
      </c>
      <c r="E36" s="91">
        <f t="shared" si="9"/>
        <v>8477</v>
      </c>
      <c r="F36" s="90">
        <v>2584</v>
      </c>
      <c r="G36" s="90">
        <v>10</v>
      </c>
      <c r="H36" s="90">
        <v>4</v>
      </c>
      <c r="I36" s="90">
        <v>0</v>
      </c>
      <c r="J36" s="91">
        <f t="shared" si="10"/>
        <v>14</v>
      </c>
      <c r="K36" s="90">
        <v>16</v>
      </c>
      <c r="L36" s="90">
        <v>11</v>
      </c>
      <c r="M36" s="90">
        <v>0</v>
      </c>
      <c r="N36" s="59">
        <f t="shared" si="11"/>
        <v>27</v>
      </c>
      <c r="O36" s="60" t="str">
        <f t="shared" si="0"/>
        <v>△</v>
      </c>
      <c r="P36" s="61">
        <f t="shared" si="1"/>
        <v>13</v>
      </c>
      <c r="Q36" s="19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ht="21" customHeight="1">
      <c r="A37" s="21"/>
      <c r="B37" s="29" t="s">
        <v>22</v>
      </c>
      <c r="C37" s="95">
        <f aca="true" t="shared" si="12" ref="C37:M37">SUM(C28:C36)</f>
        <v>33002</v>
      </c>
      <c r="D37" s="95">
        <f t="shared" si="12"/>
        <v>35806</v>
      </c>
      <c r="E37" s="95">
        <f t="shared" si="12"/>
        <v>68808</v>
      </c>
      <c r="F37" s="95">
        <f t="shared" si="12"/>
        <v>20536</v>
      </c>
      <c r="G37" s="95">
        <f t="shared" si="12"/>
        <v>131</v>
      </c>
      <c r="H37" s="95">
        <f t="shared" si="12"/>
        <v>40</v>
      </c>
      <c r="I37" s="95">
        <f t="shared" si="12"/>
        <v>2</v>
      </c>
      <c r="J37" s="95">
        <f t="shared" si="12"/>
        <v>173</v>
      </c>
      <c r="K37" s="95">
        <f t="shared" si="12"/>
        <v>137</v>
      </c>
      <c r="L37" s="95">
        <f t="shared" si="12"/>
        <v>74</v>
      </c>
      <c r="M37" s="95">
        <f t="shared" si="12"/>
        <v>0</v>
      </c>
      <c r="N37" s="62">
        <f>SUM(N28:N36)</f>
        <v>211</v>
      </c>
      <c r="O37" s="63" t="str">
        <f t="shared" si="0"/>
        <v>△</v>
      </c>
      <c r="P37" s="64">
        <f t="shared" si="1"/>
        <v>38</v>
      </c>
      <c r="Q37" s="1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1:219" ht="21" customHeight="1">
      <c r="A38" s="9"/>
      <c r="B38" s="7" t="s">
        <v>46</v>
      </c>
      <c r="C38" s="86">
        <v>3944</v>
      </c>
      <c r="D38" s="86">
        <v>4337</v>
      </c>
      <c r="E38" s="87">
        <f aca="true" t="shared" si="13" ref="E38:E45">C38+D38</f>
        <v>8281</v>
      </c>
      <c r="F38" s="86">
        <v>2489</v>
      </c>
      <c r="G38" s="86">
        <v>11</v>
      </c>
      <c r="H38" s="86">
        <v>1</v>
      </c>
      <c r="I38" s="86">
        <v>0</v>
      </c>
      <c r="J38" s="87">
        <f aca="true" t="shared" si="14" ref="J38:J45">G38+H38+I38</f>
        <v>12</v>
      </c>
      <c r="K38" s="86">
        <v>10</v>
      </c>
      <c r="L38" s="86">
        <v>7</v>
      </c>
      <c r="M38" s="86">
        <v>0</v>
      </c>
      <c r="N38" s="56">
        <f aca="true" t="shared" si="15" ref="N38:N45">K38+L38+M38</f>
        <v>17</v>
      </c>
      <c r="O38" s="57" t="str">
        <f t="shared" si="0"/>
        <v>△</v>
      </c>
      <c r="P38" s="58">
        <f t="shared" si="1"/>
        <v>5</v>
      </c>
      <c r="Q38" s="1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  <row r="39" spans="1:219" ht="21" customHeight="1">
      <c r="A39" s="21" t="s">
        <v>12</v>
      </c>
      <c r="B39" s="11" t="s">
        <v>47</v>
      </c>
      <c r="C39" s="90">
        <v>1970</v>
      </c>
      <c r="D39" s="90">
        <v>2174</v>
      </c>
      <c r="E39" s="91">
        <f t="shared" si="13"/>
        <v>4144</v>
      </c>
      <c r="F39" s="90">
        <v>1132</v>
      </c>
      <c r="G39" s="90">
        <v>6</v>
      </c>
      <c r="H39" s="90">
        <v>2</v>
      </c>
      <c r="I39" s="90">
        <v>0</v>
      </c>
      <c r="J39" s="91">
        <f t="shared" si="14"/>
        <v>8</v>
      </c>
      <c r="K39" s="90">
        <v>7</v>
      </c>
      <c r="L39" s="90">
        <v>7</v>
      </c>
      <c r="M39" s="90">
        <v>0</v>
      </c>
      <c r="N39" s="59">
        <f t="shared" si="15"/>
        <v>14</v>
      </c>
      <c r="O39" s="60" t="str">
        <f t="shared" si="0"/>
        <v>△</v>
      </c>
      <c r="P39" s="61">
        <f t="shared" si="1"/>
        <v>6</v>
      </c>
      <c r="Q39" s="1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</row>
    <row r="40" spans="1:219" ht="21" customHeight="1">
      <c r="A40" s="21"/>
      <c r="B40" s="11" t="s">
        <v>48</v>
      </c>
      <c r="C40" s="90">
        <v>3595</v>
      </c>
      <c r="D40" s="90">
        <v>3852</v>
      </c>
      <c r="E40" s="91">
        <f t="shared" si="13"/>
        <v>7447</v>
      </c>
      <c r="F40" s="90">
        <v>2073</v>
      </c>
      <c r="G40" s="90">
        <v>19</v>
      </c>
      <c r="H40" s="90">
        <v>1</v>
      </c>
      <c r="I40" s="90">
        <v>0</v>
      </c>
      <c r="J40" s="91">
        <f t="shared" si="14"/>
        <v>20</v>
      </c>
      <c r="K40" s="90">
        <v>17</v>
      </c>
      <c r="L40" s="90">
        <v>5</v>
      </c>
      <c r="M40" s="90">
        <v>0</v>
      </c>
      <c r="N40" s="59">
        <f t="shared" si="15"/>
        <v>22</v>
      </c>
      <c r="O40" s="60" t="str">
        <f t="shared" si="0"/>
        <v>△</v>
      </c>
      <c r="P40" s="61">
        <f t="shared" si="1"/>
        <v>2</v>
      </c>
      <c r="Q40" s="1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</row>
    <row r="41" spans="1:219" ht="21" customHeight="1">
      <c r="A41" s="21"/>
      <c r="B41" s="11" t="s">
        <v>49</v>
      </c>
      <c r="C41" s="90">
        <v>1482</v>
      </c>
      <c r="D41" s="90">
        <v>1670</v>
      </c>
      <c r="E41" s="91">
        <f t="shared" si="13"/>
        <v>3152</v>
      </c>
      <c r="F41" s="90">
        <v>864</v>
      </c>
      <c r="G41" s="90">
        <v>12</v>
      </c>
      <c r="H41" s="90">
        <v>5</v>
      </c>
      <c r="I41" s="90">
        <v>0</v>
      </c>
      <c r="J41" s="91">
        <f t="shared" si="14"/>
        <v>17</v>
      </c>
      <c r="K41" s="90">
        <v>2</v>
      </c>
      <c r="L41" s="90">
        <v>2</v>
      </c>
      <c r="M41" s="90">
        <v>0</v>
      </c>
      <c r="N41" s="59">
        <f t="shared" si="15"/>
        <v>4</v>
      </c>
      <c r="O41" s="60">
        <f t="shared" si="0"/>
      </c>
      <c r="P41" s="61">
        <f t="shared" si="1"/>
        <v>13</v>
      </c>
      <c r="Q41" s="19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</row>
    <row r="42" spans="1:219" ht="21" customHeight="1">
      <c r="A42" s="21" t="s">
        <v>11</v>
      </c>
      <c r="B42" s="11" t="s">
        <v>50</v>
      </c>
      <c r="C42" s="90">
        <v>4383</v>
      </c>
      <c r="D42" s="90">
        <v>4834</v>
      </c>
      <c r="E42" s="91">
        <f t="shared" si="13"/>
        <v>9217</v>
      </c>
      <c r="F42" s="90">
        <v>2832</v>
      </c>
      <c r="G42" s="90">
        <v>24</v>
      </c>
      <c r="H42" s="90">
        <v>9</v>
      </c>
      <c r="I42" s="90">
        <v>0</v>
      </c>
      <c r="J42" s="91">
        <f t="shared" si="14"/>
        <v>33</v>
      </c>
      <c r="K42" s="90">
        <v>18</v>
      </c>
      <c r="L42" s="90">
        <v>7</v>
      </c>
      <c r="M42" s="90">
        <v>0</v>
      </c>
      <c r="N42" s="59">
        <f t="shared" si="15"/>
        <v>25</v>
      </c>
      <c r="O42" s="60">
        <f t="shared" si="0"/>
      </c>
      <c r="P42" s="61">
        <f t="shared" si="1"/>
        <v>8</v>
      </c>
      <c r="Q42" s="19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</row>
    <row r="43" spans="1:219" ht="21" customHeight="1">
      <c r="A43" s="21"/>
      <c r="B43" s="11" t="s">
        <v>51</v>
      </c>
      <c r="C43" s="90">
        <v>3310</v>
      </c>
      <c r="D43" s="90">
        <v>3620</v>
      </c>
      <c r="E43" s="91">
        <f t="shared" si="13"/>
        <v>6930</v>
      </c>
      <c r="F43" s="90">
        <v>1901</v>
      </c>
      <c r="G43" s="90">
        <v>11</v>
      </c>
      <c r="H43" s="90">
        <v>4</v>
      </c>
      <c r="I43" s="90">
        <v>0</v>
      </c>
      <c r="J43" s="91">
        <f t="shared" si="14"/>
        <v>15</v>
      </c>
      <c r="K43" s="90">
        <v>15</v>
      </c>
      <c r="L43" s="90">
        <v>5</v>
      </c>
      <c r="M43" s="90">
        <v>0</v>
      </c>
      <c r="N43" s="59">
        <f t="shared" si="15"/>
        <v>20</v>
      </c>
      <c r="O43" s="60" t="str">
        <f t="shared" si="0"/>
        <v>△</v>
      </c>
      <c r="P43" s="61">
        <f t="shared" si="1"/>
        <v>5</v>
      </c>
      <c r="Q43" s="19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</row>
    <row r="44" spans="1:219" ht="21" customHeight="1">
      <c r="A44" s="21"/>
      <c r="B44" s="11" t="s">
        <v>52</v>
      </c>
      <c r="C44" s="90">
        <v>3635</v>
      </c>
      <c r="D44" s="90">
        <v>3948</v>
      </c>
      <c r="E44" s="91">
        <f t="shared" si="13"/>
        <v>7583</v>
      </c>
      <c r="F44" s="90">
        <v>2311</v>
      </c>
      <c r="G44" s="90">
        <v>11</v>
      </c>
      <c r="H44" s="90">
        <v>1</v>
      </c>
      <c r="I44" s="90">
        <v>0</v>
      </c>
      <c r="J44" s="91">
        <f t="shared" si="14"/>
        <v>12</v>
      </c>
      <c r="K44" s="90">
        <v>5</v>
      </c>
      <c r="L44" s="90">
        <v>15</v>
      </c>
      <c r="M44" s="90">
        <v>0</v>
      </c>
      <c r="N44" s="59">
        <f t="shared" si="15"/>
        <v>20</v>
      </c>
      <c r="O44" s="60" t="str">
        <f t="shared" si="0"/>
        <v>△</v>
      </c>
      <c r="P44" s="61">
        <f t="shared" si="1"/>
        <v>8</v>
      </c>
      <c r="Q44" s="19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</row>
    <row r="45" spans="1:219" ht="21" customHeight="1">
      <c r="A45" s="21" t="s">
        <v>5</v>
      </c>
      <c r="B45" s="11" t="s">
        <v>53</v>
      </c>
      <c r="C45" s="90">
        <v>2563</v>
      </c>
      <c r="D45" s="90">
        <v>2808</v>
      </c>
      <c r="E45" s="91">
        <f t="shared" si="13"/>
        <v>5371</v>
      </c>
      <c r="F45" s="90">
        <v>1473</v>
      </c>
      <c r="G45" s="90">
        <v>10</v>
      </c>
      <c r="H45" s="90">
        <v>2</v>
      </c>
      <c r="I45" s="90">
        <v>0</v>
      </c>
      <c r="J45" s="91">
        <f t="shared" si="14"/>
        <v>12</v>
      </c>
      <c r="K45" s="90">
        <v>8</v>
      </c>
      <c r="L45" s="90">
        <v>9</v>
      </c>
      <c r="M45" s="90">
        <v>0</v>
      </c>
      <c r="N45" s="59">
        <f t="shared" si="15"/>
        <v>17</v>
      </c>
      <c r="O45" s="60" t="str">
        <f t="shared" si="0"/>
        <v>△</v>
      </c>
      <c r="P45" s="61">
        <f t="shared" si="1"/>
        <v>5</v>
      </c>
      <c r="Q45" s="19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</row>
    <row r="46" spans="1:219" ht="21" customHeight="1">
      <c r="A46" s="21"/>
      <c r="B46" s="29" t="s">
        <v>22</v>
      </c>
      <c r="C46" s="95">
        <f aca="true" t="shared" si="16" ref="C46:M46">SUM(C38:C45)</f>
        <v>24882</v>
      </c>
      <c r="D46" s="95">
        <f t="shared" si="16"/>
        <v>27243</v>
      </c>
      <c r="E46" s="95">
        <f t="shared" si="16"/>
        <v>52125</v>
      </c>
      <c r="F46" s="95">
        <f t="shared" si="16"/>
        <v>15075</v>
      </c>
      <c r="G46" s="95">
        <f t="shared" si="16"/>
        <v>104</v>
      </c>
      <c r="H46" s="95">
        <f t="shared" si="16"/>
        <v>25</v>
      </c>
      <c r="I46" s="95">
        <f t="shared" si="16"/>
        <v>0</v>
      </c>
      <c r="J46" s="95">
        <f t="shared" si="16"/>
        <v>129</v>
      </c>
      <c r="K46" s="95">
        <f t="shared" si="16"/>
        <v>82</v>
      </c>
      <c r="L46" s="95">
        <f t="shared" si="16"/>
        <v>57</v>
      </c>
      <c r="M46" s="95">
        <f t="shared" si="16"/>
        <v>0</v>
      </c>
      <c r="N46" s="62">
        <f>SUM(N38:N45)</f>
        <v>139</v>
      </c>
      <c r="O46" s="63" t="str">
        <f t="shared" si="0"/>
        <v>△</v>
      </c>
      <c r="P46" s="64">
        <f t="shared" si="1"/>
        <v>10</v>
      </c>
      <c r="Q46" s="19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</row>
    <row r="47" spans="1:219" ht="21" customHeight="1">
      <c r="A47" s="9" t="s">
        <v>13</v>
      </c>
      <c r="B47" s="7" t="s">
        <v>54</v>
      </c>
      <c r="C47" s="86">
        <v>3275</v>
      </c>
      <c r="D47" s="86">
        <v>3668</v>
      </c>
      <c r="E47" s="87">
        <f>C47+D47</f>
        <v>6943</v>
      </c>
      <c r="F47" s="86">
        <v>2371</v>
      </c>
      <c r="G47" s="86">
        <v>14</v>
      </c>
      <c r="H47" s="86">
        <v>2</v>
      </c>
      <c r="I47" s="86">
        <v>0</v>
      </c>
      <c r="J47" s="87">
        <f>G47+H47+I47</f>
        <v>16</v>
      </c>
      <c r="K47" s="86">
        <v>6</v>
      </c>
      <c r="L47" s="86">
        <v>8</v>
      </c>
      <c r="M47" s="86">
        <v>0</v>
      </c>
      <c r="N47" s="56">
        <f>K47+L47+M47</f>
        <v>14</v>
      </c>
      <c r="O47" s="57">
        <f t="shared" si="0"/>
      </c>
      <c r="P47" s="58">
        <f t="shared" si="1"/>
        <v>2</v>
      </c>
      <c r="Q47" s="19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</row>
    <row r="48" spans="1:219" ht="21" customHeight="1">
      <c r="A48" s="21" t="s">
        <v>14</v>
      </c>
      <c r="B48" s="11" t="s">
        <v>55</v>
      </c>
      <c r="C48" s="90">
        <v>2137</v>
      </c>
      <c r="D48" s="90">
        <v>2384</v>
      </c>
      <c r="E48" s="91">
        <f>C48+D48</f>
        <v>4521</v>
      </c>
      <c r="F48" s="90">
        <v>1574</v>
      </c>
      <c r="G48" s="90">
        <v>10</v>
      </c>
      <c r="H48" s="90">
        <v>1</v>
      </c>
      <c r="I48" s="90">
        <v>0</v>
      </c>
      <c r="J48" s="91">
        <f>G48+H48+I48</f>
        <v>11</v>
      </c>
      <c r="K48" s="90">
        <v>3</v>
      </c>
      <c r="L48" s="90">
        <v>2</v>
      </c>
      <c r="M48" s="90">
        <v>0</v>
      </c>
      <c r="N48" s="59">
        <f>K48+L48+M48</f>
        <v>5</v>
      </c>
      <c r="O48" s="60">
        <f t="shared" si="0"/>
      </c>
      <c r="P48" s="61">
        <f t="shared" si="1"/>
        <v>6</v>
      </c>
      <c r="Q48" s="19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</row>
    <row r="49" spans="1:219" ht="21" customHeight="1">
      <c r="A49" s="21" t="s">
        <v>5</v>
      </c>
      <c r="B49" s="11" t="s">
        <v>56</v>
      </c>
      <c r="C49" s="94">
        <v>1929</v>
      </c>
      <c r="D49" s="94">
        <v>2141</v>
      </c>
      <c r="E49" s="91">
        <f>C49+D49</f>
        <v>4070</v>
      </c>
      <c r="F49" s="94">
        <v>1186</v>
      </c>
      <c r="G49" s="94">
        <v>5</v>
      </c>
      <c r="H49" s="90">
        <v>3</v>
      </c>
      <c r="I49" s="90">
        <v>0</v>
      </c>
      <c r="J49" s="91">
        <f>G49+H49+I49</f>
        <v>8</v>
      </c>
      <c r="K49" s="94">
        <v>10</v>
      </c>
      <c r="L49" s="94">
        <v>5</v>
      </c>
      <c r="M49" s="90">
        <v>0</v>
      </c>
      <c r="N49" s="59">
        <f>K49+L49+M49</f>
        <v>15</v>
      </c>
      <c r="O49" s="60" t="str">
        <f t="shared" si="0"/>
        <v>△</v>
      </c>
      <c r="P49" s="61">
        <f t="shared" si="1"/>
        <v>7</v>
      </c>
      <c r="Q49" s="1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</row>
    <row r="50" spans="1:219" ht="21" customHeight="1">
      <c r="A50" s="21"/>
      <c r="B50" s="11" t="s">
        <v>57</v>
      </c>
      <c r="C50" s="90">
        <v>2565</v>
      </c>
      <c r="D50" s="90">
        <v>2842</v>
      </c>
      <c r="E50" s="91">
        <f>C50+D50</f>
        <v>5407</v>
      </c>
      <c r="F50" s="90">
        <v>1562</v>
      </c>
      <c r="G50" s="90">
        <v>10</v>
      </c>
      <c r="H50" s="90">
        <v>1</v>
      </c>
      <c r="I50" s="90">
        <v>0</v>
      </c>
      <c r="J50" s="91">
        <f>G50+H50+I50</f>
        <v>11</v>
      </c>
      <c r="K50" s="90">
        <v>21</v>
      </c>
      <c r="L50" s="90">
        <v>5</v>
      </c>
      <c r="M50" s="90">
        <v>0</v>
      </c>
      <c r="N50" s="59">
        <f>K50+L50+M50</f>
        <v>26</v>
      </c>
      <c r="O50" s="60" t="str">
        <f t="shared" si="0"/>
        <v>△</v>
      </c>
      <c r="P50" s="61">
        <f t="shared" si="1"/>
        <v>15</v>
      </c>
      <c r="Q50" s="19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</row>
    <row r="51" spans="1:219" ht="21" customHeight="1">
      <c r="A51" s="21"/>
      <c r="B51" s="29" t="s">
        <v>22</v>
      </c>
      <c r="C51" s="62">
        <f aca="true" t="shared" si="17" ref="C51:N51">SUM(C47:C50)</f>
        <v>9906</v>
      </c>
      <c r="D51" s="62">
        <f t="shared" si="17"/>
        <v>11035</v>
      </c>
      <c r="E51" s="62">
        <f t="shared" si="17"/>
        <v>20941</v>
      </c>
      <c r="F51" s="62">
        <f t="shared" si="17"/>
        <v>6693</v>
      </c>
      <c r="G51" s="62">
        <f t="shared" si="17"/>
        <v>39</v>
      </c>
      <c r="H51" s="62">
        <f t="shared" si="17"/>
        <v>7</v>
      </c>
      <c r="I51" s="62">
        <f t="shared" si="17"/>
        <v>0</v>
      </c>
      <c r="J51" s="62">
        <f t="shared" si="17"/>
        <v>46</v>
      </c>
      <c r="K51" s="62">
        <f t="shared" si="17"/>
        <v>40</v>
      </c>
      <c r="L51" s="62">
        <f t="shared" si="17"/>
        <v>20</v>
      </c>
      <c r="M51" s="62">
        <f t="shared" si="17"/>
        <v>0</v>
      </c>
      <c r="N51" s="62">
        <f t="shared" si="17"/>
        <v>60</v>
      </c>
      <c r="O51" s="63" t="str">
        <f t="shared" si="0"/>
        <v>△</v>
      </c>
      <c r="P51" s="64">
        <f t="shared" si="1"/>
        <v>14</v>
      </c>
      <c r="Q51" s="19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</row>
    <row r="52" spans="1:219" ht="21" customHeight="1">
      <c r="A52" s="30" t="s">
        <v>5</v>
      </c>
      <c r="B52" s="31" t="s">
        <v>22</v>
      </c>
      <c r="C52" s="65">
        <f aca="true" t="shared" si="18" ref="C52:N52">C14+C23+C27+C37+C46+C51</f>
        <v>116129</v>
      </c>
      <c r="D52" s="65">
        <f t="shared" si="18"/>
        <v>126656</v>
      </c>
      <c r="E52" s="65">
        <f t="shared" si="18"/>
        <v>242785</v>
      </c>
      <c r="F52" s="65">
        <f t="shared" si="18"/>
        <v>71218</v>
      </c>
      <c r="G52" s="65">
        <f t="shared" si="18"/>
        <v>439</v>
      </c>
      <c r="H52" s="65">
        <f t="shared" si="18"/>
        <v>124</v>
      </c>
      <c r="I52" s="65">
        <f t="shared" si="18"/>
        <v>5</v>
      </c>
      <c r="J52" s="65">
        <f t="shared" si="18"/>
        <v>568</v>
      </c>
      <c r="K52" s="65">
        <f t="shared" si="18"/>
        <v>444</v>
      </c>
      <c r="L52" s="65">
        <f t="shared" si="18"/>
        <v>224</v>
      </c>
      <c r="M52" s="65">
        <f t="shared" si="18"/>
        <v>1</v>
      </c>
      <c r="N52" s="65">
        <f t="shared" si="18"/>
        <v>669</v>
      </c>
      <c r="O52" s="66" t="str">
        <f t="shared" si="0"/>
        <v>△</v>
      </c>
      <c r="P52" s="67">
        <f t="shared" si="1"/>
        <v>101</v>
      </c>
      <c r="Q52" s="19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</row>
    <row r="53" spans="1:219" ht="21" customHeight="1">
      <c r="A53" s="33" t="s">
        <v>15</v>
      </c>
      <c r="B53" s="34" t="s">
        <v>22</v>
      </c>
      <c r="C53" s="68">
        <f aca="true" t="shared" si="19" ref="C53:N53">C10+C52</f>
        <v>297200</v>
      </c>
      <c r="D53" s="68">
        <f t="shared" si="19"/>
        <v>322559</v>
      </c>
      <c r="E53" s="68">
        <f t="shared" si="19"/>
        <v>619759</v>
      </c>
      <c r="F53" s="68">
        <f t="shared" si="19"/>
        <v>213388</v>
      </c>
      <c r="G53" s="68">
        <f t="shared" si="19"/>
        <v>1287</v>
      </c>
      <c r="H53" s="68">
        <f t="shared" si="19"/>
        <v>406</v>
      </c>
      <c r="I53" s="68">
        <f t="shared" si="19"/>
        <v>14</v>
      </c>
      <c r="J53" s="68">
        <f t="shared" si="19"/>
        <v>1707</v>
      </c>
      <c r="K53" s="68">
        <f t="shared" si="19"/>
        <v>1159</v>
      </c>
      <c r="L53" s="68">
        <f t="shared" si="19"/>
        <v>480</v>
      </c>
      <c r="M53" s="68">
        <f t="shared" si="19"/>
        <v>6</v>
      </c>
      <c r="N53" s="68">
        <f t="shared" si="19"/>
        <v>1645</v>
      </c>
      <c r="O53" s="68">
        <f t="shared" si="0"/>
      </c>
      <c r="P53" s="69">
        <f t="shared" si="1"/>
        <v>62</v>
      </c>
      <c r="Q53" s="19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</row>
    <row r="54" spans="1:219" ht="21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</row>
    <row r="55" spans="15:219" ht="21" customHeight="1">
      <c r="O55" s="18"/>
      <c r="P55" s="18"/>
      <c r="Q55" s="18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</row>
    <row r="56" spans="4:255" ht="21" customHeight="1">
      <c r="D56" s="18"/>
      <c r="H56" s="18"/>
      <c r="I56" s="18"/>
      <c r="J56" s="18"/>
      <c r="K56" s="18"/>
      <c r="L56" s="18"/>
      <c r="O56" s="18"/>
      <c r="P56" s="18"/>
      <c r="Q56" s="18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4:255" ht="21" customHeight="1">
      <c r="D57" s="18"/>
      <c r="H57" s="18"/>
      <c r="I57" s="18"/>
      <c r="J57" s="18"/>
      <c r="K57" s="18"/>
      <c r="L57" s="18"/>
      <c r="O57" s="18"/>
      <c r="P57" s="18"/>
      <c r="Q57" s="18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3:255" ht="21" customHeight="1">
      <c r="C58" s="4"/>
      <c r="D58" s="18"/>
      <c r="H58" s="18"/>
      <c r="I58" s="18"/>
      <c r="J58" s="18"/>
      <c r="K58" s="18"/>
      <c r="L58" s="18"/>
      <c r="O58" s="18"/>
      <c r="P58" s="18"/>
      <c r="Q58" s="1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4:255" ht="21" customHeight="1">
      <c r="D59" s="18"/>
      <c r="H59" s="18"/>
      <c r="I59" s="18"/>
      <c r="J59" s="18"/>
      <c r="K59" s="18"/>
      <c r="L59" s="18"/>
      <c r="O59" s="18"/>
      <c r="P59" s="18"/>
      <c r="Q59" s="18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4:255" ht="21.75" customHeight="1">
      <c r="D60" s="18"/>
      <c r="E60" s="18"/>
      <c r="H60" s="18"/>
      <c r="I60" s="18"/>
      <c r="J60" s="18"/>
      <c r="K60" s="18"/>
      <c r="L60" s="18"/>
      <c r="N60" s="18"/>
      <c r="O60" s="18"/>
      <c r="P60" s="18"/>
      <c r="Q60" s="18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9.5" customHeight="1">
      <c r="E61" s="18"/>
      <c r="H61" s="18"/>
      <c r="I61" s="18"/>
      <c r="J61" s="18"/>
      <c r="K61" s="18"/>
      <c r="L61" s="18"/>
      <c r="N61" s="18"/>
      <c r="O61" s="18"/>
      <c r="P61" s="18"/>
      <c r="Q61" s="18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18"/>
      <c r="J62" s="18"/>
      <c r="K62" s="18"/>
      <c r="L62" s="18"/>
      <c r="N62" s="18"/>
      <c r="O62" s="18"/>
      <c r="P62" s="18"/>
      <c r="Q62" s="18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9.5" customHeight="1">
      <c r="E63" s="18"/>
      <c r="J63" s="18"/>
      <c r="K63" s="18"/>
      <c r="L63" s="18"/>
      <c r="N63" s="18"/>
      <c r="O63" s="18"/>
      <c r="P63" s="18"/>
      <c r="Q63" s="18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9.5" customHeight="1">
      <c r="C64" s="18"/>
      <c r="D64" s="18"/>
      <c r="E64" s="18"/>
      <c r="I64" s="18"/>
      <c r="J64" s="18"/>
      <c r="K64" s="18"/>
      <c r="L64" s="18"/>
      <c r="M64" s="18"/>
      <c r="N64" s="18"/>
      <c r="O64" s="18"/>
      <c r="P64" s="18"/>
      <c r="Q64" s="18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7:255" ht="19.5" customHeight="1">
      <c r="G65" s="18"/>
      <c r="H65" s="18"/>
      <c r="I65" s="18"/>
      <c r="J65" s="18"/>
      <c r="K65" s="18"/>
      <c r="L65" s="18"/>
      <c r="N65" s="18"/>
      <c r="O65" s="18"/>
      <c r="P65" s="18"/>
      <c r="Q65" s="18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9.5" customHeight="1">
      <c r="E66" s="18"/>
      <c r="F66" s="18"/>
      <c r="G66" s="18"/>
      <c r="H66" s="18"/>
      <c r="I66" s="18"/>
      <c r="J66" s="18"/>
      <c r="K66" s="18"/>
      <c r="L66" s="18"/>
      <c r="N66" s="18"/>
      <c r="O66" s="18"/>
      <c r="P66" s="18"/>
      <c r="Q66" s="18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9.5" customHeight="1">
      <c r="E67" s="18"/>
      <c r="G67" s="18"/>
      <c r="H67" s="18"/>
      <c r="I67" s="18"/>
      <c r="J67" s="18"/>
      <c r="K67" s="18"/>
      <c r="L67" s="18"/>
      <c r="N67" s="18"/>
      <c r="O67" s="18"/>
      <c r="P67" s="18"/>
      <c r="Q67" s="18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3:255" ht="19.5" customHeight="1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9.5" customHeight="1">
      <c r="E69" s="18"/>
      <c r="F69" s="18"/>
      <c r="G69" s="18"/>
      <c r="H69" s="18"/>
      <c r="I69" s="18"/>
      <c r="J69" s="18"/>
      <c r="K69" s="18"/>
      <c r="L69" s="18"/>
      <c r="N69" s="18"/>
      <c r="O69" s="18"/>
      <c r="P69" s="18"/>
      <c r="Q69" s="18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18"/>
      <c r="F70" s="18"/>
      <c r="G70" s="18"/>
      <c r="H70" s="18"/>
      <c r="I70" s="18"/>
      <c r="N70" s="18"/>
      <c r="O70" s="18"/>
      <c r="P70" s="18"/>
      <c r="Q70" s="18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7:255" ht="17.25">
      <c r="G71" s="18"/>
      <c r="H71" s="18"/>
      <c r="I71" s="18"/>
      <c r="N71" s="18"/>
      <c r="O71" s="18"/>
      <c r="P71" s="18"/>
      <c r="Q71" s="18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18"/>
      <c r="G72" s="18"/>
      <c r="H72" s="18"/>
      <c r="I72" s="18"/>
      <c r="K72" s="18"/>
      <c r="N72" s="18"/>
      <c r="O72" s="18"/>
      <c r="P72" s="18"/>
      <c r="Q72" s="18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18"/>
      <c r="F73" s="4"/>
      <c r="G73" s="18"/>
      <c r="H73" s="18"/>
      <c r="I73" s="18"/>
      <c r="J73" s="18"/>
      <c r="K73" s="18"/>
      <c r="L73" s="18"/>
      <c r="N73" s="18"/>
      <c r="O73" s="18"/>
      <c r="P73" s="18"/>
      <c r="Q73" s="18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18"/>
      <c r="F74" s="18"/>
      <c r="G74" s="18"/>
      <c r="H74" s="18"/>
      <c r="I74" s="18"/>
      <c r="J74" s="18"/>
      <c r="K74" s="18"/>
      <c r="L74" s="18"/>
      <c r="N74" s="18"/>
      <c r="O74" s="18"/>
      <c r="P74" s="18"/>
      <c r="Q74" s="18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18"/>
      <c r="F75" s="18"/>
      <c r="G75" s="18"/>
      <c r="H75" s="18"/>
      <c r="I75" s="18"/>
      <c r="J75" s="18"/>
      <c r="K75" s="18"/>
      <c r="L75" s="18"/>
      <c r="N75" s="18"/>
      <c r="O75" s="18"/>
      <c r="P75" s="18"/>
      <c r="Q75" s="18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18"/>
      <c r="F76" s="18"/>
      <c r="G76" s="18"/>
      <c r="H76" s="18"/>
      <c r="I76" s="18"/>
      <c r="J76" s="18"/>
      <c r="K76" s="18"/>
      <c r="L76" s="18"/>
      <c r="N76" s="18"/>
      <c r="O76" s="18"/>
      <c r="P76" s="18"/>
      <c r="Q76" s="18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ht="17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18"/>
      <c r="J78" s="18"/>
      <c r="K78" s="18"/>
      <c r="N78" s="18"/>
      <c r="O78" s="18"/>
      <c r="P78" s="18"/>
      <c r="Q78" s="1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18"/>
      <c r="J79" s="18"/>
      <c r="K79" s="18"/>
      <c r="N79" s="18"/>
      <c r="P79" s="18"/>
      <c r="Q79" s="18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18"/>
      <c r="J80" s="18"/>
      <c r="K80" s="18"/>
      <c r="N80" s="18"/>
      <c r="P80" s="18"/>
      <c r="Q80" s="18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3:255" ht="17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18"/>
      <c r="J82" s="18"/>
      <c r="K82" s="18"/>
      <c r="N82" s="18"/>
      <c r="O82" s="18"/>
      <c r="P82" s="18"/>
      <c r="Q82" s="18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18"/>
      <c r="J83" s="18"/>
      <c r="K83" s="18"/>
      <c r="N83" s="18"/>
      <c r="O83" s="18"/>
      <c r="P83" s="18"/>
      <c r="Q83" s="18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18"/>
      <c r="J84" s="18"/>
      <c r="K84" s="18"/>
      <c r="N84" s="18"/>
      <c r="O84" s="18"/>
      <c r="P84" s="18"/>
      <c r="Q84" s="18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18"/>
      <c r="J85" s="18"/>
      <c r="K85" s="18"/>
      <c r="N85" s="18"/>
      <c r="O85" s="18"/>
      <c r="P85" s="18"/>
      <c r="Q85" s="18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18"/>
      <c r="J86" s="18"/>
      <c r="K86" s="18"/>
      <c r="N86" s="18"/>
      <c r="O86" s="18"/>
      <c r="P86" s="18"/>
      <c r="Q86" s="18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5:255" ht="17.25">
      <c r="E87" s="18"/>
      <c r="J87" s="18"/>
      <c r="K87" s="18"/>
      <c r="N87" s="18"/>
      <c r="O87" s="18"/>
      <c r="P87" s="18"/>
      <c r="Q87" s="18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18"/>
      <c r="J88" s="18"/>
      <c r="K88" s="18"/>
      <c r="N88" s="18"/>
      <c r="O88" s="18"/>
      <c r="P88" s="18"/>
      <c r="Q88" s="1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18"/>
      <c r="J89" s="18"/>
      <c r="K89" s="18"/>
      <c r="N89" s="18"/>
      <c r="O89" s="18"/>
      <c r="P89" s="18"/>
      <c r="Q89" s="18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18"/>
      <c r="J90" s="18"/>
      <c r="K90" s="18"/>
      <c r="N90" s="18"/>
      <c r="O90" s="18"/>
      <c r="P90" s="18"/>
      <c r="Q90" s="18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3:255" ht="17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5:255" ht="17.25">
      <c r="E92" s="18"/>
      <c r="J92" s="18"/>
      <c r="K92" s="18"/>
      <c r="N92" s="18"/>
      <c r="O92" s="18"/>
      <c r="P92" s="18"/>
      <c r="Q92" s="18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5:255" ht="17.25">
      <c r="E93" s="18"/>
      <c r="J93" s="18"/>
      <c r="K93" s="18"/>
      <c r="N93" s="18"/>
      <c r="O93" s="18"/>
      <c r="P93" s="18"/>
      <c r="Q93" s="18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5:255" ht="17.25">
      <c r="E94" s="18"/>
      <c r="J94" s="18"/>
      <c r="K94" s="18"/>
      <c r="N94" s="18"/>
      <c r="O94" s="18"/>
      <c r="P94" s="18"/>
      <c r="Q94" s="18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5:255" ht="17.25">
      <c r="E95" s="18"/>
      <c r="H95" s="18"/>
      <c r="J95" s="18"/>
      <c r="K95" s="18"/>
      <c r="N95" s="18"/>
      <c r="O95" s="18"/>
      <c r="P95" s="18"/>
      <c r="Q95" s="18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5:255" ht="17.25">
      <c r="E96" s="18"/>
      <c r="J96" s="18"/>
      <c r="K96" s="18"/>
      <c r="N96" s="18"/>
      <c r="O96" s="18"/>
      <c r="P96" s="18"/>
      <c r="Q96" s="18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5:255" ht="17.25">
      <c r="E97" s="18"/>
      <c r="J97" s="18"/>
      <c r="K97" s="18"/>
      <c r="N97" s="18"/>
      <c r="O97" s="18"/>
      <c r="P97" s="18"/>
      <c r="Q97" s="18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5:255" ht="17.25">
      <c r="E98" s="18"/>
      <c r="J98" s="18"/>
      <c r="K98" s="18"/>
      <c r="N98" s="18"/>
      <c r="O98" s="18"/>
      <c r="P98" s="18"/>
      <c r="Q98" s="1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5:255" ht="17.25">
      <c r="E99" s="18"/>
      <c r="J99" s="18"/>
      <c r="K99" s="18"/>
      <c r="N99" s="18"/>
      <c r="O99" s="18"/>
      <c r="P99" s="18"/>
      <c r="Q99" s="18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3:255" ht="17.2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5:255" ht="17.25">
      <c r="E101" s="18"/>
      <c r="J101" s="18"/>
      <c r="K101" s="18"/>
      <c r="N101" s="18"/>
      <c r="O101" s="18"/>
      <c r="P101" s="18"/>
      <c r="Q101" s="18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5:255" ht="17.25">
      <c r="E102" s="18"/>
      <c r="J102" s="18"/>
      <c r="K102" s="18"/>
      <c r="N102" s="18"/>
      <c r="O102" s="18"/>
      <c r="P102" s="18"/>
      <c r="Q102" s="18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5:255" ht="17.25">
      <c r="E103" s="18"/>
      <c r="J103" s="18"/>
      <c r="K103" s="18"/>
      <c r="N103" s="18"/>
      <c r="O103" s="18"/>
      <c r="P103" s="18"/>
      <c r="Q103" s="18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5:255" ht="17.25">
      <c r="E104" s="18"/>
      <c r="J104" s="18"/>
      <c r="K104" s="18"/>
      <c r="N104" s="18"/>
      <c r="O104" s="18"/>
      <c r="P104" s="18"/>
      <c r="Q104" s="18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1:255" ht="17.25">
      <c r="K105" s="18"/>
      <c r="O105" s="18"/>
      <c r="P105" s="18"/>
      <c r="Q105" s="18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1:255" ht="17.25">
      <c r="K106" s="18"/>
      <c r="O106" s="18"/>
      <c r="P106" s="18"/>
      <c r="Q106" s="18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1:255" ht="17.25">
      <c r="K107" s="18"/>
      <c r="O107" s="18"/>
      <c r="P107" s="18"/>
      <c r="Q107" s="18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1:255" ht="17.25">
      <c r="K108" s="18"/>
      <c r="O108" s="18"/>
      <c r="P108" s="18"/>
      <c r="Q108" s="1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1:255" ht="17.25">
      <c r="K109" s="18"/>
      <c r="O109" s="18"/>
      <c r="P109" s="18"/>
      <c r="Q109" s="18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1:255" ht="17.25">
      <c r="K110" s="18"/>
      <c r="O110" s="18"/>
      <c r="P110" s="18"/>
      <c r="Q110" s="18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1:255" ht="17.25">
      <c r="K111" s="18"/>
      <c r="O111" s="18"/>
      <c r="P111" s="18"/>
      <c r="Q111" s="18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1:255" ht="17.25">
      <c r="K112" s="18"/>
      <c r="O112" s="18"/>
      <c r="P112" s="18"/>
      <c r="Q112" s="18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1:255" ht="17.25">
      <c r="K113" s="18"/>
      <c r="O113" s="18"/>
      <c r="P113" s="18"/>
      <c r="Q113" s="18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1:255" ht="17.25">
      <c r="K114" s="18"/>
      <c r="O114" s="18"/>
      <c r="P114" s="18"/>
      <c r="Q114" s="18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1:255" ht="17.25">
      <c r="K115" s="18"/>
      <c r="O115" s="18"/>
      <c r="P115" s="18"/>
      <c r="Q115" s="18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5:255" ht="17.25">
      <c r="O116" s="18"/>
      <c r="P116" s="18"/>
      <c r="Q116" s="18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5:255" ht="17.25">
      <c r="O117" s="18"/>
      <c r="P117" s="18"/>
      <c r="Q117" s="18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5:255" ht="17.25">
      <c r="O118" s="18"/>
      <c r="P118" s="18"/>
      <c r="Q118" s="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5:255" ht="17.25">
      <c r="O119" s="18"/>
      <c r="P119" s="18"/>
      <c r="Q119" s="18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5:255" ht="17.25">
      <c r="O120" s="18"/>
      <c r="P120" s="18"/>
      <c r="Q120" s="18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5:255" ht="17.25">
      <c r="O121" s="18"/>
      <c r="P121" s="18"/>
      <c r="Q121" s="18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5:255" ht="17.25">
      <c r="O122" s="18"/>
      <c r="P122" s="18"/>
      <c r="Q122" s="18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5:255" ht="17.25">
      <c r="O123" s="18"/>
      <c r="P123" s="18"/>
      <c r="Q123" s="18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