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比例" sheetId="1" r:id="rId1"/>
  </sheets>
  <definedNames/>
  <calcPr fullCalcOnLoad="1"/>
</workbook>
</file>

<file path=xl/sharedStrings.xml><?xml version="1.0" encoding="utf-8"?>
<sst xmlns="http://schemas.openxmlformats.org/spreadsheetml/2006/main" count="67" uniqueCount="67">
  <si>
    <t>所定の用紙を用いないもの</t>
  </si>
  <si>
    <t>白紙投票</t>
  </si>
  <si>
    <t>単に雑事を記載したもの</t>
  </si>
  <si>
    <t>単に記号、符号を記載したもの</t>
  </si>
  <si>
    <t>名簿登載者でない者、候補者となることができない名簿登載者の氏名を記載したもの又は名簿届出政党等以外の政党その他の政治団体の名称若しくは略称を記載したもの</t>
  </si>
  <si>
    <t>参議院名簿の届出要件に該当していなかった政党その他の政治団体、参議院名簿の取下げの届出をしていた政党その他の政治団体又は参議院名簿を重ねて届け出ている政党その他の政治団体に係る名簿登載者の氏名又はその名称若しくは略称を記載したもの</t>
  </si>
  <si>
    <t>名簿登載者の全員につき、抹消の事由が生じており又は除名、離党その他の事由により当該名簿届出政党等に所属する者でなくなった旨の届出がされている場合の当該参議院名簿に係る政党その他の政治団体の名称又は略称を記載したもの</t>
  </si>
  <si>
    <t>２以上の名簿登載者の氏名又は名簿届出政党等の名称若しくは略称を記載したもの</t>
  </si>
  <si>
    <t>一人の名簿登載者の氏名及び当該名簿登載者に係る名簿届出政党等以外の名簿届出政党等の名称又は略称を記載したもの</t>
  </si>
  <si>
    <t>被選挙権のない名簿登載者者の氏名を記載したもの</t>
  </si>
  <si>
    <t>名簿登載者の氏名又は名簿届出政党等の名称若しくは略称のほか、他事を記載したもの</t>
  </si>
  <si>
    <t>名簿登載者の氏名又は名簿届出政党等の名称若しくは略称を自書しないもの</t>
  </si>
  <si>
    <t>名簿登載者の何人又は名簿届出政党等のいずれを記載したか確認し難いもの</t>
  </si>
  <si>
    <t>鳥取市</t>
  </si>
  <si>
    <t>米子市</t>
  </si>
  <si>
    <t>倉吉市</t>
  </si>
  <si>
    <t>境港市</t>
  </si>
  <si>
    <t>国府町</t>
  </si>
  <si>
    <t>岩美町</t>
  </si>
  <si>
    <t>福部村</t>
  </si>
  <si>
    <t>郡家町</t>
  </si>
  <si>
    <t>船岡町</t>
  </si>
  <si>
    <t>河原町</t>
  </si>
  <si>
    <t>八東町</t>
  </si>
  <si>
    <t>若桜町</t>
  </si>
  <si>
    <t>用瀬町</t>
  </si>
  <si>
    <t>佐治村</t>
  </si>
  <si>
    <t>智頭町</t>
  </si>
  <si>
    <t>気高町</t>
  </si>
  <si>
    <t>鹿野町</t>
  </si>
  <si>
    <t>青谷町</t>
  </si>
  <si>
    <t>羽合町</t>
  </si>
  <si>
    <t>泊　村</t>
  </si>
  <si>
    <t>東郷町</t>
  </si>
  <si>
    <t>三朝町</t>
  </si>
  <si>
    <t>関金町</t>
  </si>
  <si>
    <t>北条町</t>
  </si>
  <si>
    <t>大栄町</t>
  </si>
  <si>
    <t>東伯町</t>
  </si>
  <si>
    <t>赤碕町</t>
  </si>
  <si>
    <t>西伯町</t>
  </si>
  <si>
    <t>会見町</t>
  </si>
  <si>
    <t>岸本町</t>
  </si>
  <si>
    <t>日吉津村</t>
  </si>
  <si>
    <t>淀江町</t>
  </si>
  <si>
    <t>大山町</t>
  </si>
  <si>
    <t>名和町</t>
  </si>
  <si>
    <t>中山町</t>
  </si>
  <si>
    <t>日南町</t>
  </si>
  <si>
    <t>日野町</t>
  </si>
  <si>
    <t>江府町</t>
  </si>
  <si>
    <t>溝口町</t>
  </si>
  <si>
    <t>合計</t>
  </si>
  <si>
    <t>市計</t>
  </si>
  <si>
    <t>岩美郡計</t>
  </si>
  <si>
    <t>八頭郡計</t>
  </si>
  <si>
    <t>気高町計</t>
  </si>
  <si>
    <t>東伯郡計</t>
  </si>
  <si>
    <t>西伯郡計</t>
  </si>
  <si>
    <t>県計</t>
  </si>
  <si>
    <t>市町村名</t>
  </si>
  <si>
    <t>日野郡計</t>
  </si>
  <si>
    <t>郡計</t>
  </si>
  <si>
    <t>無効投票率</t>
  </si>
  <si>
    <t>投票総数</t>
  </si>
  <si>
    <t>平成16年7月11日執行参議院比例代表選出議員選挙無効投票の内訳</t>
  </si>
  <si>
    <t>(7)無効投票の内訳</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</si>
</sst>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Red]\-#,##0.000"/>
    <numFmt numFmtId="177" formatCode="#,##0.00_ "/>
    <numFmt numFmtId="178" formatCode="#,##0.0;[Red]\-#,##0.0"/>
    <numFmt numFmtId="179" formatCode="0.0"/>
    <numFmt numFmtId="180" formatCode="0.000"/>
  </numFmts>
  <fonts count="5">
    <font>
      <sz val="11"/>
      <name val="ＭＳ Ｐゴシック"/>
      <family val="3"/>
    </font>
    <font>
      <sz val="6"/>
      <name val="ＭＳ Ｐゴシック"/>
      <family val="3"/>
    </font>
    <font>
      <sz val="9"/>
      <name val="ＭＳ Ｐゴシック"/>
      <family val="3"/>
    </font>
    <font>
      <sz val="9"/>
      <name val="ＭＳ 明朝"/>
      <family val="1"/>
    </font>
    <font>
      <sz val="8"/>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5">
    <xf numFmtId="0" fontId="0" fillId="0" borderId="0" xfId="0" applyAlignment="1">
      <alignment/>
    </xf>
    <xf numFmtId="38" fontId="0" fillId="0" borderId="0" xfId="16" applyAlignment="1">
      <alignment/>
    </xf>
    <xf numFmtId="38" fontId="2" fillId="0" borderId="0" xfId="16" applyFont="1" applyAlignment="1">
      <alignment wrapText="1"/>
    </xf>
    <xf numFmtId="40" fontId="0" fillId="0" borderId="0" xfId="16" applyNumberFormat="1" applyAlignment="1">
      <alignment/>
    </xf>
    <xf numFmtId="38" fontId="0" fillId="0" borderId="0" xfId="16" applyFont="1" applyAlignment="1">
      <alignment/>
    </xf>
    <xf numFmtId="38" fontId="0" fillId="0" borderId="1" xfId="16" applyBorder="1" applyAlignment="1" applyProtection="1">
      <alignment/>
      <protection locked="0"/>
    </xf>
    <xf numFmtId="38" fontId="0" fillId="0" borderId="1" xfId="16" applyBorder="1" applyAlignment="1">
      <alignment/>
    </xf>
    <xf numFmtId="38" fontId="3" fillId="0" borderId="1" xfId="16" applyFont="1" applyBorder="1" applyAlignment="1">
      <alignment/>
    </xf>
    <xf numFmtId="40" fontId="0" fillId="0" borderId="1" xfId="16" applyNumberFormat="1" applyBorder="1" applyAlignment="1" applyProtection="1">
      <alignment/>
      <protection/>
    </xf>
    <xf numFmtId="38" fontId="3" fillId="0" borderId="1" xfId="16" applyFont="1" applyBorder="1" applyAlignment="1">
      <alignment horizontal="right"/>
    </xf>
    <xf numFmtId="38" fontId="3" fillId="0" borderId="1" xfId="16" applyFont="1" applyBorder="1" applyAlignment="1">
      <alignment/>
    </xf>
    <xf numFmtId="38" fontId="2" fillId="0" borderId="1" xfId="16" applyFont="1" applyBorder="1" applyAlignment="1">
      <alignment/>
    </xf>
    <xf numFmtId="38" fontId="2" fillId="0" borderId="1" xfId="16" applyFont="1" applyBorder="1" applyAlignment="1">
      <alignment horizontal="center" vertical="center" wrapText="1"/>
    </xf>
    <xf numFmtId="38" fontId="4" fillId="0" borderId="1" xfId="16" applyFont="1" applyBorder="1" applyAlignment="1">
      <alignment horizontal="center" vertical="center" wrapText="1"/>
    </xf>
    <xf numFmtId="40" fontId="2" fillId="0" borderId="1" xfId="16" applyNumberFormat="1"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1"/>
  <sheetViews>
    <sheetView tabSelected="1" zoomScaleSheetLayoutView="100" workbookViewId="0" topLeftCell="A1">
      <selection activeCell="A2" sqref="A2"/>
    </sheetView>
  </sheetViews>
  <sheetFormatPr defaultColWidth="9.00390625" defaultRowHeight="13.5"/>
  <cols>
    <col min="1" max="1" width="9.00390625" style="1" customWidth="1"/>
    <col min="2" max="2" width="7.75390625" style="1" customWidth="1"/>
    <col min="3" max="3" width="12.375" style="1" customWidth="1"/>
    <col min="4" max="4" width="17.875" style="1" customWidth="1"/>
    <col min="5" max="5" width="16.375" style="1" customWidth="1"/>
    <col min="6" max="6" width="11.25390625" style="1" customWidth="1"/>
    <col min="7" max="7" width="11.375" style="1" customWidth="1"/>
    <col min="8" max="11" width="9.00390625" style="1" customWidth="1"/>
    <col min="12" max="12" width="7.50390625" style="1" customWidth="1"/>
    <col min="13" max="13" width="7.875" style="1" customWidth="1"/>
    <col min="14" max="15" width="9.00390625" style="1" customWidth="1"/>
    <col min="16" max="16" width="9.00390625" style="3" customWidth="1"/>
    <col min="17" max="16384" width="9.00390625" style="1" customWidth="1"/>
  </cols>
  <sheetData>
    <row r="1" ht="13.5">
      <c r="A1" s="4" t="s">
        <v>66</v>
      </c>
    </row>
    <row r="2" ht="13.5">
      <c r="A2" s="4" t="s">
        <v>65</v>
      </c>
    </row>
    <row r="3" spans="1:17" s="2" customFormat="1" ht="102" customHeight="1">
      <c r="A3" s="12" t="s">
        <v>60</v>
      </c>
      <c r="B3" s="12" t="s">
        <v>0</v>
      </c>
      <c r="C3" s="13" t="s">
        <v>4</v>
      </c>
      <c r="D3" s="13" t="s">
        <v>5</v>
      </c>
      <c r="E3" s="13" t="s">
        <v>6</v>
      </c>
      <c r="F3" s="12" t="s">
        <v>7</v>
      </c>
      <c r="G3" s="13" t="s">
        <v>8</v>
      </c>
      <c r="H3" s="12" t="s">
        <v>9</v>
      </c>
      <c r="I3" s="12" t="s">
        <v>10</v>
      </c>
      <c r="J3" s="12" t="s">
        <v>11</v>
      </c>
      <c r="K3" s="12" t="s">
        <v>12</v>
      </c>
      <c r="L3" s="12" t="s">
        <v>1</v>
      </c>
      <c r="M3" s="12" t="s">
        <v>2</v>
      </c>
      <c r="N3" s="12" t="s">
        <v>3</v>
      </c>
      <c r="O3" s="12" t="s">
        <v>52</v>
      </c>
      <c r="P3" s="14" t="s">
        <v>63</v>
      </c>
      <c r="Q3" s="12" t="s">
        <v>64</v>
      </c>
    </row>
    <row r="4" spans="1:17" ht="13.5">
      <c r="A4" s="7" t="s">
        <v>13</v>
      </c>
      <c r="B4" s="5">
        <v>0</v>
      </c>
      <c r="C4" s="5">
        <v>759</v>
      </c>
      <c r="D4" s="5">
        <v>0</v>
      </c>
      <c r="E4" s="5">
        <v>0</v>
      </c>
      <c r="F4" s="5">
        <v>1</v>
      </c>
      <c r="G4" s="5">
        <v>6</v>
      </c>
      <c r="H4" s="5">
        <v>0</v>
      </c>
      <c r="I4" s="5">
        <v>7</v>
      </c>
      <c r="J4" s="5">
        <v>0</v>
      </c>
      <c r="K4" s="5">
        <v>2</v>
      </c>
      <c r="L4" s="5">
        <v>1611</v>
      </c>
      <c r="M4" s="5">
        <v>513</v>
      </c>
      <c r="N4" s="5">
        <v>219</v>
      </c>
      <c r="O4" s="6">
        <f>SUM(B4:N4)</f>
        <v>3118</v>
      </c>
      <c r="P4" s="8">
        <f>ROUND(O4/Q4,4)*100</f>
        <v>4.569999999999999</v>
      </c>
      <c r="Q4" s="5">
        <v>68252</v>
      </c>
    </row>
    <row r="5" spans="1:17" ht="13.5">
      <c r="A5" s="7" t="s">
        <v>14</v>
      </c>
      <c r="B5" s="5">
        <v>0</v>
      </c>
      <c r="C5" s="5">
        <v>612</v>
      </c>
      <c r="D5" s="5">
        <v>0</v>
      </c>
      <c r="E5" s="5">
        <v>0</v>
      </c>
      <c r="F5" s="5">
        <v>6</v>
      </c>
      <c r="G5" s="5">
        <v>4</v>
      </c>
      <c r="H5" s="5">
        <v>0</v>
      </c>
      <c r="I5" s="5">
        <v>54</v>
      </c>
      <c r="J5" s="5">
        <v>0</v>
      </c>
      <c r="K5" s="5">
        <v>9</v>
      </c>
      <c r="L5" s="5">
        <v>788</v>
      </c>
      <c r="M5" s="5">
        <v>236</v>
      </c>
      <c r="N5" s="5">
        <v>162</v>
      </c>
      <c r="O5" s="6">
        <f>SUM(B5:N5)</f>
        <v>1871</v>
      </c>
      <c r="P5" s="8">
        <f aca="true" t="shared" si="0" ref="P5:P51">ROUND(O5/Q5,4)*100</f>
        <v>2.81</v>
      </c>
      <c r="Q5" s="5">
        <v>66643</v>
      </c>
    </row>
    <row r="6" spans="1:17" ht="13.5">
      <c r="A6" s="7" t="s">
        <v>15</v>
      </c>
      <c r="B6" s="5">
        <v>0</v>
      </c>
      <c r="C6" s="5">
        <v>481</v>
      </c>
      <c r="D6" s="5">
        <v>0</v>
      </c>
      <c r="E6" s="5">
        <v>0</v>
      </c>
      <c r="F6" s="5">
        <v>1</v>
      </c>
      <c r="G6" s="5">
        <v>8</v>
      </c>
      <c r="H6" s="5">
        <v>0</v>
      </c>
      <c r="I6" s="5">
        <v>0</v>
      </c>
      <c r="J6" s="5">
        <v>0</v>
      </c>
      <c r="K6" s="5">
        <v>32</v>
      </c>
      <c r="L6" s="5">
        <v>481</v>
      </c>
      <c r="M6" s="5">
        <v>145</v>
      </c>
      <c r="N6" s="5">
        <v>133</v>
      </c>
      <c r="O6" s="6">
        <f>SUM(B6:N6)</f>
        <v>1281</v>
      </c>
      <c r="P6" s="8">
        <f t="shared" si="0"/>
        <v>5.220000000000001</v>
      </c>
      <c r="Q6" s="5">
        <v>24549</v>
      </c>
    </row>
    <row r="7" spans="1:17" ht="13.5">
      <c r="A7" s="7" t="s">
        <v>16</v>
      </c>
      <c r="B7" s="5">
        <v>0</v>
      </c>
      <c r="C7" s="5">
        <v>251</v>
      </c>
      <c r="D7" s="5">
        <v>0</v>
      </c>
      <c r="E7" s="5">
        <v>0</v>
      </c>
      <c r="F7" s="5">
        <v>11</v>
      </c>
      <c r="G7" s="5">
        <v>17</v>
      </c>
      <c r="H7" s="5">
        <v>0</v>
      </c>
      <c r="I7" s="5">
        <v>4</v>
      </c>
      <c r="J7" s="5">
        <v>0</v>
      </c>
      <c r="K7" s="5">
        <v>28</v>
      </c>
      <c r="L7" s="5">
        <v>319</v>
      </c>
      <c r="M7" s="5">
        <v>73</v>
      </c>
      <c r="N7" s="5">
        <v>61</v>
      </c>
      <c r="O7" s="6">
        <f>SUM(B7:N7)</f>
        <v>764</v>
      </c>
      <c r="P7" s="8">
        <f t="shared" si="0"/>
        <v>4.16</v>
      </c>
      <c r="Q7" s="5">
        <v>18362</v>
      </c>
    </row>
    <row r="8" spans="1:17" ht="13.5">
      <c r="A8" s="9" t="s">
        <v>53</v>
      </c>
      <c r="B8" s="6">
        <f>SUM(B4:B7)</f>
        <v>0</v>
      </c>
      <c r="C8" s="6">
        <f aca="true" t="shared" si="1" ref="C8:K8">SUM(C4:C7)</f>
        <v>2103</v>
      </c>
      <c r="D8" s="6">
        <f t="shared" si="1"/>
        <v>0</v>
      </c>
      <c r="E8" s="6">
        <f t="shared" si="1"/>
        <v>0</v>
      </c>
      <c r="F8" s="6">
        <f t="shared" si="1"/>
        <v>19</v>
      </c>
      <c r="G8" s="6">
        <f t="shared" si="1"/>
        <v>35</v>
      </c>
      <c r="H8" s="6">
        <f t="shared" si="1"/>
        <v>0</v>
      </c>
      <c r="I8" s="6">
        <f t="shared" si="1"/>
        <v>65</v>
      </c>
      <c r="J8" s="6">
        <f t="shared" si="1"/>
        <v>0</v>
      </c>
      <c r="K8" s="6">
        <f t="shared" si="1"/>
        <v>71</v>
      </c>
      <c r="L8" s="6">
        <f>SUM(L4:L7)</f>
        <v>3199</v>
      </c>
      <c r="M8" s="6">
        <f>SUM(M4:M7)</f>
        <v>967</v>
      </c>
      <c r="N8" s="6">
        <f>SUM(N4:N7)</f>
        <v>575</v>
      </c>
      <c r="O8" s="6">
        <f>SUM(B8:N8)</f>
        <v>7034</v>
      </c>
      <c r="P8" s="8">
        <f t="shared" si="0"/>
        <v>3.9600000000000004</v>
      </c>
      <c r="Q8" s="6">
        <f>SUM(Q4:Q7)</f>
        <v>177806</v>
      </c>
    </row>
    <row r="9" spans="1:17" ht="13.5">
      <c r="A9" s="7" t="s">
        <v>17</v>
      </c>
      <c r="B9" s="5">
        <v>0</v>
      </c>
      <c r="C9" s="5">
        <v>69</v>
      </c>
      <c r="D9" s="5">
        <v>0</v>
      </c>
      <c r="E9" s="5">
        <v>0</v>
      </c>
      <c r="F9" s="5">
        <v>1</v>
      </c>
      <c r="G9" s="5">
        <v>0</v>
      </c>
      <c r="H9" s="5">
        <v>0</v>
      </c>
      <c r="I9" s="5">
        <v>26</v>
      </c>
      <c r="J9" s="5">
        <v>0</v>
      </c>
      <c r="K9" s="5">
        <v>0</v>
      </c>
      <c r="L9" s="5">
        <v>74</v>
      </c>
      <c r="M9" s="5">
        <v>15</v>
      </c>
      <c r="N9" s="5">
        <v>44</v>
      </c>
      <c r="O9" s="6">
        <f aca="true" t="shared" si="2" ref="O9:O51">SUM(B9:N9)</f>
        <v>229</v>
      </c>
      <c r="P9" s="8">
        <f t="shared" si="0"/>
        <v>5</v>
      </c>
      <c r="Q9" s="5">
        <v>4576</v>
      </c>
    </row>
    <row r="10" spans="1:17" ht="13.5">
      <c r="A10" s="7" t="s">
        <v>18</v>
      </c>
      <c r="B10" s="5">
        <v>0</v>
      </c>
      <c r="C10" s="5">
        <v>142</v>
      </c>
      <c r="D10" s="5">
        <v>0</v>
      </c>
      <c r="E10" s="5">
        <v>0</v>
      </c>
      <c r="F10" s="5">
        <v>0</v>
      </c>
      <c r="G10" s="5">
        <v>0</v>
      </c>
      <c r="H10" s="5">
        <v>0</v>
      </c>
      <c r="I10" s="5">
        <v>0</v>
      </c>
      <c r="J10" s="5">
        <v>0</v>
      </c>
      <c r="K10" s="5">
        <v>134</v>
      </c>
      <c r="L10" s="5">
        <v>138</v>
      </c>
      <c r="M10" s="5">
        <v>57</v>
      </c>
      <c r="N10" s="5">
        <v>39</v>
      </c>
      <c r="O10" s="6">
        <f t="shared" si="2"/>
        <v>510</v>
      </c>
      <c r="P10" s="8">
        <f t="shared" si="0"/>
        <v>6.9</v>
      </c>
      <c r="Q10" s="5">
        <v>7393</v>
      </c>
    </row>
    <row r="11" spans="1:17" ht="13.5">
      <c r="A11" s="7" t="s">
        <v>19</v>
      </c>
      <c r="B11" s="5">
        <v>0</v>
      </c>
      <c r="C11" s="5">
        <v>61</v>
      </c>
      <c r="D11" s="5">
        <v>0</v>
      </c>
      <c r="E11" s="5">
        <v>0</v>
      </c>
      <c r="F11" s="5">
        <v>1</v>
      </c>
      <c r="G11" s="5">
        <v>0</v>
      </c>
      <c r="H11" s="5">
        <v>0</v>
      </c>
      <c r="I11" s="5">
        <v>1</v>
      </c>
      <c r="J11" s="5">
        <v>0</v>
      </c>
      <c r="K11" s="5">
        <v>3</v>
      </c>
      <c r="L11" s="5">
        <v>50</v>
      </c>
      <c r="M11" s="5">
        <v>18</v>
      </c>
      <c r="N11" s="5">
        <v>11</v>
      </c>
      <c r="O11" s="6">
        <f t="shared" si="2"/>
        <v>145</v>
      </c>
      <c r="P11" s="8">
        <f t="shared" si="0"/>
        <v>6.93</v>
      </c>
      <c r="Q11" s="5">
        <v>2093</v>
      </c>
    </row>
    <row r="12" spans="1:17" ht="13.5">
      <c r="A12" s="9" t="s">
        <v>54</v>
      </c>
      <c r="B12" s="6">
        <f>SUM(B9:B11)</f>
        <v>0</v>
      </c>
      <c r="C12" s="6">
        <f aca="true" t="shared" si="3" ref="C12:K12">SUM(C9:C11)</f>
        <v>272</v>
      </c>
      <c r="D12" s="6">
        <f t="shared" si="3"/>
        <v>0</v>
      </c>
      <c r="E12" s="6">
        <f t="shared" si="3"/>
        <v>0</v>
      </c>
      <c r="F12" s="6">
        <f t="shared" si="3"/>
        <v>2</v>
      </c>
      <c r="G12" s="6">
        <f t="shared" si="3"/>
        <v>0</v>
      </c>
      <c r="H12" s="6">
        <f t="shared" si="3"/>
        <v>0</v>
      </c>
      <c r="I12" s="6">
        <f t="shared" si="3"/>
        <v>27</v>
      </c>
      <c r="J12" s="6">
        <f t="shared" si="3"/>
        <v>0</v>
      </c>
      <c r="K12" s="6">
        <f t="shared" si="3"/>
        <v>137</v>
      </c>
      <c r="L12" s="6">
        <f>SUM(L9:L11)</f>
        <v>262</v>
      </c>
      <c r="M12" s="6">
        <f>SUM(M9:M11)</f>
        <v>90</v>
      </c>
      <c r="N12" s="6">
        <f>SUM(N9:N11)</f>
        <v>94</v>
      </c>
      <c r="O12" s="6">
        <f t="shared" si="2"/>
        <v>884</v>
      </c>
      <c r="P12" s="8">
        <f t="shared" si="0"/>
        <v>6.29</v>
      </c>
      <c r="Q12" s="6">
        <f>SUM(Q9:Q11)</f>
        <v>14062</v>
      </c>
    </row>
    <row r="13" spans="1:17" ht="13.5">
      <c r="A13" s="7" t="s">
        <v>20</v>
      </c>
      <c r="B13" s="5">
        <v>0</v>
      </c>
      <c r="C13" s="5">
        <v>0</v>
      </c>
      <c r="D13" s="5">
        <v>0</v>
      </c>
      <c r="E13" s="5">
        <v>0</v>
      </c>
      <c r="F13" s="5">
        <v>7</v>
      </c>
      <c r="G13" s="5">
        <v>0</v>
      </c>
      <c r="H13" s="5">
        <v>0</v>
      </c>
      <c r="I13" s="5">
        <v>1</v>
      </c>
      <c r="J13" s="5">
        <v>0</v>
      </c>
      <c r="K13" s="5">
        <v>98</v>
      </c>
      <c r="L13" s="5">
        <v>157</v>
      </c>
      <c r="M13" s="5">
        <v>119</v>
      </c>
      <c r="N13" s="5">
        <v>21</v>
      </c>
      <c r="O13" s="6">
        <f t="shared" si="2"/>
        <v>403</v>
      </c>
      <c r="P13" s="8">
        <f t="shared" si="0"/>
        <v>6.75</v>
      </c>
      <c r="Q13" s="5">
        <v>5972</v>
      </c>
    </row>
    <row r="14" spans="1:17" ht="13.5">
      <c r="A14" s="7" t="s">
        <v>21</v>
      </c>
      <c r="B14" s="5">
        <v>0</v>
      </c>
      <c r="C14" s="5">
        <v>32</v>
      </c>
      <c r="D14" s="5">
        <v>0</v>
      </c>
      <c r="E14" s="5">
        <v>0</v>
      </c>
      <c r="F14" s="5">
        <v>0</v>
      </c>
      <c r="G14" s="5">
        <v>0</v>
      </c>
      <c r="H14" s="5">
        <v>0</v>
      </c>
      <c r="I14" s="5">
        <v>0</v>
      </c>
      <c r="J14" s="5">
        <v>0</v>
      </c>
      <c r="K14" s="5">
        <v>16</v>
      </c>
      <c r="L14" s="5">
        <v>43</v>
      </c>
      <c r="M14" s="5">
        <v>54</v>
      </c>
      <c r="N14" s="5">
        <v>21</v>
      </c>
      <c r="O14" s="6">
        <f t="shared" si="2"/>
        <v>166</v>
      </c>
      <c r="P14" s="8">
        <f t="shared" si="0"/>
        <v>6.05</v>
      </c>
      <c r="Q14" s="5">
        <v>2745</v>
      </c>
    </row>
    <row r="15" spans="1:17" ht="13.5">
      <c r="A15" s="7" t="s">
        <v>22</v>
      </c>
      <c r="B15" s="5">
        <v>0</v>
      </c>
      <c r="C15" s="5">
        <v>23</v>
      </c>
      <c r="D15" s="5">
        <v>0</v>
      </c>
      <c r="E15" s="5">
        <v>0</v>
      </c>
      <c r="F15" s="5">
        <v>0</v>
      </c>
      <c r="G15" s="5">
        <v>181</v>
      </c>
      <c r="H15" s="5">
        <v>0</v>
      </c>
      <c r="I15" s="5">
        <v>8</v>
      </c>
      <c r="J15" s="5">
        <v>0</v>
      </c>
      <c r="K15" s="5">
        <v>0</v>
      </c>
      <c r="L15" s="5">
        <v>179</v>
      </c>
      <c r="M15" s="5">
        <v>32</v>
      </c>
      <c r="N15" s="5">
        <v>22</v>
      </c>
      <c r="O15" s="6">
        <f t="shared" si="2"/>
        <v>445</v>
      </c>
      <c r="P15" s="8">
        <f t="shared" si="0"/>
        <v>8.790000000000001</v>
      </c>
      <c r="Q15" s="5">
        <v>5065</v>
      </c>
    </row>
    <row r="16" spans="1:17" ht="13.5">
      <c r="A16" s="7" t="s">
        <v>23</v>
      </c>
      <c r="B16" s="5">
        <v>0</v>
      </c>
      <c r="C16" s="5">
        <v>48</v>
      </c>
      <c r="D16" s="5">
        <v>0</v>
      </c>
      <c r="E16" s="5">
        <v>0</v>
      </c>
      <c r="F16" s="5">
        <v>0</v>
      </c>
      <c r="G16" s="5">
        <v>0</v>
      </c>
      <c r="H16" s="5">
        <v>0</v>
      </c>
      <c r="I16" s="5">
        <v>3</v>
      </c>
      <c r="J16" s="5">
        <v>0</v>
      </c>
      <c r="K16" s="5">
        <v>0</v>
      </c>
      <c r="L16" s="5">
        <v>63</v>
      </c>
      <c r="M16" s="5">
        <v>71</v>
      </c>
      <c r="N16" s="5">
        <v>11</v>
      </c>
      <c r="O16" s="6">
        <f t="shared" si="2"/>
        <v>196</v>
      </c>
      <c r="P16" s="8">
        <f t="shared" si="0"/>
        <v>5.96</v>
      </c>
      <c r="Q16" s="5">
        <v>3289</v>
      </c>
    </row>
    <row r="17" spans="1:17" ht="13.5">
      <c r="A17" s="7" t="s">
        <v>24</v>
      </c>
      <c r="B17" s="5">
        <v>0</v>
      </c>
      <c r="C17" s="5">
        <v>144</v>
      </c>
      <c r="D17" s="5">
        <v>0</v>
      </c>
      <c r="E17" s="5">
        <v>0</v>
      </c>
      <c r="F17" s="5">
        <v>2</v>
      </c>
      <c r="G17" s="5">
        <v>0</v>
      </c>
      <c r="H17" s="5">
        <v>0</v>
      </c>
      <c r="I17" s="5">
        <v>0</v>
      </c>
      <c r="J17" s="5">
        <v>0</v>
      </c>
      <c r="K17" s="5">
        <v>0</v>
      </c>
      <c r="L17" s="5">
        <v>68</v>
      </c>
      <c r="M17" s="5">
        <v>6</v>
      </c>
      <c r="N17" s="5">
        <v>42</v>
      </c>
      <c r="O17" s="6">
        <f t="shared" si="2"/>
        <v>262</v>
      </c>
      <c r="P17" s="8">
        <f t="shared" si="0"/>
        <v>8.49</v>
      </c>
      <c r="Q17" s="5">
        <v>3086</v>
      </c>
    </row>
    <row r="18" spans="1:17" ht="13.5">
      <c r="A18" s="7" t="s">
        <v>25</v>
      </c>
      <c r="B18" s="5">
        <v>0</v>
      </c>
      <c r="C18" s="5">
        <v>72</v>
      </c>
      <c r="D18" s="5">
        <v>0</v>
      </c>
      <c r="E18" s="5">
        <v>0</v>
      </c>
      <c r="F18" s="5">
        <v>0</v>
      </c>
      <c r="G18" s="5">
        <v>1</v>
      </c>
      <c r="H18" s="5">
        <v>0</v>
      </c>
      <c r="I18" s="5">
        <v>0</v>
      </c>
      <c r="J18" s="5">
        <v>0</v>
      </c>
      <c r="K18" s="5">
        <v>9</v>
      </c>
      <c r="L18" s="5">
        <v>89</v>
      </c>
      <c r="M18" s="5">
        <v>9</v>
      </c>
      <c r="N18" s="5">
        <v>15</v>
      </c>
      <c r="O18" s="6">
        <f t="shared" si="2"/>
        <v>195</v>
      </c>
      <c r="P18" s="8">
        <f t="shared" si="0"/>
        <v>7.19</v>
      </c>
      <c r="Q18" s="5">
        <v>2711</v>
      </c>
    </row>
    <row r="19" spans="1:17" ht="13.5">
      <c r="A19" s="7" t="s">
        <v>26</v>
      </c>
      <c r="B19" s="5">
        <v>0</v>
      </c>
      <c r="C19" s="5">
        <v>76</v>
      </c>
      <c r="D19" s="5">
        <v>0</v>
      </c>
      <c r="E19" s="5">
        <v>0</v>
      </c>
      <c r="F19" s="5">
        <v>0</v>
      </c>
      <c r="G19" s="5">
        <v>0</v>
      </c>
      <c r="H19" s="5">
        <v>0</v>
      </c>
      <c r="I19" s="5">
        <v>0</v>
      </c>
      <c r="J19" s="5">
        <v>0</v>
      </c>
      <c r="K19" s="5">
        <v>11</v>
      </c>
      <c r="L19" s="5">
        <v>60</v>
      </c>
      <c r="M19" s="5">
        <v>12</v>
      </c>
      <c r="N19" s="5">
        <v>6</v>
      </c>
      <c r="O19" s="6">
        <f t="shared" si="2"/>
        <v>165</v>
      </c>
      <c r="P19" s="8">
        <f t="shared" si="0"/>
        <v>9.17</v>
      </c>
      <c r="Q19" s="5">
        <v>1799</v>
      </c>
    </row>
    <row r="20" spans="1:17" ht="13.5">
      <c r="A20" s="7" t="s">
        <v>27</v>
      </c>
      <c r="B20" s="5">
        <v>0</v>
      </c>
      <c r="C20" s="5">
        <v>97</v>
      </c>
      <c r="D20" s="5">
        <v>0</v>
      </c>
      <c r="E20" s="5">
        <v>0</v>
      </c>
      <c r="F20" s="5">
        <v>1</v>
      </c>
      <c r="G20" s="5">
        <v>0</v>
      </c>
      <c r="H20" s="5">
        <v>0</v>
      </c>
      <c r="I20" s="5">
        <v>3</v>
      </c>
      <c r="J20" s="5">
        <v>0</v>
      </c>
      <c r="K20" s="5">
        <v>0</v>
      </c>
      <c r="L20" s="5">
        <v>127</v>
      </c>
      <c r="M20" s="5">
        <v>61</v>
      </c>
      <c r="N20" s="5">
        <v>37</v>
      </c>
      <c r="O20" s="6">
        <f t="shared" si="2"/>
        <v>326</v>
      </c>
      <c r="P20" s="8">
        <f t="shared" si="0"/>
        <v>6.819999999999999</v>
      </c>
      <c r="Q20" s="5">
        <v>4778</v>
      </c>
    </row>
    <row r="21" spans="1:17" ht="13.5">
      <c r="A21" s="9" t="s">
        <v>55</v>
      </c>
      <c r="B21" s="6">
        <f>SUM(B13:B20)</f>
        <v>0</v>
      </c>
      <c r="C21" s="6">
        <f aca="true" t="shared" si="4" ref="C21:K21">SUM(C13:C20)</f>
        <v>492</v>
      </c>
      <c r="D21" s="6">
        <f t="shared" si="4"/>
        <v>0</v>
      </c>
      <c r="E21" s="6">
        <f t="shared" si="4"/>
        <v>0</v>
      </c>
      <c r="F21" s="6">
        <f t="shared" si="4"/>
        <v>10</v>
      </c>
      <c r="G21" s="6">
        <f t="shared" si="4"/>
        <v>182</v>
      </c>
      <c r="H21" s="6">
        <f t="shared" si="4"/>
        <v>0</v>
      </c>
      <c r="I21" s="6">
        <f t="shared" si="4"/>
        <v>15</v>
      </c>
      <c r="J21" s="6">
        <f t="shared" si="4"/>
        <v>0</v>
      </c>
      <c r="K21" s="6">
        <f t="shared" si="4"/>
        <v>134</v>
      </c>
      <c r="L21" s="6">
        <f>SUM(L13:L20)</f>
        <v>786</v>
      </c>
      <c r="M21" s="6">
        <f>SUM(M13:M20)</f>
        <v>364</v>
      </c>
      <c r="N21" s="6">
        <f>SUM(N13:N20)</f>
        <v>175</v>
      </c>
      <c r="O21" s="6">
        <f t="shared" si="2"/>
        <v>2158</v>
      </c>
      <c r="P21" s="8">
        <f t="shared" si="0"/>
        <v>7.33</v>
      </c>
      <c r="Q21" s="6">
        <f>SUM(Q13:Q20)</f>
        <v>29445</v>
      </c>
    </row>
    <row r="22" spans="1:17" ht="13.5">
      <c r="A22" s="7" t="s">
        <v>28</v>
      </c>
      <c r="B22" s="5">
        <v>0</v>
      </c>
      <c r="C22" s="5">
        <v>62</v>
      </c>
      <c r="D22" s="5">
        <v>0</v>
      </c>
      <c r="E22" s="5">
        <v>0</v>
      </c>
      <c r="F22" s="5">
        <v>1</v>
      </c>
      <c r="G22" s="5">
        <v>39</v>
      </c>
      <c r="H22" s="5">
        <v>0</v>
      </c>
      <c r="I22" s="5">
        <v>26</v>
      </c>
      <c r="J22" s="5">
        <v>0</v>
      </c>
      <c r="K22" s="5">
        <v>4</v>
      </c>
      <c r="L22" s="5">
        <v>108</v>
      </c>
      <c r="M22" s="5">
        <v>0</v>
      </c>
      <c r="N22" s="5">
        <v>41</v>
      </c>
      <c r="O22" s="6">
        <f t="shared" si="2"/>
        <v>281</v>
      </c>
      <c r="P22" s="8">
        <f t="shared" si="0"/>
        <v>5.16</v>
      </c>
      <c r="Q22" s="5">
        <v>5447</v>
      </c>
    </row>
    <row r="23" spans="1:17" ht="13.5">
      <c r="A23" s="7" t="s">
        <v>29</v>
      </c>
      <c r="B23" s="5">
        <v>0</v>
      </c>
      <c r="C23" s="5">
        <v>39</v>
      </c>
      <c r="D23" s="5">
        <v>0</v>
      </c>
      <c r="E23" s="5">
        <v>0</v>
      </c>
      <c r="F23" s="5">
        <v>0</v>
      </c>
      <c r="G23" s="5">
        <v>0</v>
      </c>
      <c r="H23" s="5">
        <v>0</v>
      </c>
      <c r="I23" s="5">
        <v>0</v>
      </c>
      <c r="J23" s="5">
        <v>0</v>
      </c>
      <c r="K23" s="5">
        <v>4</v>
      </c>
      <c r="L23" s="5">
        <v>39</v>
      </c>
      <c r="M23" s="5">
        <v>17</v>
      </c>
      <c r="N23" s="5">
        <v>9</v>
      </c>
      <c r="O23" s="6">
        <f t="shared" si="2"/>
        <v>108</v>
      </c>
      <c r="P23" s="8">
        <f t="shared" si="0"/>
        <v>4.21</v>
      </c>
      <c r="Q23" s="5">
        <v>2563</v>
      </c>
    </row>
    <row r="24" spans="1:17" ht="13.5">
      <c r="A24" s="7" t="s">
        <v>30</v>
      </c>
      <c r="B24" s="5">
        <v>0</v>
      </c>
      <c r="C24" s="5">
        <v>80</v>
      </c>
      <c r="D24" s="5">
        <v>0</v>
      </c>
      <c r="E24" s="5">
        <v>0</v>
      </c>
      <c r="F24" s="5">
        <v>0</v>
      </c>
      <c r="G24" s="5">
        <v>1</v>
      </c>
      <c r="H24" s="5">
        <v>0</v>
      </c>
      <c r="I24" s="5">
        <v>0</v>
      </c>
      <c r="J24" s="5">
        <v>0</v>
      </c>
      <c r="K24" s="5">
        <v>30</v>
      </c>
      <c r="L24" s="5">
        <v>126</v>
      </c>
      <c r="M24" s="5">
        <v>59</v>
      </c>
      <c r="N24" s="5">
        <v>39</v>
      </c>
      <c r="O24" s="6">
        <f t="shared" si="2"/>
        <v>335</v>
      </c>
      <c r="P24" s="8">
        <f t="shared" si="0"/>
        <v>6.84</v>
      </c>
      <c r="Q24" s="5">
        <v>4898</v>
      </c>
    </row>
    <row r="25" spans="1:17" ht="13.5">
      <c r="A25" s="9" t="s">
        <v>56</v>
      </c>
      <c r="B25" s="6">
        <f>SUM(B22:B24)</f>
        <v>0</v>
      </c>
      <c r="C25" s="6">
        <f aca="true" t="shared" si="5" ref="C25:K25">SUM(C22:C24)</f>
        <v>181</v>
      </c>
      <c r="D25" s="6">
        <f t="shared" si="5"/>
        <v>0</v>
      </c>
      <c r="E25" s="6">
        <f t="shared" si="5"/>
        <v>0</v>
      </c>
      <c r="F25" s="6">
        <f t="shared" si="5"/>
        <v>1</v>
      </c>
      <c r="G25" s="6">
        <f t="shared" si="5"/>
        <v>40</v>
      </c>
      <c r="H25" s="6">
        <f t="shared" si="5"/>
        <v>0</v>
      </c>
      <c r="I25" s="6">
        <f t="shared" si="5"/>
        <v>26</v>
      </c>
      <c r="J25" s="6">
        <f t="shared" si="5"/>
        <v>0</v>
      </c>
      <c r="K25" s="6">
        <f t="shared" si="5"/>
        <v>38</v>
      </c>
      <c r="L25" s="6">
        <f>SUM(L22:L24)</f>
        <v>273</v>
      </c>
      <c r="M25" s="6">
        <f>SUM(M22:M24)</f>
        <v>76</v>
      </c>
      <c r="N25" s="6">
        <f>SUM(N22:N24)</f>
        <v>89</v>
      </c>
      <c r="O25" s="6">
        <f t="shared" si="2"/>
        <v>724</v>
      </c>
      <c r="P25" s="8">
        <f t="shared" si="0"/>
        <v>5.609999999999999</v>
      </c>
      <c r="Q25" s="6">
        <f>SUM(Q22:Q24)</f>
        <v>12908</v>
      </c>
    </row>
    <row r="26" spans="1:17" ht="13.5">
      <c r="A26" s="7" t="s">
        <v>31</v>
      </c>
      <c r="B26" s="5">
        <v>0</v>
      </c>
      <c r="C26" s="5">
        <v>64</v>
      </c>
      <c r="D26" s="5">
        <v>0</v>
      </c>
      <c r="E26" s="5">
        <v>0</v>
      </c>
      <c r="F26" s="5">
        <v>0</v>
      </c>
      <c r="G26" s="5">
        <v>19</v>
      </c>
      <c r="H26" s="5">
        <v>0</v>
      </c>
      <c r="I26" s="5">
        <v>0</v>
      </c>
      <c r="J26" s="5">
        <v>0</v>
      </c>
      <c r="K26" s="5">
        <v>10</v>
      </c>
      <c r="L26" s="5">
        <v>58</v>
      </c>
      <c r="M26" s="5">
        <v>2</v>
      </c>
      <c r="N26" s="5">
        <v>32</v>
      </c>
      <c r="O26" s="6">
        <f t="shared" si="2"/>
        <v>185</v>
      </c>
      <c r="P26" s="8">
        <f t="shared" si="0"/>
        <v>4.21</v>
      </c>
      <c r="Q26" s="5">
        <v>4391</v>
      </c>
    </row>
    <row r="27" spans="1:17" ht="13.5">
      <c r="A27" s="7" t="s">
        <v>32</v>
      </c>
      <c r="B27" s="5">
        <v>0</v>
      </c>
      <c r="C27" s="5">
        <v>37</v>
      </c>
      <c r="D27" s="5">
        <v>0</v>
      </c>
      <c r="E27" s="5">
        <v>0</v>
      </c>
      <c r="F27" s="5">
        <v>0</v>
      </c>
      <c r="G27" s="5">
        <v>1</v>
      </c>
      <c r="H27" s="5">
        <v>0</v>
      </c>
      <c r="I27" s="5">
        <v>11</v>
      </c>
      <c r="J27" s="5">
        <v>0</v>
      </c>
      <c r="K27" s="5">
        <v>7</v>
      </c>
      <c r="L27" s="5">
        <v>57</v>
      </c>
      <c r="M27" s="5">
        <v>14</v>
      </c>
      <c r="N27" s="5">
        <v>13</v>
      </c>
      <c r="O27" s="6">
        <f t="shared" si="2"/>
        <v>140</v>
      </c>
      <c r="P27" s="8">
        <f t="shared" si="0"/>
        <v>7.26</v>
      </c>
      <c r="Q27" s="5">
        <v>1929</v>
      </c>
    </row>
    <row r="28" spans="1:17" ht="13.5">
      <c r="A28" s="7" t="s">
        <v>33</v>
      </c>
      <c r="B28" s="5">
        <v>0</v>
      </c>
      <c r="C28" s="5">
        <v>78</v>
      </c>
      <c r="D28" s="5">
        <v>0</v>
      </c>
      <c r="E28" s="5">
        <v>0</v>
      </c>
      <c r="F28" s="5">
        <v>0</v>
      </c>
      <c r="G28" s="5">
        <v>0</v>
      </c>
      <c r="H28" s="5">
        <v>0</v>
      </c>
      <c r="I28" s="5">
        <v>1</v>
      </c>
      <c r="J28" s="5">
        <v>0</v>
      </c>
      <c r="K28" s="5">
        <v>25</v>
      </c>
      <c r="L28" s="5">
        <v>91</v>
      </c>
      <c r="M28" s="5">
        <v>25</v>
      </c>
      <c r="N28" s="5">
        <v>30</v>
      </c>
      <c r="O28" s="6">
        <f t="shared" si="2"/>
        <v>250</v>
      </c>
      <c r="P28" s="8">
        <f t="shared" si="0"/>
        <v>6.34</v>
      </c>
      <c r="Q28" s="5">
        <v>3941</v>
      </c>
    </row>
    <row r="29" spans="1:17" ht="13.5">
      <c r="A29" s="7" t="s">
        <v>34</v>
      </c>
      <c r="B29" s="5">
        <v>0</v>
      </c>
      <c r="C29" s="5">
        <v>140</v>
      </c>
      <c r="D29" s="5">
        <v>0</v>
      </c>
      <c r="E29" s="5">
        <v>0</v>
      </c>
      <c r="F29" s="5">
        <v>0</v>
      </c>
      <c r="G29" s="5">
        <v>0</v>
      </c>
      <c r="H29" s="5">
        <v>0</v>
      </c>
      <c r="I29" s="5">
        <v>4</v>
      </c>
      <c r="J29" s="5">
        <v>0</v>
      </c>
      <c r="K29" s="5">
        <v>0</v>
      </c>
      <c r="L29" s="5">
        <v>94</v>
      </c>
      <c r="M29" s="5">
        <v>38</v>
      </c>
      <c r="N29" s="5">
        <v>30</v>
      </c>
      <c r="O29" s="6">
        <f t="shared" si="2"/>
        <v>306</v>
      </c>
      <c r="P29" s="8">
        <f t="shared" si="0"/>
        <v>6.32</v>
      </c>
      <c r="Q29" s="5">
        <v>4843</v>
      </c>
    </row>
    <row r="30" spans="1:17" ht="13.5">
      <c r="A30" s="7" t="s">
        <v>35</v>
      </c>
      <c r="B30" s="5">
        <v>0</v>
      </c>
      <c r="C30" s="5">
        <v>56</v>
      </c>
      <c r="D30" s="5">
        <v>0</v>
      </c>
      <c r="E30" s="5">
        <v>0</v>
      </c>
      <c r="F30" s="5">
        <v>0</v>
      </c>
      <c r="G30" s="5">
        <v>3</v>
      </c>
      <c r="H30" s="5">
        <v>0</v>
      </c>
      <c r="I30" s="5">
        <v>17</v>
      </c>
      <c r="J30" s="5">
        <v>0</v>
      </c>
      <c r="K30" s="5">
        <v>13</v>
      </c>
      <c r="L30" s="5">
        <v>40</v>
      </c>
      <c r="M30" s="5">
        <v>0</v>
      </c>
      <c r="N30" s="5">
        <v>12</v>
      </c>
      <c r="O30" s="6">
        <f t="shared" si="2"/>
        <v>141</v>
      </c>
      <c r="P30" s="8">
        <f t="shared" si="0"/>
        <v>5.56</v>
      </c>
      <c r="Q30" s="5">
        <v>2534</v>
      </c>
    </row>
    <row r="31" spans="1:17" ht="13.5">
      <c r="A31" s="7" t="s">
        <v>36</v>
      </c>
      <c r="B31" s="5">
        <v>0</v>
      </c>
      <c r="C31" s="5">
        <v>160</v>
      </c>
      <c r="D31" s="5">
        <v>0</v>
      </c>
      <c r="E31" s="5">
        <v>0</v>
      </c>
      <c r="F31" s="5">
        <v>0</v>
      </c>
      <c r="G31" s="5">
        <v>0</v>
      </c>
      <c r="H31" s="5">
        <v>0</v>
      </c>
      <c r="I31" s="5">
        <v>0</v>
      </c>
      <c r="J31" s="5">
        <v>0</v>
      </c>
      <c r="K31" s="5">
        <v>5</v>
      </c>
      <c r="L31" s="5">
        <v>101</v>
      </c>
      <c r="M31" s="5">
        <v>27</v>
      </c>
      <c r="N31" s="5">
        <v>24</v>
      </c>
      <c r="O31" s="6">
        <f t="shared" si="2"/>
        <v>317</v>
      </c>
      <c r="P31" s="8">
        <f t="shared" si="0"/>
        <v>7.01</v>
      </c>
      <c r="Q31" s="5">
        <v>4523</v>
      </c>
    </row>
    <row r="32" spans="1:17" ht="13.5">
      <c r="A32" s="7" t="s">
        <v>37</v>
      </c>
      <c r="B32" s="5">
        <v>0</v>
      </c>
      <c r="C32" s="5">
        <v>99</v>
      </c>
      <c r="D32" s="5">
        <v>0</v>
      </c>
      <c r="E32" s="5">
        <v>0</v>
      </c>
      <c r="F32" s="5">
        <v>0</v>
      </c>
      <c r="G32" s="5">
        <v>0</v>
      </c>
      <c r="H32" s="5">
        <v>0</v>
      </c>
      <c r="I32" s="5">
        <v>2</v>
      </c>
      <c r="J32" s="5">
        <v>0</v>
      </c>
      <c r="K32" s="5">
        <v>33</v>
      </c>
      <c r="L32" s="5">
        <v>78</v>
      </c>
      <c r="M32" s="5">
        <v>32</v>
      </c>
      <c r="N32" s="5">
        <v>26</v>
      </c>
      <c r="O32" s="6">
        <f t="shared" si="2"/>
        <v>270</v>
      </c>
      <c r="P32" s="8">
        <f t="shared" si="0"/>
        <v>4.96</v>
      </c>
      <c r="Q32" s="5">
        <v>5444</v>
      </c>
    </row>
    <row r="33" spans="1:17" ht="13.5">
      <c r="A33" s="7" t="s">
        <v>38</v>
      </c>
      <c r="B33" s="5">
        <v>0</v>
      </c>
      <c r="C33" s="5">
        <v>205</v>
      </c>
      <c r="D33" s="5">
        <v>0</v>
      </c>
      <c r="E33" s="5">
        <v>0</v>
      </c>
      <c r="F33" s="5">
        <v>1</v>
      </c>
      <c r="G33" s="5">
        <v>6</v>
      </c>
      <c r="H33" s="5">
        <v>0</v>
      </c>
      <c r="I33" s="5">
        <v>20</v>
      </c>
      <c r="J33" s="5">
        <v>0</v>
      </c>
      <c r="K33" s="5">
        <v>11</v>
      </c>
      <c r="L33" s="5">
        <v>141</v>
      </c>
      <c r="M33" s="5">
        <v>69</v>
      </c>
      <c r="N33" s="5">
        <v>1</v>
      </c>
      <c r="O33" s="6">
        <f t="shared" si="2"/>
        <v>454</v>
      </c>
      <c r="P33" s="8">
        <f t="shared" si="0"/>
        <v>6.370000000000001</v>
      </c>
      <c r="Q33" s="5">
        <v>7128</v>
      </c>
    </row>
    <row r="34" spans="1:17" ht="13.5">
      <c r="A34" s="7" t="s">
        <v>39</v>
      </c>
      <c r="B34" s="5">
        <v>0</v>
      </c>
      <c r="C34" s="5">
        <v>198</v>
      </c>
      <c r="D34" s="5">
        <v>0</v>
      </c>
      <c r="E34" s="5">
        <v>0</v>
      </c>
      <c r="F34" s="5">
        <v>0</v>
      </c>
      <c r="G34" s="5">
        <v>1</v>
      </c>
      <c r="H34" s="5">
        <v>0</v>
      </c>
      <c r="I34" s="5">
        <v>0</v>
      </c>
      <c r="J34" s="5">
        <v>0</v>
      </c>
      <c r="K34" s="5">
        <v>0</v>
      </c>
      <c r="L34" s="5">
        <v>71</v>
      </c>
      <c r="M34" s="5">
        <v>35</v>
      </c>
      <c r="N34" s="5">
        <v>14</v>
      </c>
      <c r="O34" s="6">
        <f t="shared" si="2"/>
        <v>319</v>
      </c>
      <c r="P34" s="8">
        <f t="shared" si="0"/>
        <v>6.54</v>
      </c>
      <c r="Q34" s="5">
        <v>4880</v>
      </c>
    </row>
    <row r="35" spans="1:17" ht="13.5">
      <c r="A35" s="9" t="s">
        <v>57</v>
      </c>
      <c r="B35" s="6">
        <f>SUM(B26:B34)</f>
        <v>0</v>
      </c>
      <c r="C35" s="6">
        <f aca="true" t="shared" si="6" ref="C35:K35">SUM(C26:C34)</f>
        <v>1037</v>
      </c>
      <c r="D35" s="6">
        <f t="shared" si="6"/>
        <v>0</v>
      </c>
      <c r="E35" s="6">
        <f t="shared" si="6"/>
        <v>0</v>
      </c>
      <c r="F35" s="6">
        <f t="shared" si="6"/>
        <v>1</v>
      </c>
      <c r="G35" s="6">
        <f t="shared" si="6"/>
        <v>30</v>
      </c>
      <c r="H35" s="6">
        <f t="shared" si="6"/>
        <v>0</v>
      </c>
      <c r="I35" s="6">
        <f t="shared" si="6"/>
        <v>55</v>
      </c>
      <c r="J35" s="6">
        <f t="shared" si="6"/>
        <v>0</v>
      </c>
      <c r="K35" s="6">
        <f t="shared" si="6"/>
        <v>104</v>
      </c>
      <c r="L35" s="6">
        <f>SUM(L26:L34)</f>
        <v>731</v>
      </c>
      <c r="M35" s="6">
        <f>SUM(M26:M34)</f>
        <v>242</v>
      </c>
      <c r="N35" s="6">
        <f>SUM(N26:N34)</f>
        <v>182</v>
      </c>
      <c r="O35" s="6">
        <f t="shared" si="2"/>
        <v>2382</v>
      </c>
      <c r="P35" s="8">
        <f t="shared" si="0"/>
        <v>6.01</v>
      </c>
      <c r="Q35" s="6">
        <f>SUM(Q26:Q34)</f>
        <v>39613</v>
      </c>
    </row>
    <row r="36" spans="1:17" ht="13.5">
      <c r="A36" s="7" t="s">
        <v>40</v>
      </c>
      <c r="B36" s="5">
        <v>0</v>
      </c>
      <c r="C36" s="5">
        <v>25</v>
      </c>
      <c r="D36" s="5">
        <v>0</v>
      </c>
      <c r="E36" s="5">
        <v>0</v>
      </c>
      <c r="F36" s="5">
        <v>0</v>
      </c>
      <c r="G36" s="5">
        <v>0</v>
      </c>
      <c r="H36" s="5">
        <v>0</v>
      </c>
      <c r="I36" s="5">
        <v>11</v>
      </c>
      <c r="J36" s="5">
        <v>0</v>
      </c>
      <c r="K36" s="5">
        <v>53</v>
      </c>
      <c r="L36" s="5">
        <v>79</v>
      </c>
      <c r="M36" s="5">
        <v>21</v>
      </c>
      <c r="N36" s="5">
        <v>17</v>
      </c>
      <c r="O36" s="6">
        <f t="shared" si="2"/>
        <v>206</v>
      </c>
      <c r="P36" s="8">
        <f t="shared" si="0"/>
        <v>4.45</v>
      </c>
      <c r="Q36" s="5">
        <v>4628</v>
      </c>
    </row>
    <row r="37" spans="1:17" ht="13.5">
      <c r="A37" s="7" t="s">
        <v>41</v>
      </c>
      <c r="B37" s="5">
        <v>0</v>
      </c>
      <c r="C37" s="5">
        <v>48</v>
      </c>
      <c r="D37" s="5">
        <v>0</v>
      </c>
      <c r="E37" s="5">
        <v>0</v>
      </c>
      <c r="F37" s="5">
        <v>0</v>
      </c>
      <c r="G37" s="5">
        <v>0</v>
      </c>
      <c r="H37" s="5">
        <v>0</v>
      </c>
      <c r="I37" s="5">
        <v>1</v>
      </c>
      <c r="J37" s="5">
        <v>0</v>
      </c>
      <c r="K37" s="5">
        <v>2</v>
      </c>
      <c r="L37" s="5">
        <v>25</v>
      </c>
      <c r="M37" s="5">
        <v>8</v>
      </c>
      <c r="N37" s="5">
        <v>3</v>
      </c>
      <c r="O37" s="6">
        <f t="shared" si="2"/>
        <v>87</v>
      </c>
      <c r="P37" s="8">
        <f t="shared" si="0"/>
        <v>3.6900000000000004</v>
      </c>
      <c r="Q37" s="5">
        <v>2356</v>
      </c>
    </row>
    <row r="38" spans="1:17" ht="13.5">
      <c r="A38" s="7" t="s">
        <v>42</v>
      </c>
      <c r="B38" s="5">
        <v>0</v>
      </c>
      <c r="C38" s="5">
        <v>15</v>
      </c>
      <c r="D38" s="5">
        <v>0</v>
      </c>
      <c r="E38" s="5">
        <v>0</v>
      </c>
      <c r="F38" s="5">
        <v>0</v>
      </c>
      <c r="G38" s="5">
        <v>10</v>
      </c>
      <c r="H38" s="5">
        <v>0</v>
      </c>
      <c r="I38" s="5">
        <v>0</v>
      </c>
      <c r="J38" s="5">
        <v>0</v>
      </c>
      <c r="K38" s="5">
        <v>3</v>
      </c>
      <c r="L38" s="5">
        <v>47</v>
      </c>
      <c r="M38" s="5">
        <v>55</v>
      </c>
      <c r="N38" s="5">
        <v>8</v>
      </c>
      <c r="O38" s="6">
        <f t="shared" si="2"/>
        <v>138</v>
      </c>
      <c r="P38" s="8">
        <f t="shared" si="0"/>
        <v>3.5999999999999996</v>
      </c>
      <c r="Q38" s="5">
        <v>3833</v>
      </c>
    </row>
    <row r="39" spans="1:17" ht="13.5">
      <c r="A39" s="7" t="s">
        <v>43</v>
      </c>
      <c r="B39" s="5">
        <v>0</v>
      </c>
      <c r="C39" s="5">
        <v>16</v>
      </c>
      <c r="D39" s="5">
        <v>0</v>
      </c>
      <c r="E39" s="5">
        <v>0</v>
      </c>
      <c r="F39" s="5">
        <v>0</v>
      </c>
      <c r="G39" s="5">
        <v>0</v>
      </c>
      <c r="H39" s="5">
        <v>0</v>
      </c>
      <c r="I39" s="5">
        <v>1</v>
      </c>
      <c r="J39" s="5">
        <v>0</v>
      </c>
      <c r="K39" s="5">
        <v>3</v>
      </c>
      <c r="L39" s="5">
        <v>19</v>
      </c>
      <c r="M39" s="5">
        <v>6</v>
      </c>
      <c r="N39" s="5">
        <v>9</v>
      </c>
      <c r="O39" s="6">
        <f t="shared" si="2"/>
        <v>54</v>
      </c>
      <c r="P39" s="8">
        <f t="shared" si="0"/>
        <v>3.02</v>
      </c>
      <c r="Q39" s="5">
        <v>1790</v>
      </c>
    </row>
    <row r="40" spans="1:17" ht="13.5">
      <c r="A40" s="7" t="s">
        <v>44</v>
      </c>
      <c r="B40" s="5">
        <v>0</v>
      </c>
      <c r="C40" s="5">
        <v>90</v>
      </c>
      <c r="D40" s="5">
        <v>0</v>
      </c>
      <c r="E40" s="5">
        <v>0</v>
      </c>
      <c r="F40" s="5">
        <v>0</v>
      </c>
      <c r="G40" s="5">
        <v>0</v>
      </c>
      <c r="H40" s="5">
        <v>0</v>
      </c>
      <c r="I40" s="5">
        <v>0</v>
      </c>
      <c r="J40" s="5">
        <v>0</v>
      </c>
      <c r="K40" s="5">
        <v>0</v>
      </c>
      <c r="L40" s="5">
        <v>59</v>
      </c>
      <c r="M40" s="5">
        <v>18</v>
      </c>
      <c r="N40" s="5">
        <v>21</v>
      </c>
      <c r="O40" s="6">
        <f t="shared" si="2"/>
        <v>188</v>
      </c>
      <c r="P40" s="8">
        <f t="shared" si="0"/>
        <v>3.82</v>
      </c>
      <c r="Q40" s="5">
        <v>4919</v>
      </c>
    </row>
    <row r="41" spans="1:17" ht="13.5">
      <c r="A41" s="7" t="s">
        <v>45</v>
      </c>
      <c r="B41" s="5">
        <v>0</v>
      </c>
      <c r="C41" s="5">
        <v>131</v>
      </c>
      <c r="D41" s="5">
        <v>0</v>
      </c>
      <c r="E41" s="5">
        <v>0</v>
      </c>
      <c r="F41" s="5">
        <v>0</v>
      </c>
      <c r="G41" s="5">
        <v>1</v>
      </c>
      <c r="H41" s="5">
        <v>0</v>
      </c>
      <c r="I41" s="5">
        <v>1</v>
      </c>
      <c r="J41" s="5">
        <v>0</v>
      </c>
      <c r="K41" s="5">
        <v>9</v>
      </c>
      <c r="L41" s="5">
        <v>64</v>
      </c>
      <c r="M41" s="5">
        <v>21</v>
      </c>
      <c r="N41" s="5">
        <v>14</v>
      </c>
      <c r="O41" s="6">
        <f t="shared" si="2"/>
        <v>241</v>
      </c>
      <c r="P41" s="8">
        <f t="shared" si="0"/>
        <v>6.36</v>
      </c>
      <c r="Q41" s="5">
        <v>3792</v>
      </c>
    </row>
    <row r="42" spans="1:17" ht="13.5">
      <c r="A42" s="7" t="s">
        <v>46</v>
      </c>
      <c r="B42" s="5">
        <v>0</v>
      </c>
      <c r="C42" s="5">
        <v>95</v>
      </c>
      <c r="D42" s="5">
        <v>0</v>
      </c>
      <c r="E42" s="5">
        <v>0</v>
      </c>
      <c r="F42" s="5">
        <v>5</v>
      </c>
      <c r="G42" s="5">
        <v>0</v>
      </c>
      <c r="H42" s="5">
        <v>0</v>
      </c>
      <c r="I42" s="5">
        <v>0</v>
      </c>
      <c r="J42" s="5">
        <v>0</v>
      </c>
      <c r="K42" s="5">
        <v>0</v>
      </c>
      <c r="L42" s="5">
        <v>93</v>
      </c>
      <c r="M42" s="5">
        <v>38</v>
      </c>
      <c r="N42" s="5">
        <v>14</v>
      </c>
      <c r="O42" s="6">
        <f t="shared" si="2"/>
        <v>245</v>
      </c>
      <c r="P42" s="8">
        <f t="shared" si="0"/>
        <v>5.510000000000001</v>
      </c>
      <c r="Q42" s="5">
        <v>4449</v>
      </c>
    </row>
    <row r="43" spans="1:17" ht="13.5">
      <c r="A43" s="7" t="s">
        <v>47</v>
      </c>
      <c r="B43" s="5">
        <v>0</v>
      </c>
      <c r="C43" s="5">
        <v>67</v>
      </c>
      <c r="D43" s="5">
        <v>0</v>
      </c>
      <c r="E43" s="5">
        <v>0</v>
      </c>
      <c r="F43" s="5">
        <v>4</v>
      </c>
      <c r="G43" s="5">
        <v>0</v>
      </c>
      <c r="H43" s="5">
        <v>0</v>
      </c>
      <c r="I43" s="5">
        <v>0</v>
      </c>
      <c r="J43" s="5">
        <v>0</v>
      </c>
      <c r="K43" s="5">
        <v>8</v>
      </c>
      <c r="L43" s="5">
        <v>51</v>
      </c>
      <c r="M43" s="5">
        <v>16</v>
      </c>
      <c r="N43" s="5">
        <v>21</v>
      </c>
      <c r="O43" s="6">
        <f t="shared" si="2"/>
        <v>167</v>
      </c>
      <c r="P43" s="8">
        <f t="shared" si="0"/>
        <v>5.319999999999999</v>
      </c>
      <c r="Q43" s="5">
        <v>3140</v>
      </c>
    </row>
    <row r="44" spans="1:17" ht="13.5">
      <c r="A44" s="9" t="s">
        <v>58</v>
      </c>
      <c r="B44" s="6">
        <f>SUM(B36:B43)</f>
        <v>0</v>
      </c>
      <c r="C44" s="6">
        <f aca="true" t="shared" si="7" ref="C44:K44">SUM(C36:C43)</f>
        <v>487</v>
      </c>
      <c r="D44" s="6">
        <f t="shared" si="7"/>
        <v>0</v>
      </c>
      <c r="E44" s="6">
        <f t="shared" si="7"/>
        <v>0</v>
      </c>
      <c r="F44" s="6">
        <f t="shared" si="7"/>
        <v>9</v>
      </c>
      <c r="G44" s="6">
        <f t="shared" si="7"/>
        <v>11</v>
      </c>
      <c r="H44" s="6">
        <f t="shared" si="7"/>
        <v>0</v>
      </c>
      <c r="I44" s="6">
        <f t="shared" si="7"/>
        <v>14</v>
      </c>
      <c r="J44" s="6">
        <f t="shared" si="7"/>
        <v>0</v>
      </c>
      <c r="K44" s="6">
        <f t="shared" si="7"/>
        <v>78</v>
      </c>
      <c r="L44" s="6">
        <f>SUM(L36:L43)</f>
        <v>437</v>
      </c>
      <c r="M44" s="6">
        <f>SUM(M36:M43)</f>
        <v>183</v>
      </c>
      <c r="N44" s="6">
        <f>SUM(N36:N43)</f>
        <v>107</v>
      </c>
      <c r="O44" s="6">
        <f t="shared" si="2"/>
        <v>1326</v>
      </c>
      <c r="P44" s="8">
        <f t="shared" si="0"/>
        <v>4.590000000000001</v>
      </c>
      <c r="Q44" s="6">
        <f>SUM(Q36:Q43)</f>
        <v>28907</v>
      </c>
    </row>
    <row r="45" spans="1:17" ht="13.5">
      <c r="A45" s="7" t="s">
        <v>48</v>
      </c>
      <c r="B45" s="5">
        <v>0</v>
      </c>
      <c r="C45" s="5">
        <v>120</v>
      </c>
      <c r="D45" s="5">
        <v>0</v>
      </c>
      <c r="E45" s="5">
        <v>0</v>
      </c>
      <c r="F45" s="5">
        <v>0</v>
      </c>
      <c r="G45" s="5">
        <v>3</v>
      </c>
      <c r="H45" s="5">
        <v>0</v>
      </c>
      <c r="I45" s="5">
        <v>1</v>
      </c>
      <c r="J45" s="5">
        <v>0</v>
      </c>
      <c r="K45" s="5">
        <v>16</v>
      </c>
      <c r="L45" s="5">
        <v>61</v>
      </c>
      <c r="M45" s="5">
        <v>60</v>
      </c>
      <c r="N45" s="5">
        <v>4</v>
      </c>
      <c r="O45" s="6">
        <f t="shared" si="2"/>
        <v>265</v>
      </c>
      <c r="P45" s="8">
        <f t="shared" si="0"/>
        <v>6.02</v>
      </c>
      <c r="Q45" s="5">
        <v>4403</v>
      </c>
    </row>
    <row r="46" spans="1:17" ht="13.5">
      <c r="A46" s="7" t="s">
        <v>49</v>
      </c>
      <c r="B46" s="5">
        <v>0</v>
      </c>
      <c r="C46" s="5">
        <v>63</v>
      </c>
      <c r="D46" s="5">
        <v>0</v>
      </c>
      <c r="E46" s="5">
        <v>0</v>
      </c>
      <c r="F46" s="5">
        <v>0</v>
      </c>
      <c r="G46" s="5">
        <v>3</v>
      </c>
      <c r="H46" s="5">
        <v>0</v>
      </c>
      <c r="I46" s="5">
        <v>34</v>
      </c>
      <c r="J46" s="5">
        <v>0</v>
      </c>
      <c r="K46" s="5">
        <v>3</v>
      </c>
      <c r="L46" s="5">
        <v>56</v>
      </c>
      <c r="M46" s="5">
        <v>17</v>
      </c>
      <c r="N46" s="5">
        <v>12</v>
      </c>
      <c r="O46" s="6">
        <f t="shared" si="2"/>
        <v>188</v>
      </c>
      <c r="P46" s="8">
        <f t="shared" si="0"/>
        <v>6.6000000000000005</v>
      </c>
      <c r="Q46" s="5">
        <v>2850</v>
      </c>
    </row>
    <row r="47" spans="1:17" ht="13.5">
      <c r="A47" s="7" t="s">
        <v>50</v>
      </c>
      <c r="B47" s="5">
        <v>0</v>
      </c>
      <c r="C47" s="5">
        <v>23</v>
      </c>
      <c r="D47" s="5">
        <v>0</v>
      </c>
      <c r="E47" s="5">
        <v>0</v>
      </c>
      <c r="F47" s="5">
        <v>0</v>
      </c>
      <c r="G47" s="5">
        <v>0</v>
      </c>
      <c r="H47" s="5">
        <v>0</v>
      </c>
      <c r="I47" s="5">
        <v>0</v>
      </c>
      <c r="J47" s="5">
        <v>0</v>
      </c>
      <c r="K47" s="5">
        <v>41</v>
      </c>
      <c r="L47" s="5">
        <v>52</v>
      </c>
      <c r="M47" s="5">
        <v>27</v>
      </c>
      <c r="N47" s="5">
        <v>5</v>
      </c>
      <c r="O47" s="6">
        <f t="shared" si="2"/>
        <v>148</v>
      </c>
      <c r="P47" s="8">
        <f t="shared" si="0"/>
        <v>5.52</v>
      </c>
      <c r="Q47" s="5">
        <v>2682</v>
      </c>
    </row>
    <row r="48" spans="1:17" ht="13.5">
      <c r="A48" s="7" t="s">
        <v>51</v>
      </c>
      <c r="B48" s="5">
        <v>0</v>
      </c>
      <c r="C48" s="5">
        <v>122</v>
      </c>
      <c r="D48" s="5">
        <v>0</v>
      </c>
      <c r="E48" s="5">
        <v>0</v>
      </c>
      <c r="F48" s="5">
        <v>0</v>
      </c>
      <c r="G48" s="5">
        <v>0</v>
      </c>
      <c r="H48" s="5">
        <v>0</v>
      </c>
      <c r="I48" s="5">
        <v>0</v>
      </c>
      <c r="J48" s="5">
        <v>0</v>
      </c>
      <c r="K48" s="5">
        <v>0</v>
      </c>
      <c r="L48" s="5">
        <v>67</v>
      </c>
      <c r="M48" s="5">
        <v>19</v>
      </c>
      <c r="N48" s="5">
        <v>25</v>
      </c>
      <c r="O48" s="6">
        <f t="shared" si="2"/>
        <v>233</v>
      </c>
      <c r="P48" s="8">
        <f t="shared" si="0"/>
        <v>7.000000000000001</v>
      </c>
      <c r="Q48" s="5">
        <v>3327</v>
      </c>
    </row>
    <row r="49" spans="1:17" ht="13.5">
      <c r="A49" s="9" t="s">
        <v>61</v>
      </c>
      <c r="B49" s="6">
        <f>SUM(B45:B48)</f>
        <v>0</v>
      </c>
      <c r="C49" s="6">
        <f aca="true" t="shared" si="8" ref="C49:K49">SUM(C45:C48)</f>
        <v>328</v>
      </c>
      <c r="D49" s="6">
        <f t="shared" si="8"/>
        <v>0</v>
      </c>
      <c r="E49" s="6">
        <f t="shared" si="8"/>
        <v>0</v>
      </c>
      <c r="F49" s="6">
        <f t="shared" si="8"/>
        <v>0</v>
      </c>
      <c r="G49" s="6">
        <f t="shared" si="8"/>
        <v>6</v>
      </c>
      <c r="H49" s="6">
        <f t="shared" si="8"/>
        <v>0</v>
      </c>
      <c r="I49" s="6">
        <f t="shared" si="8"/>
        <v>35</v>
      </c>
      <c r="J49" s="6">
        <f t="shared" si="8"/>
        <v>0</v>
      </c>
      <c r="K49" s="6">
        <f t="shared" si="8"/>
        <v>60</v>
      </c>
      <c r="L49" s="6">
        <f>SUM(L45:L48)</f>
        <v>236</v>
      </c>
      <c r="M49" s="6">
        <f>SUM(M45:M48)</f>
        <v>123</v>
      </c>
      <c r="N49" s="6">
        <f>SUM(N45:N48)</f>
        <v>46</v>
      </c>
      <c r="O49" s="6">
        <f t="shared" si="2"/>
        <v>834</v>
      </c>
      <c r="P49" s="8">
        <f t="shared" si="0"/>
        <v>6.29</v>
      </c>
      <c r="Q49" s="6">
        <f>SUM(Q45:Q48)</f>
        <v>13262</v>
      </c>
    </row>
    <row r="50" spans="1:17" ht="13.5">
      <c r="A50" s="10" t="s">
        <v>62</v>
      </c>
      <c r="B50" s="6">
        <f>B49+B44+B35+B25+B21+B12</f>
        <v>0</v>
      </c>
      <c r="C50" s="6">
        <f aca="true" t="shared" si="9" ref="C50:K50">C49+C44+C35+C25+C21+C12</f>
        <v>2797</v>
      </c>
      <c r="D50" s="6">
        <f t="shared" si="9"/>
        <v>0</v>
      </c>
      <c r="E50" s="6">
        <f t="shared" si="9"/>
        <v>0</v>
      </c>
      <c r="F50" s="6">
        <f t="shared" si="9"/>
        <v>23</v>
      </c>
      <c r="G50" s="6">
        <f t="shared" si="9"/>
        <v>269</v>
      </c>
      <c r="H50" s="6">
        <f t="shared" si="9"/>
        <v>0</v>
      </c>
      <c r="I50" s="6">
        <f t="shared" si="9"/>
        <v>172</v>
      </c>
      <c r="J50" s="6">
        <f t="shared" si="9"/>
        <v>0</v>
      </c>
      <c r="K50" s="6">
        <f t="shared" si="9"/>
        <v>551</v>
      </c>
      <c r="L50" s="6">
        <f>L49+L44+L35+L25+L21+L12</f>
        <v>2725</v>
      </c>
      <c r="M50" s="6">
        <f>M49+M44+M35+M25+M21+M12</f>
        <v>1078</v>
      </c>
      <c r="N50" s="6">
        <f>N49+N44+N35+N25+N21+N12</f>
        <v>693</v>
      </c>
      <c r="O50" s="6">
        <f t="shared" si="2"/>
        <v>8308</v>
      </c>
      <c r="P50" s="8">
        <f t="shared" si="0"/>
        <v>6.01</v>
      </c>
      <c r="Q50" s="6">
        <f>Q49+Q44+Q35+Q25+Q21+Q12</f>
        <v>138197</v>
      </c>
    </row>
    <row r="51" spans="1:17" ht="13.5">
      <c r="A51" s="11" t="s">
        <v>59</v>
      </c>
      <c r="B51" s="6">
        <f>B50+B8</f>
        <v>0</v>
      </c>
      <c r="C51" s="6">
        <f aca="true" t="shared" si="10" ref="C51:K51">C50+C8</f>
        <v>4900</v>
      </c>
      <c r="D51" s="6">
        <f t="shared" si="10"/>
        <v>0</v>
      </c>
      <c r="E51" s="6">
        <f t="shared" si="10"/>
        <v>0</v>
      </c>
      <c r="F51" s="6">
        <f t="shared" si="10"/>
        <v>42</v>
      </c>
      <c r="G51" s="6">
        <f t="shared" si="10"/>
        <v>304</v>
      </c>
      <c r="H51" s="6">
        <f t="shared" si="10"/>
        <v>0</v>
      </c>
      <c r="I51" s="6">
        <f t="shared" si="10"/>
        <v>237</v>
      </c>
      <c r="J51" s="6">
        <f t="shared" si="10"/>
        <v>0</v>
      </c>
      <c r="K51" s="6">
        <f t="shared" si="10"/>
        <v>622</v>
      </c>
      <c r="L51" s="6">
        <f>L50+L8</f>
        <v>5924</v>
      </c>
      <c r="M51" s="6">
        <f>M50+M8</f>
        <v>2045</v>
      </c>
      <c r="N51" s="6">
        <f>N50+N8</f>
        <v>1268</v>
      </c>
      <c r="O51" s="6">
        <f t="shared" si="2"/>
        <v>15342</v>
      </c>
      <c r="P51" s="8">
        <f t="shared" si="0"/>
        <v>4.859999999999999</v>
      </c>
      <c r="Q51" s="6">
        <f>Q50+Q8</f>
        <v>316003</v>
      </c>
    </row>
  </sheetData>
  <printOptions/>
  <pageMargins left="0.78" right="0.38" top="0.67" bottom="0.24" header="0.74" footer="0.24"/>
  <pageSetup fitToWidth="2" horizontalDpi="600" verticalDpi="600" orientation="portrait" paperSize="9" r:id="rId1"/>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財団法人鳥取県情報センター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財団法人鳥取県情報センター</dc:creator>
  <cp:keywords/>
  <dc:description/>
  <cp:lastModifiedBy>Microsoft Office ユーザー</cp:lastModifiedBy>
  <cp:lastPrinted>2004-10-29T06:35:16Z</cp:lastPrinted>
  <dcterms:created xsi:type="dcterms:W3CDTF">2001-06-27T03:53:57Z</dcterms:created>
  <dcterms:modified xsi:type="dcterms:W3CDTF">2005-01-19T09:20:29Z</dcterms:modified>
  <cp:category/>
  <cp:version/>
  <cp:contentType/>
  <cp:contentStatus/>
</cp:coreProperties>
</file>