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710" windowHeight="8655" activeTab="0"/>
  </bookViews>
  <sheets>
    <sheet name="15" sheetId="1" r:id="rId1"/>
    <sheet name="グラフデータ" sheetId="2" r:id="rId2"/>
    <sheet name="公表" sheetId="3" r:id="rId3"/>
  </sheets>
  <externalReferences>
    <externalReference r:id="rId6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'15'!$A$1:$Y$64</definedName>
    <definedName name="_xlnm.Print_Area" localSheetId="2">'公表'!$A$1:$AB$38</definedName>
  </definedNames>
  <calcPr fullCalcOnLoad="1"/>
</workbook>
</file>

<file path=xl/sharedStrings.xml><?xml version="1.0" encoding="utf-8"?>
<sst xmlns="http://schemas.openxmlformats.org/spreadsheetml/2006/main" count="219" uniqueCount="166">
  <si>
    <t>鳥取県人口の推移</t>
  </si>
  <si>
    <t>総数</t>
  </si>
  <si>
    <t>男</t>
  </si>
  <si>
    <t>女</t>
  </si>
  <si>
    <t>世帯数</t>
  </si>
  <si>
    <t>出生数</t>
  </si>
  <si>
    <t>死亡数</t>
  </si>
  <si>
    <t>増減</t>
  </si>
  <si>
    <t>自然動態</t>
  </si>
  <si>
    <t>転入数</t>
  </si>
  <si>
    <t>転出数</t>
  </si>
  <si>
    <t>社会動態</t>
  </si>
  <si>
    <t>市町村別推計人口</t>
  </si>
  <si>
    <t>市町村</t>
  </si>
  <si>
    <t>人　　口</t>
  </si>
  <si>
    <t>第１５表　人　　口　（鳥取県人口移動調査）</t>
  </si>
  <si>
    <t>県外</t>
  </si>
  <si>
    <t>県内</t>
  </si>
  <si>
    <t>　鳥取市</t>
  </si>
  <si>
    <t>　米子市</t>
  </si>
  <si>
    <t>　湯梨浜町</t>
  </si>
  <si>
    <t>　倉吉市</t>
  </si>
  <si>
    <t>　境港市</t>
  </si>
  <si>
    <t>　岩美町</t>
  </si>
  <si>
    <t>　若桜町</t>
  </si>
  <si>
    <t>　智頭町</t>
  </si>
  <si>
    <t>　八頭町</t>
  </si>
  <si>
    <t>　三朝町</t>
  </si>
  <si>
    <t>　琴浦町</t>
  </si>
  <si>
    <t>　北栄町</t>
  </si>
  <si>
    <t>　日吉津村</t>
  </si>
  <si>
    <t>　大山町</t>
  </si>
  <si>
    <t>　南部町</t>
  </si>
  <si>
    <t>　伯耆町</t>
  </si>
  <si>
    <t>　日南町</t>
  </si>
  <si>
    <t>　日野町</t>
  </si>
  <si>
    <t>　江府町</t>
  </si>
  <si>
    <t>　県　計</t>
  </si>
  <si>
    <t>　市　計</t>
  </si>
  <si>
    <t>　郡　計</t>
  </si>
  <si>
    <t>　東部地区</t>
  </si>
  <si>
    <t>　中部地区</t>
  </si>
  <si>
    <t>　西部地区</t>
  </si>
  <si>
    <t>人口動態（１月～１２月の年間数値、前月中の数値）</t>
  </si>
  <si>
    <t>平成１３年</t>
  </si>
  <si>
    <t>平成１４年</t>
  </si>
  <si>
    <t>平成１５年</t>
  </si>
  <si>
    <t>平成１６年</t>
  </si>
  <si>
    <t>平成１７年</t>
  </si>
  <si>
    <t>１７年</t>
  </si>
  <si>
    <t>　５月</t>
  </si>
  <si>
    <t>　６月</t>
  </si>
  <si>
    <t>　７月</t>
  </si>
  <si>
    <t>　９月</t>
  </si>
  <si>
    <t>１０月</t>
  </si>
  <si>
    <t>１１月</t>
  </si>
  <si>
    <t>１２月</t>
  </si>
  <si>
    <t>１８年</t>
  </si>
  <si>
    <t>　１月</t>
  </si>
  <si>
    <t>　２月</t>
  </si>
  <si>
    <t>　３月</t>
  </si>
  <si>
    <t>　４月</t>
  </si>
  <si>
    <t>人　　　　　口</t>
  </si>
  <si>
    <t>鳥取市</t>
  </si>
  <si>
    <t>米子市</t>
  </si>
  <si>
    <t>倉吉市</t>
  </si>
  <si>
    <t>境港市</t>
  </si>
  <si>
    <t>市郡</t>
  </si>
  <si>
    <t>注</t>
  </si>
  <si>
    <t>自 然 動 態</t>
  </si>
  <si>
    <t>社 会 動 態</t>
  </si>
  <si>
    <t>増減数</t>
  </si>
  <si>
    <t>人口増減</t>
  </si>
  <si>
    <t>１３年</t>
  </si>
  <si>
    <t>１４年</t>
  </si>
  <si>
    <t>１５年</t>
  </si>
  <si>
    <t>１６年</t>
  </si>
  <si>
    <t>前年比</t>
  </si>
  <si>
    <t>市</t>
  </si>
  <si>
    <t>郡</t>
  </si>
  <si>
    <t>東部</t>
  </si>
  <si>
    <t>中部</t>
  </si>
  <si>
    <t>西部</t>
  </si>
  <si>
    <t>年　月</t>
  </si>
  <si>
    <t>２　平成１３年～平成１６年の人口及び世帯数は、補間補正したものである。</t>
  </si>
  <si>
    <t>１９年</t>
  </si>
  <si>
    <t>４　転入、転出は県外を対象としたものの数値である。</t>
  </si>
  <si>
    <t>平成１８年</t>
  </si>
  <si>
    <t>３　平成１７年１１月以降の人口及び世帯数は、平成１７年国勢調査を基準として推計したものである。</t>
  </si>
  <si>
    <t>市 町 村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</si>
  <si>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</si>
  <si>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</si>
  <si>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</si>
  <si>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</si>
  <si>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</si>
  <si>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</si>
  <si>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</si>
  <si>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</si>
  <si>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</si>
  <si>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総数</t>
  </si>
  <si>
    <t>男</t>
  </si>
  <si>
    <t>女</t>
  </si>
  <si>
    <t>県外</t>
  </si>
  <si>
    <t>県内</t>
  </si>
  <si>
    <t>うち男</t>
  </si>
  <si>
    <t xml:space="preserve"> 県  計</t>
  </si>
  <si>
    <t xml:space="preserve"> 市  計</t>
  </si>
  <si>
    <t xml:space="preserve"> 郡  計</t>
  </si>
  <si>
    <t>鳥 取 市</t>
  </si>
  <si>
    <t>米 子 市</t>
  </si>
  <si>
    <t>倉 吉 市</t>
  </si>
  <si>
    <t>境 港 市</t>
  </si>
  <si>
    <t>岩 美 郡</t>
  </si>
  <si>
    <t xml:space="preserve"> 岩 美 町</t>
  </si>
  <si>
    <t>八 頭 郡</t>
  </si>
  <si>
    <t xml:space="preserve"> 若 桜 町</t>
  </si>
  <si>
    <t xml:space="preserve"> 智 頭 町</t>
  </si>
  <si>
    <t>八 頭 町</t>
  </si>
  <si>
    <t>東 伯 郡</t>
  </si>
  <si>
    <t xml:space="preserve"> 三 朝 町</t>
  </si>
  <si>
    <t xml:space="preserve"> 湯梨浜町</t>
  </si>
  <si>
    <t xml:space="preserve"> 琴 浦 町</t>
  </si>
  <si>
    <t>西 伯 郡</t>
  </si>
  <si>
    <t xml:space="preserve"> 日吉津村</t>
  </si>
  <si>
    <t xml:space="preserve"> 大 山 町</t>
  </si>
  <si>
    <t xml:space="preserve"> 南 部 町</t>
  </si>
  <si>
    <t xml:space="preserve"> 伯 耆 町</t>
  </si>
  <si>
    <t>日 野 郡</t>
  </si>
  <si>
    <t xml:space="preserve"> 日 南 町</t>
  </si>
  <si>
    <t xml:space="preserve"> 日 野 町</t>
  </si>
  <si>
    <t xml:space="preserve"> 江 府 町</t>
  </si>
  <si>
    <t>東部地区</t>
  </si>
  <si>
    <t>中部地区</t>
  </si>
  <si>
    <t>西部地区</t>
  </si>
  <si>
    <t>八 頭 町</t>
  </si>
  <si>
    <t>湯梨浜町</t>
  </si>
  <si>
    <t>琴 浦 町</t>
  </si>
  <si>
    <t>北 栄 町</t>
  </si>
  <si>
    <t xml:space="preserve"> 北 栄 町</t>
  </si>
  <si>
    <t>南 部 町</t>
  </si>
  <si>
    <t>伯 耆 町</t>
  </si>
  <si>
    <t>　８月</t>
  </si>
  <si>
    <t>平成１９年</t>
  </si>
  <si>
    <t>２０年</t>
  </si>
  <si>
    <t>人口等（毎年１0月１日現在、毎月１日現在）</t>
  </si>
  <si>
    <t>１　平成１７年の人口と世帯数は国勢調査による。</t>
  </si>
  <si>
    <t>県  計</t>
  </si>
  <si>
    <t>市  計</t>
  </si>
  <si>
    <t>郡  計</t>
  </si>
  <si>
    <t>岩 美 町</t>
  </si>
  <si>
    <t>若 桜 町</t>
  </si>
  <si>
    <t>智 頭 町</t>
  </si>
  <si>
    <t>三 朝 町</t>
  </si>
  <si>
    <t>日吉津村</t>
  </si>
  <si>
    <t>大 山 町</t>
  </si>
  <si>
    <t>日 野 郡</t>
  </si>
  <si>
    <t>日 南 町</t>
  </si>
  <si>
    <t>日 野 町</t>
  </si>
  <si>
    <t>江 府 町</t>
  </si>
  <si>
    <t>　人口及び世帯数は、平成１７年国勢調査を基準として推計したものである。</t>
  </si>
  <si>
    <t>平成２０年６月１日現在市町村別推計人口及び平成２０年５月人口動態</t>
  </si>
  <si>
    <t>推    計    人    口
（平成２０年６月１日現在)</t>
  </si>
  <si>
    <t>人    口    増    減
（平成２０年５月)</t>
  </si>
  <si>
    <t>人口等（平成20年7月１日現在）</t>
  </si>
  <si>
    <t>人口動態（平成20年6月中）</t>
  </si>
  <si>
    <t xml:space="preserve">   20年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</si>
</sst>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0_ "/>
    <numFmt numFmtId="179" formatCode="#,##0.0;[Red]\-#,##0.0"/>
    <numFmt numFmtId="180" formatCode="#,##0.000;[Red]\-#,##0.000"/>
    <numFmt numFmtId="181" formatCode="#,##0.0000;[Red]\-#,##0.0000"/>
    <numFmt numFmtId="182" formatCode="0.0"/>
    <numFmt numFmtId="183" formatCode="0_ "/>
    <numFmt numFmtId="184" formatCode="0.000"/>
    <numFmt numFmtId="185" formatCode="0.0000"/>
    <numFmt numFmtId="186" formatCode="0.00000"/>
    <numFmt numFmtId="187" formatCode="0.000000"/>
    <numFmt numFmtId="188" formatCode="0.0_);[Red]\(0.0\)"/>
    <numFmt numFmtId="189" formatCode="#,##0_ ;[Red]\-#,##0\ "/>
    <numFmt numFmtId="190" formatCode="0.00_);[Red]\(0.00\)"/>
    <numFmt numFmtId="191" formatCode="#,##0.000"/>
    <numFmt numFmtId="192" formatCode="#,##0.0_ "/>
    <numFmt numFmtId="193" formatCode="#,##0.0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8"/>
      <name val="ＭＳ Ｐゴシック"/>
      <family val="3"/>
    </font>
    <font>
      <u val="single"/>
      <sz val="10.45"/>
      <color indexed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ouble"/>
      <right style="hair"/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ouble"/>
      <right style="hair"/>
      <top style="dashed"/>
      <bottom style="thin"/>
    </border>
    <border>
      <left style="hair"/>
      <right style="thin"/>
      <top style="thin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double"/>
      <top style="dashed"/>
      <bottom style="thin"/>
    </border>
    <border>
      <left>
        <color indexed="63"/>
      </left>
      <right style="hair"/>
      <top style="dashed"/>
      <bottom style="thin"/>
    </border>
    <border>
      <left style="hair"/>
      <right style="double"/>
      <top style="thin"/>
      <bottom style="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3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 shrinkToFit="1"/>
    </xf>
    <xf numFmtId="176" fontId="2" fillId="0" borderId="46" xfId="0" applyNumberFormat="1" applyFont="1" applyBorder="1" applyAlignment="1">
      <alignment vertical="center" shrinkToFit="1"/>
    </xf>
    <xf numFmtId="176" fontId="2" fillId="0" borderId="47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49" xfId="0" applyNumberFormat="1" applyFont="1" applyBorder="1" applyAlignment="1">
      <alignment vertical="center" shrinkToFit="1"/>
    </xf>
    <xf numFmtId="0" fontId="3" fillId="0" borderId="48" xfId="0" applyFont="1" applyBorder="1" applyAlignment="1">
      <alignment horizontal="left" vertical="center"/>
    </xf>
    <xf numFmtId="0" fontId="3" fillId="0" borderId="34" xfId="0" applyFont="1" applyBorder="1" applyAlignment="1" quotePrefix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50" xfId="0" applyFont="1" applyBorder="1" applyAlignment="1" quotePrefix="1">
      <alignment horizontal="right" vertical="center"/>
    </xf>
    <xf numFmtId="177" fontId="2" fillId="0" borderId="51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48" xfId="0" applyNumberFormat="1" applyFont="1" applyFill="1" applyBorder="1" applyAlignment="1">
      <alignment vertical="center" shrinkToFit="1"/>
    </xf>
    <xf numFmtId="176" fontId="2" fillId="2" borderId="49" xfId="0" applyNumberFormat="1" applyFont="1" applyFill="1" applyBorder="1" applyAlignment="1">
      <alignment vertical="center" shrinkToFit="1"/>
    </xf>
    <xf numFmtId="0" fontId="3" fillId="2" borderId="55" xfId="0" applyFont="1" applyFill="1" applyBorder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0" fontId="0" fillId="2" borderId="56" xfId="0" applyFill="1" applyBorder="1" applyAlignment="1">
      <alignment vertical="center"/>
    </xf>
    <xf numFmtId="0" fontId="3" fillId="2" borderId="34" xfId="0" applyFont="1" applyFill="1" applyBorder="1" applyAlignment="1" quotePrefix="1">
      <alignment horizontal="right" vertical="center"/>
    </xf>
    <xf numFmtId="0" fontId="3" fillId="2" borderId="48" xfId="0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vertical="center"/>
    </xf>
    <xf numFmtId="0" fontId="3" fillId="2" borderId="5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7" fontId="2" fillId="0" borderId="4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176" fontId="2" fillId="2" borderId="5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2" borderId="34" xfId="0" applyNumberFormat="1" applyFont="1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3" fillId="0" borderId="49" xfId="0" applyFont="1" applyBorder="1" applyAlignment="1">
      <alignment horizontal="left" vertical="center"/>
    </xf>
    <xf numFmtId="0" fontId="12" fillId="0" borderId="0" xfId="22" applyFont="1">
      <alignment/>
      <protection/>
    </xf>
    <xf numFmtId="0" fontId="0" fillId="0" borderId="0" xfId="21">
      <alignment/>
      <protection/>
    </xf>
    <xf numFmtId="0" fontId="11" fillId="0" borderId="58" xfId="22" applyFont="1" applyBorder="1" applyAlignment="1" quotePrefix="1">
      <alignment horizontal="center" vertical="center"/>
      <protection/>
    </xf>
    <xf numFmtId="0" fontId="14" fillId="0" borderId="57" xfId="22" applyFont="1" applyBorder="1" applyAlignment="1">
      <alignment horizontal="center" vertical="center"/>
      <protection/>
    </xf>
    <xf numFmtId="0" fontId="14" fillId="0" borderId="59" xfId="22" applyFont="1" applyBorder="1" applyAlignment="1">
      <alignment horizontal="center" vertical="center"/>
      <protection/>
    </xf>
    <xf numFmtId="0" fontId="13" fillId="0" borderId="57" xfId="22" applyFont="1" applyBorder="1" applyAlignment="1">
      <alignment/>
      <protection/>
    </xf>
    <xf numFmtId="0" fontId="13" fillId="0" borderId="59" xfId="22" applyFont="1" applyBorder="1" applyAlignment="1">
      <alignment/>
      <protection/>
    </xf>
    <xf numFmtId="0" fontId="13" fillId="0" borderId="22" xfId="22" applyFont="1" applyBorder="1" applyAlignment="1">
      <alignment horizontal="center" vertical="center" shrinkToFit="1"/>
      <protection/>
    </xf>
    <xf numFmtId="0" fontId="13" fillId="0" borderId="25" xfId="22" applyFont="1" applyBorder="1" applyAlignment="1">
      <alignment horizontal="center" vertical="center" shrinkToFit="1"/>
      <protection/>
    </xf>
    <xf numFmtId="0" fontId="13" fillId="0" borderId="43" xfId="22" applyFont="1" applyBorder="1" applyAlignment="1">
      <alignment horizontal="center" vertical="center" shrinkToFit="1"/>
      <protection/>
    </xf>
    <xf numFmtId="0" fontId="12" fillId="0" borderId="0" xfId="22" applyFont="1" applyFill="1">
      <alignment/>
      <protection/>
    </xf>
    <xf numFmtId="0" fontId="17" fillId="0" borderId="0" xfId="22" applyFont="1" applyFill="1">
      <alignment/>
      <protection/>
    </xf>
    <xf numFmtId="176" fontId="0" fillId="0" borderId="0" xfId="21" applyNumberFormat="1" applyAlignment="1">
      <alignment horizontal="left"/>
      <protection/>
    </xf>
    <xf numFmtId="176" fontId="0" fillId="0" borderId="0" xfId="21" applyNumberFormat="1">
      <alignment/>
      <protection/>
    </xf>
    <xf numFmtId="176" fontId="2" fillId="0" borderId="31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176" fontId="15" fillId="0" borderId="61" xfId="0" applyNumberFormat="1" applyFont="1" applyBorder="1" applyAlignment="1">
      <alignment vertical="center"/>
    </xf>
    <xf numFmtId="176" fontId="15" fillId="0" borderId="62" xfId="0" applyNumberFormat="1" applyFont="1" applyBorder="1" applyAlignment="1">
      <alignment vertical="center"/>
    </xf>
    <xf numFmtId="176" fontId="15" fillId="0" borderId="63" xfId="0" applyNumberFormat="1" applyFont="1" applyBorder="1" applyAlignment="1">
      <alignment vertical="center"/>
    </xf>
    <xf numFmtId="176" fontId="15" fillId="0" borderId="64" xfId="0" applyNumberFormat="1" applyFont="1" applyBorder="1" applyAlignment="1">
      <alignment vertical="center"/>
    </xf>
    <xf numFmtId="176" fontId="15" fillId="0" borderId="65" xfId="0" applyNumberFormat="1" applyFont="1" applyBorder="1" applyAlignment="1">
      <alignment vertical="center"/>
    </xf>
    <xf numFmtId="176" fontId="15" fillId="0" borderId="66" xfId="0" applyNumberFormat="1" applyFont="1" applyBorder="1" applyAlignment="1">
      <alignment vertical="center"/>
    </xf>
    <xf numFmtId="176" fontId="15" fillId="0" borderId="67" xfId="0" applyNumberFormat="1" applyFont="1" applyBorder="1" applyAlignment="1">
      <alignment vertical="center"/>
    </xf>
    <xf numFmtId="176" fontId="15" fillId="0" borderId="68" xfId="0" applyNumberFormat="1" applyFont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176" fontId="15" fillId="0" borderId="69" xfId="0" applyNumberFormat="1" applyFont="1" applyBorder="1" applyAlignment="1">
      <alignment vertical="center"/>
    </xf>
    <xf numFmtId="176" fontId="15" fillId="0" borderId="70" xfId="0" applyNumberFormat="1" applyFont="1" applyBorder="1" applyAlignment="1">
      <alignment vertical="center"/>
    </xf>
    <xf numFmtId="176" fontId="15" fillId="0" borderId="71" xfId="0" applyNumberFormat="1" applyFont="1" applyBorder="1" applyAlignment="1">
      <alignment vertical="center"/>
    </xf>
    <xf numFmtId="176" fontId="15" fillId="0" borderId="72" xfId="0" applyNumberFormat="1" applyFont="1" applyBorder="1" applyAlignment="1">
      <alignment vertical="center"/>
    </xf>
    <xf numFmtId="176" fontId="15" fillId="0" borderId="73" xfId="0" applyNumberFormat="1" applyFont="1" applyFill="1" applyBorder="1" applyAlignment="1">
      <alignment vertical="center"/>
    </xf>
    <xf numFmtId="176" fontId="15" fillId="0" borderId="71" xfId="0" applyNumberFormat="1" applyFont="1" applyFill="1" applyBorder="1" applyAlignment="1">
      <alignment vertical="center"/>
    </xf>
    <xf numFmtId="176" fontId="15" fillId="0" borderId="74" xfId="0" applyNumberFormat="1" applyFont="1" applyFill="1" applyBorder="1" applyAlignment="1">
      <alignment vertical="center"/>
    </xf>
    <xf numFmtId="176" fontId="15" fillId="0" borderId="70" xfId="0" applyNumberFormat="1" applyFont="1" applyFill="1" applyBorder="1" applyAlignment="1">
      <alignment vertical="center"/>
    </xf>
    <xf numFmtId="176" fontId="15" fillId="0" borderId="72" xfId="0" applyNumberFormat="1" applyFont="1" applyFill="1" applyBorder="1" applyAlignment="1">
      <alignment vertical="center"/>
    </xf>
    <xf numFmtId="176" fontId="15" fillId="0" borderId="75" xfId="0" applyNumberFormat="1" applyFont="1" applyFill="1" applyBorder="1" applyAlignment="1">
      <alignment vertical="center"/>
    </xf>
    <xf numFmtId="176" fontId="15" fillId="0" borderId="76" xfId="0" applyNumberFormat="1" applyFont="1" applyFill="1" applyBorder="1" applyAlignment="1">
      <alignment vertical="center"/>
    </xf>
    <xf numFmtId="0" fontId="13" fillId="0" borderId="77" xfId="0" applyFont="1" applyBorder="1" applyAlignment="1">
      <alignment horizontal="center" vertical="center"/>
    </xf>
    <xf numFmtId="176" fontId="15" fillId="0" borderId="77" xfId="0" applyNumberFormat="1" applyFont="1" applyBorder="1" applyAlignment="1">
      <alignment vertical="center"/>
    </xf>
    <xf numFmtId="176" fontId="15" fillId="0" borderId="78" xfId="0" applyNumberFormat="1" applyFont="1" applyBorder="1" applyAlignment="1">
      <alignment vertical="center"/>
    </xf>
    <xf numFmtId="176" fontId="15" fillId="0" borderId="79" xfId="0" applyNumberFormat="1" applyFont="1" applyBorder="1" applyAlignment="1">
      <alignment vertical="center"/>
    </xf>
    <xf numFmtId="176" fontId="15" fillId="0" borderId="80" xfId="0" applyNumberFormat="1" applyFont="1" applyBorder="1" applyAlignment="1">
      <alignment vertical="center"/>
    </xf>
    <xf numFmtId="176" fontId="15" fillId="0" borderId="81" xfId="0" applyNumberFormat="1" applyFont="1" applyFill="1" applyBorder="1" applyAlignment="1">
      <alignment vertical="center"/>
    </xf>
    <xf numFmtId="176" fontId="15" fillId="0" borderId="7" xfId="0" applyNumberFormat="1" applyFont="1" applyFill="1" applyBorder="1" applyAlignment="1">
      <alignment vertical="center"/>
    </xf>
    <xf numFmtId="176" fontId="15" fillId="0" borderId="49" xfId="0" applyNumberFormat="1" applyFont="1" applyFill="1" applyBorder="1" applyAlignment="1">
      <alignment vertical="center"/>
    </xf>
    <xf numFmtId="176" fontId="15" fillId="0" borderId="50" xfId="0" applyNumberFormat="1" applyFont="1" applyFill="1" applyBorder="1" applyAlignment="1">
      <alignment vertical="center"/>
    </xf>
    <xf numFmtId="176" fontId="15" fillId="0" borderId="58" xfId="0" applyNumberFormat="1" applyFont="1" applyFill="1" applyBorder="1" applyAlignment="1">
      <alignment vertical="center"/>
    </xf>
    <xf numFmtId="176" fontId="15" fillId="0" borderId="26" xfId="0" applyNumberFormat="1" applyFont="1" applyFill="1" applyBorder="1" applyAlignment="1">
      <alignment vertical="center"/>
    </xf>
    <xf numFmtId="176" fontId="15" fillId="0" borderId="6" xfId="0" applyNumberFormat="1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176" fontId="15" fillId="0" borderId="5" xfId="0" applyNumberFormat="1" applyFont="1" applyBorder="1" applyAlignment="1">
      <alignment vertical="center"/>
    </xf>
    <xf numFmtId="176" fontId="15" fillId="0" borderId="34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5" fillId="0" borderId="40" xfId="0" applyNumberFormat="1" applyFont="1" applyBorder="1" applyAlignment="1">
      <alignment vertical="center"/>
    </xf>
    <xf numFmtId="176" fontId="15" fillId="0" borderId="82" xfId="0" applyNumberFormat="1" applyFont="1" applyBorder="1" applyAlignment="1">
      <alignment vertical="center"/>
    </xf>
    <xf numFmtId="176" fontId="15" fillId="0" borderId="83" xfId="0" applyNumberFormat="1" applyFont="1" applyBorder="1" applyAlignment="1">
      <alignment vertical="center"/>
    </xf>
    <xf numFmtId="176" fontId="15" fillId="0" borderId="75" xfId="0" applyNumberFormat="1" applyFont="1" applyBorder="1" applyAlignment="1">
      <alignment vertical="center"/>
    </xf>
    <xf numFmtId="176" fontId="15" fillId="0" borderId="73" xfId="0" applyNumberFormat="1" applyFont="1" applyBorder="1" applyAlignment="1">
      <alignment vertical="center"/>
    </xf>
    <xf numFmtId="176" fontId="15" fillId="0" borderId="76" xfId="0" applyNumberFormat="1" applyFont="1" applyBorder="1" applyAlignment="1">
      <alignment vertical="center"/>
    </xf>
    <xf numFmtId="176" fontId="15" fillId="0" borderId="84" xfId="0" applyNumberFormat="1" applyFont="1" applyBorder="1" applyAlignment="1">
      <alignment vertical="center"/>
    </xf>
    <xf numFmtId="176" fontId="15" fillId="0" borderId="85" xfId="0" applyNumberFormat="1" applyFont="1" applyBorder="1" applyAlignment="1">
      <alignment vertical="center"/>
    </xf>
    <xf numFmtId="176" fontId="15" fillId="0" borderId="86" xfId="0" applyNumberFormat="1" applyFont="1" applyBorder="1" applyAlignment="1">
      <alignment vertical="center"/>
    </xf>
    <xf numFmtId="176" fontId="15" fillId="0" borderId="81" xfId="0" applyNumberFormat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176" fontId="15" fillId="0" borderId="88" xfId="0" applyNumberFormat="1" applyFont="1" applyBorder="1" applyAlignment="1">
      <alignment vertical="center"/>
    </xf>
    <xf numFmtId="0" fontId="13" fillId="0" borderId="89" xfId="0" applyFont="1" applyFill="1" applyBorder="1" applyAlignment="1">
      <alignment horizontal="left" vertical="center"/>
    </xf>
    <xf numFmtId="176" fontId="15" fillId="0" borderId="89" xfId="0" applyNumberFormat="1" applyFont="1" applyFill="1" applyBorder="1" applyAlignment="1">
      <alignment vertical="center"/>
    </xf>
    <xf numFmtId="176" fontId="15" fillId="0" borderId="90" xfId="0" applyNumberFormat="1" applyFont="1" applyFill="1" applyBorder="1" applyAlignment="1">
      <alignment vertical="center"/>
    </xf>
    <xf numFmtId="176" fontId="15" fillId="0" borderId="91" xfId="0" applyNumberFormat="1" applyFont="1" applyFill="1" applyBorder="1" applyAlignment="1">
      <alignment vertical="center"/>
    </xf>
    <xf numFmtId="176" fontId="15" fillId="0" borderId="92" xfId="0" applyNumberFormat="1" applyFont="1" applyFill="1" applyBorder="1" applyAlignment="1">
      <alignment vertical="center"/>
    </xf>
    <xf numFmtId="176" fontId="15" fillId="0" borderId="65" xfId="0" applyNumberFormat="1" applyFont="1" applyFill="1" applyBorder="1" applyAlignment="1">
      <alignment vertical="center"/>
    </xf>
    <xf numFmtId="176" fontId="15" fillId="0" borderId="93" xfId="0" applyNumberFormat="1" applyFont="1" applyFill="1" applyBorder="1" applyAlignment="1">
      <alignment vertical="center"/>
    </xf>
    <xf numFmtId="176" fontId="15" fillId="0" borderId="94" xfId="0" applyNumberFormat="1" applyFont="1" applyFill="1" applyBorder="1" applyAlignment="1">
      <alignment vertical="center"/>
    </xf>
    <xf numFmtId="176" fontId="15" fillId="0" borderId="95" xfId="0" applyNumberFormat="1" applyFont="1" applyFill="1" applyBorder="1" applyAlignment="1">
      <alignment vertical="center"/>
    </xf>
    <xf numFmtId="0" fontId="13" fillId="0" borderId="69" xfId="0" applyFont="1" applyBorder="1" applyAlignment="1">
      <alignment horizontal="left" vertical="center"/>
    </xf>
    <xf numFmtId="176" fontId="15" fillId="0" borderId="96" xfId="0" applyNumberFormat="1" applyFont="1" applyBorder="1" applyAlignment="1">
      <alignment vertical="center"/>
    </xf>
    <xf numFmtId="176" fontId="15" fillId="0" borderId="74" xfId="0" applyNumberFormat="1" applyFont="1" applyBorder="1" applyAlignment="1">
      <alignment vertical="center"/>
    </xf>
    <xf numFmtId="0" fontId="13" fillId="0" borderId="77" xfId="0" applyFont="1" applyBorder="1" applyAlignment="1">
      <alignment horizontal="left" vertical="center"/>
    </xf>
    <xf numFmtId="176" fontId="15" fillId="0" borderId="97" xfId="0" applyNumberFormat="1" applyFont="1" applyBorder="1" applyAlignment="1">
      <alignment vertical="center"/>
    </xf>
    <xf numFmtId="176" fontId="15" fillId="0" borderId="87" xfId="0" applyNumberFormat="1" applyFont="1" applyFill="1" applyBorder="1" applyAlignment="1">
      <alignment vertical="center"/>
    </xf>
    <xf numFmtId="0" fontId="13" fillId="0" borderId="98" xfId="0" applyFont="1" applyBorder="1" applyAlignment="1">
      <alignment horizontal="center" vertical="center"/>
    </xf>
    <xf numFmtId="176" fontId="15" fillId="0" borderId="98" xfId="0" applyNumberFormat="1" applyFont="1" applyBorder="1" applyAlignment="1">
      <alignment vertical="center"/>
    </xf>
    <xf numFmtId="176" fontId="15" fillId="0" borderId="99" xfId="0" applyNumberFormat="1" applyFont="1" applyBorder="1" applyAlignment="1">
      <alignment vertical="center"/>
    </xf>
    <xf numFmtId="176" fontId="15" fillId="0" borderId="100" xfId="0" applyNumberFormat="1" applyFont="1" applyBorder="1" applyAlignment="1">
      <alignment vertical="center"/>
    </xf>
    <xf numFmtId="176" fontId="15" fillId="0" borderId="101" xfId="0" applyNumberFormat="1" applyFont="1" applyBorder="1" applyAlignment="1">
      <alignment vertical="center"/>
    </xf>
    <xf numFmtId="176" fontId="15" fillId="0" borderId="100" xfId="0" applyNumberFormat="1" applyFont="1" applyFill="1" applyBorder="1" applyAlignment="1">
      <alignment vertical="center"/>
    </xf>
    <xf numFmtId="176" fontId="15" fillId="0" borderId="102" xfId="0" applyNumberFormat="1" applyFont="1" applyFill="1" applyBorder="1" applyAlignment="1">
      <alignment vertical="center"/>
    </xf>
    <xf numFmtId="176" fontId="15" fillId="0" borderId="99" xfId="0" applyNumberFormat="1" applyFont="1" applyFill="1" applyBorder="1" applyAlignment="1">
      <alignment vertical="center"/>
    </xf>
    <xf numFmtId="176" fontId="15" fillId="0" borderId="101" xfId="0" applyNumberFormat="1" applyFont="1" applyFill="1" applyBorder="1" applyAlignment="1">
      <alignment vertical="center"/>
    </xf>
    <xf numFmtId="176" fontId="15" fillId="0" borderId="103" xfId="0" applyNumberFormat="1" applyFont="1" applyFill="1" applyBorder="1" applyAlignment="1">
      <alignment vertical="center"/>
    </xf>
    <xf numFmtId="176" fontId="15" fillId="0" borderId="104" xfId="0" applyNumberFormat="1" applyFont="1" applyFill="1" applyBorder="1" applyAlignment="1">
      <alignment vertical="center"/>
    </xf>
    <xf numFmtId="0" fontId="13" fillId="0" borderId="61" xfId="0" applyFont="1" applyBorder="1" applyAlignment="1">
      <alignment horizontal="left" vertical="center"/>
    </xf>
    <xf numFmtId="176" fontId="15" fillId="0" borderId="63" xfId="0" applyNumberFormat="1" applyFont="1" applyFill="1" applyBorder="1" applyAlignment="1">
      <alignment vertical="center"/>
    </xf>
    <xf numFmtId="176" fontId="15" fillId="0" borderId="66" xfId="0" applyNumberFormat="1" applyFont="1" applyFill="1" applyBorder="1" applyAlignment="1">
      <alignment vertical="center"/>
    </xf>
    <xf numFmtId="176" fontId="15" fillId="0" borderId="62" xfId="0" applyNumberFormat="1" applyFont="1" applyFill="1" applyBorder="1" applyAlignment="1">
      <alignment vertical="center"/>
    </xf>
    <xf numFmtId="176" fontId="15" fillId="0" borderId="64" xfId="0" applyNumberFormat="1" applyFont="1" applyFill="1" applyBorder="1" applyAlignment="1">
      <alignment vertical="center"/>
    </xf>
    <xf numFmtId="176" fontId="15" fillId="0" borderId="67" xfId="0" applyNumberFormat="1" applyFont="1" applyFill="1" applyBorder="1" applyAlignment="1">
      <alignment vertical="center"/>
    </xf>
    <xf numFmtId="176" fontId="15" fillId="0" borderId="68" xfId="0" applyNumberFormat="1" applyFont="1" applyFill="1" applyBorder="1" applyAlignment="1">
      <alignment vertical="center"/>
    </xf>
    <xf numFmtId="176" fontId="15" fillId="0" borderId="102" xfId="0" applyNumberFormat="1" applyFont="1" applyBorder="1" applyAlignment="1">
      <alignment vertical="center"/>
    </xf>
    <xf numFmtId="176" fontId="15" fillId="0" borderId="103" xfId="0" applyNumberFormat="1" applyFont="1" applyBorder="1" applyAlignment="1">
      <alignment vertical="center"/>
    </xf>
    <xf numFmtId="176" fontId="15" fillId="0" borderId="104" xfId="0" applyNumberFormat="1" applyFont="1" applyBorder="1" applyAlignment="1">
      <alignment vertical="center"/>
    </xf>
    <xf numFmtId="0" fontId="13" fillId="0" borderId="89" xfId="0" applyFont="1" applyBorder="1" applyAlignment="1">
      <alignment horizontal="left" vertical="center"/>
    </xf>
    <xf numFmtId="176" fontId="15" fillId="0" borderId="89" xfId="0" applyNumberFormat="1" applyFont="1" applyBorder="1" applyAlignment="1">
      <alignment vertical="center"/>
    </xf>
    <xf numFmtId="176" fontId="15" fillId="0" borderId="90" xfId="0" applyNumberFormat="1" applyFont="1" applyBorder="1" applyAlignment="1">
      <alignment vertical="center"/>
    </xf>
    <xf numFmtId="176" fontId="15" fillId="0" borderId="91" xfId="0" applyNumberFormat="1" applyFont="1" applyBorder="1" applyAlignment="1">
      <alignment vertical="center"/>
    </xf>
    <xf numFmtId="176" fontId="15" fillId="0" borderId="92" xfId="0" applyNumberFormat="1" applyFont="1" applyBorder="1" applyAlignment="1">
      <alignment vertical="center"/>
    </xf>
    <xf numFmtId="176" fontId="15" fillId="0" borderId="93" xfId="0" applyNumberFormat="1" applyFont="1" applyBorder="1" applyAlignment="1">
      <alignment vertical="center"/>
    </xf>
    <xf numFmtId="176" fontId="15" fillId="0" borderId="94" xfId="0" applyNumberFormat="1" applyFont="1" applyBorder="1" applyAlignment="1">
      <alignment vertical="center"/>
    </xf>
    <xf numFmtId="176" fontId="15" fillId="0" borderId="95" xfId="0" applyNumberFormat="1" applyFont="1" applyBorder="1" applyAlignment="1">
      <alignment vertical="center"/>
    </xf>
    <xf numFmtId="0" fontId="13" fillId="0" borderId="69" xfId="0" applyFont="1" applyFill="1" applyBorder="1" applyAlignment="1">
      <alignment horizontal="center" vertical="center"/>
    </xf>
    <xf numFmtId="176" fontId="15" fillId="0" borderId="69" xfId="0" applyNumberFormat="1" applyFont="1" applyFill="1" applyBorder="1" applyAlignment="1">
      <alignment vertical="center"/>
    </xf>
    <xf numFmtId="176" fontId="15" fillId="0" borderId="96" xfId="0" applyNumberFormat="1" applyFont="1" applyFill="1" applyBorder="1" applyAlignment="1">
      <alignment vertical="center"/>
    </xf>
    <xf numFmtId="0" fontId="13" fillId="0" borderId="98" xfId="0" applyFont="1" applyFill="1" applyBorder="1" applyAlignment="1">
      <alignment horizontal="center" vertical="center"/>
    </xf>
    <xf numFmtId="176" fontId="15" fillId="0" borderId="98" xfId="0" applyNumberFormat="1" applyFont="1" applyFill="1" applyBorder="1" applyAlignment="1">
      <alignment vertical="center"/>
    </xf>
    <xf numFmtId="176" fontId="15" fillId="0" borderId="105" xfId="0" applyNumberFormat="1" applyFont="1" applyFill="1" applyBorder="1" applyAlignment="1">
      <alignment vertical="center"/>
    </xf>
    <xf numFmtId="176" fontId="15" fillId="0" borderId="106" xfId="0" applyNumberFormat="1" applyFont="1" applyFill="1" applyBorder="1" applyAlignment="1">
      <alignment vertical="center"/>
    </xf>
    <xf numFmtId="176" fontId="15" fillId="0" borderId="79" xfId="0" applyNumberFormat="1" applyFont="1" applyFill="1" applyBorder="1" applyAlignment="1">
      <alignment vertical="center"/>
    </xf>
    <xf numFmtId="176" fontId="15" fillId="0" borderId="88" xfId="0" applyNumberFormat="1" applyFont="1" applyFill="1" applyBorder="1" applyAlignment="1">
      <alignment vertical="center"/>
    </xf>
    <xf numFmtId="176" fontId="15" fillId="0" borderId="107" xfId="0" applyNumberFormat="1" applyFont="1" applyBorder="1" applyAlignment="1">
      <alignment vertical="center"/>
    </xf>
    <xf numFmtId="0" fontId="13" fillId="0" borderId="89" xfId="0" applyFont="1" applyBorder="1" applyAlignment="1">
      <alignment horizontal="center" vertical="center"/>
    </xf>
    <xf numFmtId="176" fontId="15" fillId="0" borderId="105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109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11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13" fillId="0" borderId="46" xfId="22" applyFont="1" applyBorder="1" applyAlignment="1">
      <alignment horizontal="center" vertical="center"/>
      <protection/>
    </xf>
    <xf numFmtId="0" fontId="13" fillId="0" borderId="7" xfId="22" applyFont="1" applyBorder="1" applyAlignment="1">
      <alignment horizontal="center" vertical="center"/>
      <protection/>
    </xf>
    <xf numFmtId="0" fontId="13" fillId="0" borderId="47" xfId="22" applyFont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45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0" fontId="13" fillId="0" borderId="51" xfId="22" applyFont="1" applyBorder="1" applyAlignment="1">
      <alignment horizontal="center" vertical="center"/>
      <protection/>
    </xf>
    <xf numFmtId="0" fontId="13" fillId="0" borderId="26" xfId="22" applyFont="1" applyBorder="1" applyAlignment="1">
      <alignment horizontal="center" vertical="center"/>
      <protection/>
    </xf>
    <xf numFmtId="0" fontId="13" fillId="0" borderId="111" xfId="22" applyFont="1" applyBorder="1" applyAlignment="1">
      <alignment horizontal="center" vertical="center"/>
      <protection/>
    </xf>
    <xf numFmtId="0" fontId="13" fillId="0" borderId="50" xfId="22" applyFont="1" applyBorder="1" applyAlignment="1">
      <alignment horizontal="center" vertical="center"/>
      <protection/>
    </xf>
    <xf numFmtId="0" fontId="13" fillId="0" borderId="113" xfId="22" applyFont="1" applyBorder="1" applyAlignment="1">
      <alignment horizontal="center" vertical="center"/>
      <protection/>
    </xf>
    <xf numFmtId="0" fontId="13" fillId="0" borderId="114" xfId="22" applyFont="1" applyBorder="1" applyAlignment="1">
      <alignment horizontal="center" vertical="center"/>
      <protection/>
    </xf>
    <xf numFmtId="0" fontId="13" fillId="0" borderId="115" xfId="22" applyFont="1" applyBorder="1" applyAlignment="1">
      <alignment horizontal="center" vertical="center"/>
      <protection/>
    </xf>
    <xf numFmtId="0" fontId="13" fillId="0" borderId="116" xfId="22" applyFont="1" applyBorder="1" applyAlignment="1">
      <alignment horizontal="center" vertical="center"/>
      <protection/>
    </xf>
    <xf numFmtId="0" fontId="13" fillId="0" borderId="56" xfId="22" applyFont="1" applyBorder="1" applyAlignment="1">
      <alignment horizontal="center" vertical="center"/>
      <protection/>
    </xf>
    <xf numFmtId="0" fontId="13" fillId="0" borderId="109" xfId="22" applyFont="1" applyBorder="1" applyAlignment="1">
      <alignment horizontal="center" vertical="center"/>
      <protection/>
    </xf>
    <xf numFmtId="0" fontId="13" fillId="0" borderId="55" xfId="22" applyFont="1" applyBorder="1" applyAlignment="1">
      <alignment horizontal="center" vertical="center"/>
      <protection/>
    </xf>
    <xf numFmtId="0" fontId="13" fillId="0" borderId="117" xfId="22" applyFont="1" applyBorder="1" applyAlignment="1">
      <alignment horizontal="center" vertical="center"/>
      <protection/>
    </xf>
    <xf numFmtId="0" fontId="13" fillId="0" borderId="118" xfId="22" applyFont="1" applyBorder="1" applyAlignment="1">
      <alignment horizontal="center" vertical="center"/>
      <protection/>
    </xf>
    <xf numFmtId="0" fontId="11" fillId="0" borderId="0" xfId="22" applyFont="1" applyBorder="1" applyAlignment="1" quotePrefix="1">
      <alignment horizontal="center" vertical="center"/>
      <protection/>
    </xf>
    <xf numFmtId="0" fontId="13" fillId="0" borderId="1" xfId="22" applyFont="1" applyBorder="1" applyAlignment="1">
      <alignment horizontal="center" vertical="center" wrapText="1"/>
      <protection/>
    </xf>
    <xf numFmtId="0" fontId="13" fillId="0" borderId="5" xfId="22" applyFont="1" applyBorder="1" applyAlignment="1">
      <alignment horizontal="center" vertical="center" wrapText="1"/>
      <protection/>
    </xf>
    <xf numFmtId="0" fontId="13" fillId="0" borderId="9" xfId="22" applyFont="1" applyBorder="1" applyAlignment="1">
      <alignment horizontal="center" vertical="center" wrapText="1"/>
      <protection/>
    </xf>
    <xf numFmtId="0" fontId="13" fillId="0" borderId="111" xfId="22" applyFont="1" applyBorder="1" applyAlignment="1">
      <alignment horizontal="center" vertical="center" wrapText="1"/>
      <protection/>
    </xf>
    <xf numFmtId="0" fontId="13" fillId="0" borderId="57" xfId="22" applyFont="1" applyBorder="1" applyAlignment="1">
      <alignment horizontal="center" vertical="center" wrapText="1"/>
      <protection/>
    </xf>
    <xf numFmtId="0" fontId="13" fillId="0" borderId="119" xfId="22" applyFont="1" applyBorder="1" applyAlignment="1">
      <alignment horizontal="center" vertical="center" wrapText="1"/>
      <protection/>
    </xf>
    <xf numFmtId="0" fontId="13" fillId="0" borderId="34" xfId="22" applyFont="1" applyBorder="1" applyAlignment="1">
      <alignment horizontal="center" vertical="center" wrapText="1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3" fillId="0" borderId="120" xfId="22" applyFont="1" applyBorder="1" applyAlignment="1">
      <alignment horizontal="center" vertical="center" wrapText="1"/>
      <protection/>
    </xf>
    <xf numFmtId="0" fontId="13" fillId="0" borderId="50" xfId="22" applyFont="1" applyBorder="1" applyAlignment="1">
      <alignment horizontal="center" vertical="center" wrapText="1"/>
      <protection/>
    </xf>
    <xf numFmtId="0" fontId="13" fillId="0" borderId="58" xfId="22" applyFont="1" applyBorder="1" applyAlignment="1">
      <alignment horizontal="center" vertical="center" wrapText="1"/>
      <protection/>
    </xf>
    <xf numFmtId="0" fontId="13" fillId="0" borderId="121" xfId="22" applyFont="1" applyBorder="1" applyAlignment="1">
      <alignment horizontal="center" vertical="center" wrapText="1"/>
      <protection/>
    </xf>
    <xf numFmtId="0" fontId="13" fillId="0" borderId="122" xfId="22" applyFont="1" applyBorder="1" applyAlignment="1">
      <alignment horizontal="center" vertical="center" wrapText="1"/>
      <protection/>
    </xf>
    <xf numFmtId="0" fontId="13" fillId="0" borderId="123" xfId="22" applyFont="1" applyBorder="1" applyAlignment="1">
      <alignment horizontal="center" vertical="center" wrapText="1"/>
      <protection/>
    </xf>
    <xf numFmtId="0" fontId="13" fillId="0" borderId="124" xfId="22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結果速報(H19-8)" xfId="21"/>
    <cellStyle name="標準_推計表(H17.4)(国調確定値基準)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28</xdr:row>
      <xdr:rowOff>76200</xdr:rowOff>
    </xdr:from>
    <xdr:to>
      <xdr:col>17</xdr:col>
      <xdr:colOff>295275</xdr:colOff>
      <xdr:row>28</xdr:row>
      <xdr:rowOff>76200</xdr:rowOff>
    </xdr:to>
    <xdr:sp>
      <xdr:nvSpPr>
        <xdr:cNvPr id="1" name="Line 12"/>
        <xdr:cNvSpPr>
          <a:spLocks/>
        </xdr:cNvSpPr>
      </xdr:nvSpPr>
      <xdr:spPr>
        <a:xfrm>
          <a:off x="11706225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0154;&#21475;&#31227;&#21205;&#35519;&#26619;&#12305;\&#36895;&#22577;\H&#65297;&#65305;&#24180;&#24230;\&#65304;&#26376;\&#20844;&#34920;&#36039;&#26009;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SheetLayoutView="100" workbookViewId="0" topLeftCell="A1">
      <selection activeCell="J30" sqref="J30"/>
    </sheetView>
  </sheetViews>
  <sheetFormatPr defaultColWidth="9.00390625" defaultRowHeight="13.5"/>
  <cols>
    <col min="1" max="2" width="5.625" style="1" customWidth="1"/>
    <col min="3" max="16" width="9.25390625" style="1" customWidth="1"/>
    <col min="17" max="22" width="9.00390625" style="1" customWidth="1"/>
    <col min="23" max="23" width="7.625" style="1" customWidth="1"/>
    <col min="24" max="24" width="7.375" style="1" customWidth="1"/>
    <col min="25" max="16384" width="9.00390625" style="1" customWidth="1"/>
  </cols>
  <sheetData>
    <row r="1" ht="21">
      <c r="A1" s="99" t="s">
        <v>15</v>
      </c>
    </row>
    <row r="3" ht="17.25">
      <c r="A3" s="29" t="s">
        <v>0</v>
      </c>
    </row>
    <row r="4" ht="4.5" customHeight="1">
      <c r="A4" s="29"/>
    </row>
    <row r="5" spans="1:16" ht="15" customHeight="1">
      <c r="A5" s="286" t="s">
        <v>83</v>
      </c>
      <c r="B5" s="291"/>
      <c r="C5" s="271" t="s">
        <v>144</v>
      </c>
      <c r="D5" s="288"/>
      <c r="E5" s="288"/>
      <c r="F5" s="288"/>
      <c r="G5" s="285"/>
      <c r="H5" s="271" t="s">
        <v>43</v>
      </c>
      <c r="I5" s="267"/>
      <c r="J5" s="267"/>
      <c r="K5" s="267"/>
      <c r="L5" s="267"/>
      <c r="M5" s="267"/>
      <c r="N5" s="285"/>
      <c r="O5" s="82"/>
      <c r="P5" s="11"/>
    </row>
    <row r="6" spans="1:16" ht="15" customHeight="1">
      <c r="A6" s="292"/>
      <c r="B6" s="293"/>
      <c r="C6" s="286" t="s">
        <v>62</v>
      </c>
      <c r="D6" s="287"/>
      <c r="E6" s="287"/>
      <c r="F6" s="287"/>
      <c r="G6" s="281" t="s">
        <v>4</v>
      </c>
      <c r="H6" s="281" t="s">
        <v>72</v>
      </c>
      <c r="I6" s="274" t="s">
        <v>69</v>
      </c>
      <c r="J6" s="265"/>
      <c r="K6" s="266"/>
      <c r="L6" s="274" t="s">
        <v>70</v>
      </c>
      <c r="M6" s="265"/>
      <c r="N6" s="266"/>
      <c r="O6" s="41"/>
      <c r="P6" s="83"/>
    </row>
    <row r="7" spans="1:16" ht="15" customHeight="1">
      <c r="A7" s="294"/>
      <c r="B7" s="295"/>
      <c r="C7" s="47" t="s">
        <v>1</v>
      </c>
      <c r="D7" s="48" t="s">
        <v>2</v>
      </c>
      <c r="E7" s="48" t="s">
        <v>3</v>
      </c>
      <c r="F7" s="156" t="s">
        <v>77</v>
      </c>
      <c r="G7" s="282"/>
      <c r="H7" s="282"/>
      <c r="I7" s="42" t="s">
        <v>5</v>
      </c>
      <c r="J7" s="43" t="s">
        <v>6</v>
      </c>
      <c r="K7" s="44" t="s">
        <v>7</v>
      </c>
      <c r="L7" s="45" t="s">
        <v>9</v>
      </c>
      <c r="M7" s="43" t="s">
        <v>10</v>
      </c>
      <c r="N7" s="46" t="s">
        <v>7</v>
      </c>
      <c r="O7" s="41"/>
      <c r="P7" s="83"/>
    </row>
    <row r="8" spans="1:16" ht="15" customHeight="1">
      <c r="A8" s="152" t="s">
        <v>44</v>
      </c>
      <c r="B8" s="153"/>
      <c r="C8" s="3">
        <v>613046</v>
      </c>
      <c r="D8" s="4">
        <v>293183</v>
      </c>
      <c r="E8" s="4">
        <v>319863</v>
      </c>
      <c r="F8" s="79">
        <v>-0.04</v>
      </c>
      <c r="G8" s="2">
        <v>203409</v>
      </c>
      <c r="H8" s="64">
        <v>-73</v>
      </c>
      <c r="I8" s="64">
        <v>5633</v>
      </c>
      <c r="J8" s="65">
        <v>5825</v>
      </c>
      <c r="K8" s="66">
        <v>-192</v>
      </c>
      <c r="L8" s="64">
        <v>14528</v>
      </c>
      <c r="M8" s="65">
        <v>14409</v>
      </c>
      <c r="N8" s="66">
        <v>119</v>
      </c>
      <c r="O8" s="41"/>
      <c r="P8" s="83"/>
    </row>
    <row r="9" spans="1:16" ht="15" customHeight="1">
      <c r="A9" s="152" t="s">
        <v>45</v>
      </c>
      <c r="B9" s="153"/>
      <c r="C9" s="3">
        <v>612353</v>
      </c>
      <c r="D9" s="124">
        <v>292901</v>
      </c>
      <c r="E9" s="125">
        <v>319452</v>
      </c>
      <c r="F9" s="80">
        <v>-0.11</v>
      </c>
      <c r="G9" s="6">
        <v>205087</v>
      </c>
      <c r="H9" s="67">
        <v>-884</v>
      </c>
      <c r="I9" s="67">
        <v>5382</v>
      </c>
      <c r="J9" s="68">
        <v>5858</v>
      </c>
      <c r="K9" s="69">
        <v>-476</v>
      </c>
      <c r="L9" s="67">
        <v>14398</v>
      </c>
      <c r="M9" s="68">
        <v>14806</v>
      </c>
      <c r="N9" s="70">
        <v>-408</v>
      </c>
      <c r="O9" s="84"/>
      <c r="P9" s="85"/>
    </row>
    <row r="10" spans="1:16" ht="15" customHeight="1">
      <c r="A10" s="152" t="s">
        <v>46</v>
      </c>
      <c r="B10" s="153"/>
      <c r="C10" s="3">
        <v>610918</v>
      </c>
      <c r="D10" s="124">
        <v>292285</v>
      </c>
      <c r="E10" s="125">
        <v>318633</v>
      </c>
      <c r="F10" s="80">
        <v>-0.23</v>
      </c>
      <c r="G10" s="6">
        <v>206442</v>
      </c>
      <c r="H10" s="67">
        <v>-1347</v>
      </c>
      <c r="I10" s="67">
        <v>5465</v>
      </c>
      <c r="J10" s="68">
        <v>6079</v>
      </c>
      <c r="K10" s="69">
        <v>-614</v>
      </c>
      <c r="L10" s="67">
        <v>13636</v>
      </c>
      <c r="M10" s="68">
        <v>14369</v>
      </c>
      <c r="N10" s="70">
        <v>-733</v>
      </c>
      <c r="O10" s="84"/>
      <c r="P10" s="85"/>
    </row>
    <row r="11" spans="1:16" ht="15" customHeight="1">
      <c r="A11" s="152" t="s">
        <v>47</v>
      </c>
      <c r="B11" s="153"/>
      <c r="C11" s="3">
        <v>609650</v>
      </c>
      <c r="D11" s="124">
        <v>291687</v>
      </c>
      <c r="E11" s="125">
        <v>317963</v>
      </c>
      <c r="F11" s="80">
        <v>-0.21</v>
      </c>
      <c r="G11" s="6">
        <v>208345</v>
      </c>
      <c r="H11" s="67">
        <v>-1537</v>
      </c>
      <c r="I11" s="67">
        <v>5307</v>
      </c>
      <c r="J11" s="68">
        <v>6183</v>
      </c>
      <c r="K11" s="69">
        <v>-876</v>
      </c>
      <c r="L11" s="67">
        <v>13625</v>
      </c>
      <c r="M11" s="68">
        <v>14286</v>
      </c>
      <c r="N11" s="70">
        <v>-661</v>
      </c>
      <c r="O11" s="84"/>
      <c r="P11" s="85"/>
    </row>
    <row r="12" spans="1:16" ht="15" customHeight="1">
      <c r="A12" s="152" t="s">
        <v>48</v>
      </c>
      <c r="B12" s="153"/>
      <c r="C12" s="3">
        <v>607012</v>
      </c>
      <c r="D12" s="124">
        <v>290190</v>
      </c>
      <c r="E12" s="125">
        <v>316822</v>
      </c>
      <c r="F12" s="80">
        <v>-0.43</v>
      </c>
      <c r="G12" s="6">
        <v>209541</v>
      </c>
      <c r="H12" s="67">
        <v>-2832</v>
      </c>
      <c r="I12" s="67">
        <v>5038</v>
      </c>
      <c r="J12" s="68">
        <v>6292</v>
      </c>
      <c r="K12" s="69">
        <v>-1254</v>
      </c>
      <c r="L12" s="67">
        <v>12807</v>
      </c>
      <c r="M12" s="68">
        <v>14385</v>
      </c>
      <c r="N12" s="70">
        <v>-1578</v>
      </c>
      <c r="O12" s="84"/>
      <c r="P12" s="85"/>
    </row>
    <row r="13" spans="1:16" ht="15" customHeight="1">
      <c r="A13" s="305" t="s">
        <v>87</v>
      </c>
      <c r="B13" s="306"/>
      <c r="C13" s="3">
        <v>603987</v>
      </c>
      <c r="D13" s="4">
        <v>288622</v>
      </c>
      <c r="E13" s="49">
        <v>315365</v>
      </c>
      <c r="F13" s="80">
        <v>-0.5</v>
      </c>
      <c r="G13" s="6">
        <v>212177</v>
      </c>
      <c r="H13" s="67">
        <v>-2988</v>
      </c>
      <c r="I13" s="67">
        <v>5235</v>
      </c>
      <c r="J13" s="68">
        <v>6304</v>
      </c>
      <c r="K13" s="69">
        <v>-1069</v>
      </c>
      <c r="L13" s="67">
        <v>12264</v>
      </c>
      <c r="M13" s="68">
        <v>14183</v>
      </c>
      <c r="N13" s="70">
        <v>-1919</v>
      </c>
      <c r="O13" s="84"/>
      <c r="P13" s="85"/>
    </row>
    <row r="14" spans="1:16" ht="15" customHeight="1">
      <c r="A14" s="289" t="s">
        <v>142</v>
      </c>
      <c r="B14" s="290"/>
      <c r="C14" s="7">
        <v>599830</v>
      </c>
      <c r="D14" s="8">
        <v>286337</v>
      </c>
      <c r="E14" s="28">
        <v>313493</v>
      </c>
      <c r="F14" s="81">
        <v>-0.69</v>
      </c>
      <c r="G14" s="10">
        <v>213383</v>
      </c>
      <c r="H14" s="71">
        <v>-4269</v>
      </c>
      <c r="I14" s="71">
        <v>5051</v>
      </c>
      <c r="J14" s="72">
        <v>6618</v>
      </c>
      <c r="K14" s="73">
        <v>-1567</v>
      </c>
      <c r="L14" s="71">
        <v>11949</v>
      </c>
      <c r="M14" s="72">
        <v>14651</v>
      </c>
      <c r="N14" s="74">
        <v>-2702</v>
      </c>
      <c r="O14" s="84"/>
      <c r="P14" s="85"/>
    </row>
    <row r="15" spans="1:16" ht="15" customHeight="1">
      <c r="A15" s="77" t="s">
        <v>85</v>
      </c>
      <c r="B15" s="75" t="s">
        <v>52</v>
      </c>
      <c r="C15" s="3">
        <v>600324</v>
      </c>
      <c r="D15" s="4">
        <v>286559</v>
      </c>
      <c r="E15" s="49">
        <v>313765</v>
      </c>
      <c r="F15" s="80">
        <v>-0.65</v>
      </c>
      <c r="G15" s="6">
        <v>212951</v>
      </c>
      <c r="H15" s="6">
        <v>-239</v>
      </c>
      <c r="I15" s="3">
        <v>389</v>
      </c>
      <c r="J15" s="4">
        <v>463</v>
      </c>
      <c r="K15" s="5">
        <v>-74</v>
      </c>
      <c r="L15" s="3">
        <v>669</v>
      </c>
      <c r="M15" s="4">
        <v>834</v>
      </c>
      <c r="N15" s="5">
        <v>-165</v>
      </c>
      <c r="O15" s="11"/>
      <c r="P15" s="11"/>
    </row>
    <row r="16" spans="1:16" ht="15" customHeight="1">
      <c r="A16" s="77"/>
      <c r="B16" s="75" t="s">
        <v>141</v>
      </c>
      <c r="C16" s="3">
        <v>600177</v>
      </c>
      <c r="D16" s="4">
        <v>286510</v>
      </c>
      <c r="E16" s="49">
        <v>313667</v>
      </c>
      <c r="F16" s="80">
        <v>-0.67</v>
      </c>
      <c r="G16" s="6">
        <v>213014</v>
      </c>
      <c r="H16" s="6">
        <v>-147</v>
      </c>
      <c r="I16" s="3">
        <v>464</v>
      </c>
      <c r="J16" s="4">
        <v>521</v>
      </c>
      <c r="K16" s="5">
        <v>-57</v>
      </c>
      <c r="L16" s="3">
        <v>932</v>
      </c>
      <c r="M16" s="4">
        <v>1022</v>
      </c>
      <c r="N16" s="5">
        <v>-90</v>
      </c>
      <c r="O16" s="11"/>
      <c r="P16" s="11"/>
    </row>
    <row r="17" spans="1:16" ht="15" customHeight="1">
      <c r="A17" s="76"/>
      <c r="B17" s="75" t="s">
        <v>53</v>
      </c>
      <c r="C17" s="3">
        <v>600035</v>
      </c>
      <c r="D17" s="4">
        <v>286441</v>
      </c>
      <c r="E17" s="49">
        <v>313594</v>
      </c>
      <c r="F17" s="80">
        <v>-0.74</v>
      </c>
      <c r="G17" s="6">
        <v>213166</v>
      </c>
      <c r="H17" s="6">
        <v>-142</v>
      </c>
      <c r="I17" s="3">
        <v>441</v>
      </c>
      <c r="J17" s="4">
        <v>510</v>
      </c>
      <c r="K17" s="5">
        <v>-69</v>
      </c>
      <c r="L17" s="3">
        <v>859</v>
      </c>
      <c r="M17" s="4">
        <v>932</v>
      </c>
      <c r="N17" s="5">
        <v>-73</v>
      </c>
      <c r="O17" s="11"/>
      <c r="P17" s="11"/>
    </row>
    <row r="18" spans="1:16" ht="15" customHeight="1">
      <c r="A18" s="76"/>
      <c r="B18" s="75" t="s">
        <v>54</v>
      </c>
      <c r="C18" s="3">
        <v>599830</v>
      </c>
      <c r="D18" s="4">
        <v>286337</v>
      </c>
      <c r="E18" s="4">
        <v>313493</v>
      </c>
      <c r="F18" s="120">
        <v>-0.69</v>
      </c>
      <c r="G18" s="6">
        <v>213364</v>
      </c>
      <c r="H18" s="6">
        <v>-205</v>
      </c>
      <c r="I18" s="3">
        <v>377</v>
      </c>
      <c r="J18" s="4">
        <v>434</v>
      </c>
      <c r="K18" s="5">
        <v>-57</v>
      </c>
      <c r="L18" s="3">
        <v>748</v>
      </c>
      <c r="M18" s="4">
        <v>896</v>
      </c>
      <c r="N18" s="5">
        <v>-148</v>
      </c>
      <c r="O18" s="11"/>
      <c r="P18" s="11"/>
    </row>
    <row r="19" spans="1:16" ht="15" customHeight="1">
      <c r="A19" s="76"/>
      <c r="B19" s="75" t="s">
        <v>55</v>
      </c>
      <c r="C19" s="3">
        <v>599911</v>
      </c>
      <c r="D19" s="127">
        <v>286388</v>
      </c>
      <c r="E19" s="4">
        <v>313523</v>
      </c>
      <c r="F19" s="120">
        <v>-0.68</v>
      </c>
      <c r="G19" s="6">
        <v>213383</v>
      </c>
      <c r="H19" s="6">
        <v>81</v>
      </c>
      <c r="I19" s="3">
        <v>465</v>
      </c>
      <c r="J19" s="4">
        <v>546</v>
      </c>
      <c r="K19" s="5">
        <v>-81</v>
      </c>
      <c r="L19" s="3">
        <v>981</v>
      </c>
      <c r="M19" s="4">
        <v>819</v>
      </c>
      <c r="N19" s="5">
        <v>162</v>
      </c>
      <c r="O19" s="11"/>
      <c r="P19" s="11"/>
    </row>
    <row r="20" spans="1:16" ht="15" customHeight="1">
      <c r="A20" s="82"/>
      <c r="B20" s="75" t="s">
        <v>56</v>
      </c>
      <c r="C20" s="3">
        <v>599759</v>
      </c>
      <c r="D20" s="127">
        <v>286349</v>
      </c>
      <c r="E20" s="4">
        <v>313410</v>
      </c>
      <c r="F20" s="120">
        <v>-0.67</v>
      </c>
      <c r="G20" s="6">
        <v>213681</v>
      </c>
      <c r="H20" s="6">
        <v>-152</v>
      </c>
      <c r="I20" s="127">
        <v>456</v>
      </c>
      <c r="J20" s="4">
        <v>633</v>
      </c>
      <c r="K20" s="5">
        <v>-177</v>
      </c>
      <c r="L20" s="127">
        <v>702</v>
      </c>
      <c r="M20" s="4">
        <v>677</v>
      </c>
      <c r="N20" s="5">
        <v>25</v>
      </c>
      <c r="O20" s="11"/>
      <c r="P20" s="11"/>
    </row>
    <row r="21" spans="1:16" ht="15" customHeight="1">
      <c r="A21" s="262" t="s">
        <v>165</v>
      </c>
      <c r="B21" s="75" t="s">
        <v>58</v>
      </c>
      <c r="C21" s="3">
        <v>599374</v>
      </c>
      <c r="D21" s="127">
        <v>286157</v>
      </c>
      <c r="E21" s="4">
        <v>313217</v>
      </c>
      <c r="F21" s="120">
        <v>-0.71</v>
      </c>
      <c r="G21" s="6">
        <v>213748</v>
      </c>
      <c r="H21" s="6">
        <v>-385</v>
      </c>
      <c r="I21" s="84">
        <v>405</v>
      </c>
      <c r="J21" s="4">
        <v>610</v>
      </c>
      <c r="K21" s="5">
        <v>-205</v>
      </c>
      <c r="L21" s="84">
        <v>620</v>
      </c>
      <c r="M21" s="4">
        <v>800</v>
      </c>
      <c r="N21" s="5">
        <v>-180</v>
      </c>
      <c r="O21" s="11"/>
      <c r="P21" s="11"/>
    </row>
    <row r="22" spans="1:16" ht="15" customHeight="1">
      <c r="A22" s="76"/>
      <c r="B22" s="75" t="s">
        <v>59</v>
      </c>
      <c r="C22" s="3">
        <v>598961</v>
      </c>
      <c r="D22" s="127">
        <v>285926</v>
      </c>
      <c r="E22" s="4">
        <v>313035</v>
      </c>
      <c r="F22" s="120">
        <v>-0.71</v>
      </c>
      <c r="G22" s="6">
        <v>213675</v>
      </c>
      <c r="H22" s="6">
        <v>-413</v>
      </c>
      <c r="I22" s="127">
        <v>449</v>
      </c>
      <c r="J22" s="4">
        <v>669</v>
      </c>
      <c r="K22" s="5">
        <v>-220</v>
      </c>
      <c r="L22" s="127">
        <v>549</v>
      </c>
      <c r="M22" s="4">
        <v>742</v>
      </c>
      <c r="N22" s="5">
        <v>-193</v>
      </c>
      <c r="O22" s="11"/>
      <c r="P22" s="11"/>
    </row>
    <row r="23" spans="1:16" ht="15" customHeight="1">
      <c r="A23" s="76"/>
      <c r="B23" s="75" t="s">
        <v>60</v>
      </c>
      <c r="C23" s="3">
        <v>598430</v>
      </c>
      <c r="D23" s="127">
        <v>285679</v>
      </c>
      <c r="E23" s="4">
        <v>312751</v>
      </c>
      <c r="F23" s="120">
        <v>-0.71</v>
      </c>
      <c r="G23" s="6">
        <v>213448</v>
      </c>
      <c r="H23" s="6">
        <v>-531</v>
      </c>
      <c r="I23" s="127">
        <v>411</v>
      </c>
      <c r="J23" s="4">
        <v>619</v>
      </c>
      <c r="K23" s="5">
        <v>-208</v>
      </c>
      <c r="L23" s="127">
        <v>555</v>
      </c>
      <c r="M23" s="4">
        <v>878</v>
      </c>
      <c r="N23" s="5">
        <v>-323</v>
      </c>
      <c r="O23" s="11"/>
      <c r="P23" s="11"/>
    </row>
    <row r="24" spans="1:16" ht="15" customHeight="1">
      <c r="A24" s="82"/>
      <c r="B24" s="75" t="s">
        <v>61</v>
      </c>
      <c r="C24" s="3">
        <v>595844</v>
      </c>
      <c r="D24" s="127">
        <v>284234</v>
      </c>
      <c r="E24" s="4">
        <v>311610</v>
      </c>
      <c r="F24" s="120">
        <v>-0.73</v>
      </c>
      <c r="G24" s="6">
        <v>212713</v>
      </c>
      <c r="H24" s="6">
        <v>-2586</v>
      </c>
      <c r="I24" s="127">
        <v>384</v>
      </c>
      <c r="J24" s="4">
        <v>603</v>
      </c>
      <c r="K24" s="5">
        <v>-219</v>
      </c>
      <c r="L24" s="127">
        <v>1831</v>
      </c>
      <c r="M24" s="4">
        <v>4198</v>
      </c>
      <c r="N24" s="5">
        <v>-2367</v>
      </c>
      <c r="O24" s="11"/>
      <c r="P24" s="11"/>
    </row>
    <row r="25" spans="1:16" ht="15" customHeight="1">
      <c r="A25" s="82"/>
      <c r="B25" s="75" t="s">
        <v>50</v>
      </c>
      <c r="C25" s="3">
        <v>596017</v>
      </c>
      <c r="D25" s="127">
        <v>284442</v>
      </c>
      <c r="E25" s="4">
        <v>311575</v>
      </c>
      <c r="F25" s="120">
        <v>-0.78</v>
      </c>
      <c r="G25" s="6">
        <v>213694</v>
      </c>
      <c r="H25" s="6">
        <v>173</v>
      </c>
      <c r="I25" s="127">
        <v>377</v>
      </c>
      <c r="J25" s="4">
        <v>577</v>
      </c>
      <c r="K25" s="5">
        <v>-200</v>
      </c>
      <c r="L25" s="127">
        <v>2195</v>
      </c>
      <c r="M25" s="4">
        <v>1822</v>
      </c>
      <c r="N25" s="5">
        <v>373</v>
      </c>
      <c r="O25" s="11"/>
      <c r="P25" s="11"/>
    </row>
    <row r="26" spans="1:16" ht="15" customHeight="1">
      <c r="A26" s="76"/>
      <c r="B26" s="75" t="s">
        <v>51</v>
      </c>
      <c r="C26" s="3">
        <v>595748</v>
      </c>
      <c r="D26" s="127">
        <v>284328</v>
      </c>
      <c r="E26" s="4">
        <v>311420</v>
      </c>
      <c r="F26" s="120">
        <v>-0.8</v>
      </c>
      <c r="G26" s="6">
        <v>213821</v>
      </c>
      <c r="H26" s="6">
        <v>-269</v>
      </c>
      <c r="I26" s="127">
        <v>414</v>
      </c>
      <c r="J26" s="4">
        <v>565</v>
      </c>
      <c r="K26" s="5">
        <v>-151</v>
      </c>
      <c r="L26" s="127">
        <v>670</v>
      </c>
      <c r="M26" s="4">
        <v>788</v>
      </c>
      <c r="N26" s="5">
        <v>-118</v>
      </c>
      <c r="O26" s="11"/>
      <c r="P26" s="11"/>
    </row>
    <row r="27" spans="1:16" ht="15" customHeight="1">
      <c r="A27" s="78"/>
      <c r="B27" s="134" t="s">
        <v>52</v>
      </c>
      <c r="C27" s="7">
        <v>595510</v>
      </c>
      <c r="D27" s="121">
        <v>284198</v>
      </c>
      <c r="E27" s="8">
        <v>311312</v>
      </c>
      <c r="F27" s="116">
        <v>-0.8</v>
      </c>
      <c r="G27" s="10">
        <v>213815</v>
      </c>
      <c r="H27" s="10">
        <v>-238</v>
      </c>
      <c r="I27" s="121">
        <v>390</v>
      </c>
      <c r="J27" s="8">
        <v>517</v>
      </c>
      <c r="K27" s="9">
        <v>-127</v>
      </c>
      <c r="L27" s="121">
        <v>700</v>
      </c>
      <c r="M27" s="8">
        <v>811</v>
      </c>
      <c r="N27" s="9">
        <v>-111</v>
      </c>
      <c r="O27" s="11"/>
      <c r="P27" s="11"/>
    </row>
    <row r="28" spans="1:16" ht="13.5">
      <c r="A28" s="122" t="s">
        <v>68</v>
      </c>
      <c r="B28" s="117" t="s">
        <v>145</v>
      </c>
      <c r="C28" s="87"/>
      <c r="D28" s="87"/>
      <c r="E28" s="87"/>
      <c r="F28" s="11"/>
      <c r="G28" s="11"/>
      <c r="H28" s="11"/>
      <c r="I28" s="11"/>
      <c r="J28" s="11"/>
      <c r="K28" s="11"/>
      <c r="L28" s="11"/>
      <c r="M28" s="11"/>
      <c r="N28" s="118"/>
      <c r="O28" s="11"/>
      <c r="P28" s="11"/>
    </row>
    <row r="29" spans="1:16" ht="13.5">
      <c r="A29" s="112"/>
      <c r="B29" s="87" t="s">
        <v>84</v>
      </c>
      <c r="C29" s="87"/>
      <c r="D29" s="87"/>
      <c r="E29" s="8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3.5">
      <c r="A30" s="112"/>
      <c r="B30" s="87" t="s">
        <v>88</v>
      </c>
      <c r="C30" s="87"/>
      <c r="D30" s="87"/>
      <c r="E30" s="8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3.5">
      <c r="A31" s="112"/>
      <c r="B31" s="87" t="s">
        <v>86</v>
      </c>
      <c r="C31" s="87"/>
      <c r="D31" s="87"/>
      <c r="E31" s="8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5" ht="13.5">
      <c r="A32" s="88"/>
      <c r="C32" s="88"/>
      <c r="D32" s="88"/>
      <c r="E32" s="88"/>
    </row>
    <row r="33" ht="17.25">
      <c r="A33" s="29" t="s">
        <v>12</v>
      </c>
    </row>
    <row r="34" ht="4.5" customHeight="1"/>
    <row r="35" spans="1:17" ht="15" customHeight="1">
      <c r="A35" s="286" t="s">
        <v>13</v>
      </c>
      <c r="B35" s="297"/>
      <c r="C35" s="296" t="s">
        <v>163</v>
      </c>
      <c r="D35" s="296"/>
      <c r="E35" s="296"/>
      <c r="F35" s="296"/>
      <c r="G35" s="271" t="s">
        <v>164</v>
      </c>
      <c r="H35" s="272"/>
      <c r="I35" s="272"/>
      <c r="J35" s="272"/>
      <c r="K35" s="272"/>
      <c r="L35" s="272"/>
      <c r="M35" s="272"/>
      <c r="N35" s="272"/>
      <c r="O35" s="272"/>
      <c r="P35" s="272"/>
      <c r="Q35" s="273"/>
    </row>
    <row r="36" spans="1:17" ht="15" customHeight="1">
      <c r="A36" s="298"/>
      <c r="B36" s="299"/>
      <c r="C36" s="281" t="s">
        <v>14</v>
      </c>
      <c r="D36" s="281"/>
      <c r="E36" s="281"/>
      <c r="F36" s="286" t="s">
        <v>4</v>
      </c>
      <c r="G36" s="281" t="s">
        <v>72</v>
      </c>
      <c r="H36" s="275" t="s">
        <v>69</v>
      </c>
      <c r="I36" s="275"/>
      <c r="J36" s="276"/>
      <c r="K36" s="274" t="s">
        <v>70</v>
      </c>
      <c r="L36" s="275"/>
      <c r="M36" s="275"/>
      <c r="N36" s="275"/>
      <c r="O36" s="275"/>
      <c r="P36" s="275"/>
      <c r="Q36" s="276"/>
    </row>
    <row r="37" spans="1:17" ht="15" customHeight="1">
      <c r="A37" s="298"/>
      <c r="B37" s="299"/>
      <c r="C37" s="284" t="s">
        <v>1</v>
      </c>
      <c r="D37" s="269" t="s">
        <v>2</v>
      </c>
      <c r="E37" s="263" t="s">
        <v>3</v>
      </c>
      <c r="F37" s="298"/>
      <c r="G37" s="282"/>
      <c r="H37" s="284" t="s">
        <v>5</v>
      </c>
      <c r="I37" s="269" t="s">
        <v>6</v>
      </c>
      <c r="J37" s="263" t="s">
        <v>7</v>
      </c>
      <c r="K37" s="277" t="s">
        <v>9</v>
      </c>
      <c r="L37" s="278"/>
      <c r="M37" s="279"/>
      <c r="N37" s="280" t="s">
        <v>10</v>
      </c>
      <c r="O37" s="278"/>
      <c r="P37" s="279"/>
      <c r="Q37" s="263" t="s">
        <v>7</v>
      </c>
    </row>
    <row r="38" spans="1:17" ht="15" customHeight="1">
      <c r="A38" s="300"/>
      <c r="B38" s="301"/>
      <c r="C38" s="302"/>
      <c r="D38" s="303"/>
      <c r="E38" s="304"/>
      <c r="F38" s="300"/>
      <c r="G38" s="283"/>
      <c r="H38" s="268"/>
      <c r="I38" s="270"/>
      <c r="J38" s="264"/>
      <c r="K38" s="47" t="s">
        <v>1</v>
      </c>
      <c r="L38" s="48" t="s">
        <v>16</v>
      </c>
      <c r="M38" s="48" t="s">
        <v>17</v>
      </c>
      <c r="N38" s="48" t="s">
        <v>1</v>
      </c>
      <c r="O38" s="48" t="s">
        <v>16</v>
      </c>
      <c r="P38" s="48" t="s">
        <v>17</v>
      </c>
      <c r="Q38" s="264"/>
    </row>
    <row r="39" spans="1:17" ht="15" customHeight="1">
      <c r="A39" s="30" t="s">
        <v>37</v>
      </c>
      <c r="B39" s="31"/>
      <c r="C39" s="50">
        <v>595510</v>
      </c>
      <c r="D39" s="51">
        <v>284198</v>
      </c>
      <c r="E39" s="58">
        <v>311312</v>
      </c>
      <c r="F39" s="89">
        <v>213815</v>
      </c>
      <c r="G39" s="98">
        <v>-238</v>
      </c>
      <c r="H39" s="96">
        <v>390</v>
      </c>
      <c r="I39" s="51">
        <v>517</v>
      </c>
      <c r="J39" s="58">
        <v>-127</v>
      </c>
      <c r="K39" s="50">
        <v>1172</v>
      </c>
      <c r="L39" s="51">
        <v>700</v>
      </c>
      <c r="M39" s="51">
        <v>472</v>
      </c>
      <c r="N39" s="51">
        <v>1283</v>
      </c>
      <c r="O39" s="51">
        <v>811</v>
      </c>
      <c r="P39" s="51">
        <v>472</v>
      </c>
      <c r="Q39" s="58">
        <v>-111</v>
      </c>
    </row>
    <row r="40" spans="1:17" ht="15" customHeight="1">
      <c r="A40" s="32" t="s">
        <v>38</v>
      </c>
      <c r="B40" s="33"/>
      <c r="C40" s="52">
        <v>434376</v>
      </c>
      <c r="D40" s="53">
        <v>208347</v>
      </c>
      <c r="E40" s="54">
        <v>226029</v>
      </c>
      <c r="F40" s="90">
        <v>162355</v>
      </c>
      <c r="G40" s="19">
        <v>-69</v>
      </c>
      <c r="H40" s="59">
        <v>310</v>
      </c>
      <c r="I40" s="53">
        <v>349</v>
      </c>
      <c r="J40" s="54">
        <v>-39</v>
      </c>
      <c r="K40" s="52">
        <v>904</v>
      </c>
      <c r="L40" s="53">
        <v>595</v>
      </c>
      <c r="M40" s="53">
        <v>309</v>
      </c>
      <c r="N40" s="53">
        <v>934</v>
      </c>
      <c r="O40" s="53">
        <v>668</v>
      </c>
      <c r="P40" s="53">
        <v>266</v>
      </c>
      <c r="Q40" s="54">
        <v>-30</v>
      </c>
    </row>
    <row r="41" spans="1:17" ht="15" customHeight="1">
      <c r="A41" s="34" t="s">
        <v>39</v>
      </c>
      <c r="B41" s="35"/>
      <c r="C41" s="60">
        <v>161134</v>
      </c>
      <c r="D41" s="61">
        <v>75851</v>
      </c>
      <c r="E41" s="62">
        <v>85283</v>
      </c>
      <c r="F41" s="91">
        <v>51460</v>
      </c>
      <c r="G41" s="25">
        <v>-169</v>
      </c>
      <c r="H41" s="97">
        <v>80</v>
      </c>
      <c r="I41" s="56">
        <v>168</v>
      </c>
      <c r="J41" s="57">
        <v>-88</v>
      </c>
      <c r="K41" s="55">
        <v>268</v>
      </c>
      <c r="L41" s="56">
        <v>105</v>
      </c>
      <c r="M41" s="56">
        <v>163</v>
      </c>
      <c r="N41" s="56">
        <v>349</v>
      </c>
      <c r="O41" s="56">
        <v>143</v>
      </c>
      <c r="P41" s="56">
        <v>206</v>
      </c>
      <c r="Q41" s="57">
        <v>-81</v>
      </c>
    </row>
    <row r="42" spans="1:17" ht="15" customHeight="1">
      <c r="A42" s="30" t="s">
        <v>40</v>
      </c>
      <c r="B42" s="31"/>
      <c r="C42" s="63">
        <v>243227</v>
      </c>
      <c r="D42" s="51">
        <v>117783</v>
      </c>
      <c r="E42" s="58">
        <v>125444</v>
      </c>
      <c r="F42" s="89">
        <v>88250</v>
      </c>
      <c r="G42" s="98">
        <v>-7</v>
      </c>
      <c r="H42" s="96">
        <v>158</v>
      </c>
      <c r="I42" s="51">
        <v>191</v>
      </c>
      <c r="J42" s="58">
        <v>-33</v>
      </c>
      <c r="K42" s="50">
        <v>419</v>
      </c>
      <c r="L42" s="51">
        <v>279</v>
      </c>
      <c r="M42" s="51">
        <v>140</v>
      </c>
      <c r="N42" s="51">
        <v>393</v>
      </c>
      <c r="O42" s="51">
        <v>274</v>
      </c>
      <c r="P42" s="51">
        <v>119</v>
      </c>
      <c r="Q42" s="58">
        <v>26</v>
      </c>
    </row>
    <row r="43" spans="1:17" ht="15" customHeight="1">
      <c r="A43" s="32" t="s">
        <v>41</v>
      </c>
      <c r="B43" s="33"/>
      <c r="C43" s="52">
        <v>110172</v>
      </c>
      <c r="D43" s="53">
        <v>51874</v>
      </c>
      <c r="E43" s="54">
        <v>58298</v>
      </c>
      <c r="F43" s="92">
        <v>37217</v>
      </c>
      <c r="G43" s="19">
        <v>-65</v>
      </c>
      <c r="H43" s="59">
        <v>80</v>
      </c>
      <c r="I43" s="53">
        <v>98</v>
      </c>
      <c r="J43" s="54">
        <v>-18</v>
      </c>
      <c r="K43" s="52">
        <v>183</v>
      </c>
      <c r="L43" s="53">
        <v>81</v>
      </c>
      <c r="M43" s="53">
        <v>102</v>
      </c>
      <c r="N43" s="53">
        <v>230</v>
      </c>
      <c r="O43" s="53">
        <v>109</v>
      </c>
      <c r="P43" s="53">
        <v>121</v>
      </c>
      <c r="Q43" s="54">
        <v>-47</v>
      </c>
    </row>
    <row r="44" spans="1:17" ht="15" customHeight="1">
      <c r="A44" s="34" t="s">
        <v>42</v>
      </c>
      <c r="B44" s="35"/>
      <c r="C44" s="55">
        <v>242111</v>
      </c>
      <c r="D44" s="56">
        <v>114541</v>
      </c>
      <c r="E44" s="57">
        <v>127570</v>
      </c>
      <c r="F44" s="93">
        <v>88348</v>
      </c>
      <c r="G44" s="25">
        <v>-166</v>
      </c>
      <c r="H44" s="97">
        <v>152</v>
      </c>
      <c r="I44" s="56">
        <v>228</v>
      </c>
      <c r="J44" s="57">
        <v>-76</v>
      </c>
      <c r="K44" s="55">
        <v>570</v>
      </c>
      <c r="L44" s="56">
        <v>340</v>
      </c>
      <c r="M44" s="56">
        <v>230</v>
      </c>
      <c r="N44" s="56">
        <v>660</v>
      </c>
      <c r="O44" s="56">
        <v>428</v>
      </c>
      <c r="P44" s="56">
        <v>232</v>
      </c>
      <c r="Q44" s="57">
        <v>-90</v>
      </c>
    </row>
    <row r="45" spans="1:17" ht="15" customHeight="1">
      <c r="A45" s="36" t="s">
        <v>18</v>
      </c>
      <c r="B45" s="36"/>
      <c r="C45" s="94">
        <v>199263</v>
      </c>
      <c r="D45" s="151">
        <v>96989</v>
      </c>
      <c r="E45" s="15">
        <v>102274</v>
      </c>
      <c r="F45" s="94">
        <v>74278</v>
      </c>
      <c r="G45" s="98">
        <v>28</v>
      </c>
      <c r="H45" s="15">
        <v>142</v>
      </c>
      <c r="I45" s="13">
        <v>147</v>
      </c>
      <c r="J45" s="14">
        <v>-5</v>
      </c>
      <c r="K45" s="12">
        <v>351</v>
      </c>
      <c r="L45" s="15">
        <v>247</v>
      </c>
      <c r="M45" s="15">
        <v>104</v>
      </c>
      <c r="N45" s="13">
        <v>318</v>
      </c>
      <c r="O45" s="16">
        <v>253</v>
      </c>
      <c r="P45" s="16">
        <v>65</v>
      </c>
      <c r="Q45" s="14">
        <v>33</v>
      </c>
    </row>
    <row r="46" spans="1:17" ht="15" customHeight="1">
      <c r="A46" s="37" t="s">
        <v>19</v>
      </c>
      <c r="B46" s="37"/>
      <c r="C46" s="94">
        <v>148234</v>
      </c>
      <c r="D46" s="13">
        <v>70235</v>
      </c>
      <c r="E46" s="15">
        <v>77999</v>
      </c>
      <c r="F46" s="94">
        <v>56685</v>
      </c>
      <c r="G46" s="19">
        <v>-46</v>
      </c>
      <c r="H46" s="15">
        <v>109</v>
      </c>
      <c r="I46" s="13">
        <v>122</v>
      </c>
      <c r="J46" s="14">
        <v>-13</v>
      </c>
      <c r="K46" s="12">
        <v>368</v>
      </c>
      <c r="L46" s="15">
        <v>244</v>
      </c>
      <c r="M46" s="15">
        <v>124</v>
      </c>
      <c r="N46" s="18">
        <v>401</v>
      </c>
      <c r="O46" s="16">
        <v>290</v>
      </c>
      <c r="P46" s="16">
        <v>111</v>
      </c>
      <c r="Q46" s="14">
        <v>-33</v>
      </c>
    </row>
    <row r="47" spans="1:17" ht="15" customHeight="1">
      <c r="A47" s="37" t="s">
        <v>21</v>
      </c>
      <c r="B47" s="37"/>
      <c r="C47" s="94">
        <v>51189</v>
      </c>
      <c r="D47" s="13">
        <v>23991</v>
      </c>
      <c r="E47" s="15">
        <v>27198</v>
      </c>
      <c r="F47" s="94">
        <v>18290</v>
      </c>
      <c r="G47" s="19">
        <v>-18</v>
      </c>
      <c r="H47" s="15">
        <v>36</v>
      </c>
      <c r="I47" s="13">
        <v>44</v>
      </c>
      <c r="J47" s="14">
        <v>-8</v>
      </c>
      <c r="K47" s="12">
        <v>98</v>
      </c>
      <c r="L47" s="15">
        <v>52</v>
      </c>
      <c r="M47" s="15">
        <v>46</v>
      </c>
      <c r="N47" s="18">
        <v>108</v>
      </c>
      <c r="O47" s="16">
        <v>51</v>
      </c>
      <c r="P47" s="16">
        <v>57</v>
      </c>
      <c r="Q47" s="14">
        <v>-10</v>
      </c>
    </row>
    <row r="48" spans="1:17" ht="15" customHeight="1">
      <c r="A48" s="38" t="s">
        <v>22</v>
      </c>
      <c r="B48" s="39"/>
      <c r="C48" s="94">
        <v>35690</v>
      </c>
      <c r="D48" s="13">
        <v>17132</v>
      </c>
      <c r="E48" s="15">
        <v>18558</v>
      </c>
      <c r="F48" s="94">
        <v>13102</v>
      </c>
      <c r="G48" s="19">
        <v>-33</v>
      </c>
      <c r="H48" s="15">
        <v>23</v>
      </c>
      <c r="I48" s="13">
        <v>36</v>
      </c>
      <c r="J48" s="14">
        <v>-13</v>
      </c>
      <c r="K48" s="12">
        <v>87</v>
      </c>
      <c r="L48" s="15">
        <v>52</v>
      </c>
      <c r="M48" s="15">
        <v>35</v>
      </c>
      <c r="N48" s="18">
        <v>107</v>
      </c>
      <c r="O48" s="16">
        <v>74</v>
      </c>
      <c r="P48" s="16">
        <v>33</v>
      </c>
      <c r="Q48" s="14">
        <v>-20</v>
      </c>
    </row>
    <row r="49" spans="1:17" ht="15" customHeight="1">
      <c r="A49" s="37" t="s">
        <v>23</v>
      </c>
      <c r="B49" s="37"/>
      <c r="C49" s="95">
        <v>12775</v>
      </c>
      <c r="D49" s="18">
        <v>6027</v>
      </c>
      <c r="E49" s="20">
        <v>6748</v>
      </c>
      <c r="F49" s="95">
        <v>4124</v>
      </c>
      <c r="G49" s="19">
        <v>-6</v>
      </c>
      <c r="H49" s="20">
        <v>3</v>
      </c>
      <c r="I49" s="18">
        <v>12</v>
      </c>
      <c r="J49" s="14">
        <v>-9</v>
      </c>
      <c r="K49" s="12">
        <v>23</v>
      </c>
      <c r="L49" s="20">
        <v>13</v>
      </c>
      <c r="M49" s="15">
        <v>10</v>
      </c>
      <c r="N49" s="18">
        <v>20</v>
      </c>
      <c r="O49" s="21">
        <v>5</v>
      </c>
      <c r="P49" s="16">
        <v>15</v>
      </c>
      <c r="Q49" s="14">
        <v>3</v>
      </c>
    </row>
    <row r="50" spans="1:17" ht="15" customHeight="1">
      <c r="A50" s="37" t="s">
        <v>24</v>
      </c>
      <c r="B50" s="37"/>
      <c r="C50" s="95">
        <v>4067</v>
      </c>
      <c r="D50" s="18">
        <v>1897</v>
      </c>
      <c r="E50" s="20">
        <v>2170</v>
      </c>
      <c r="F50" s="95">
        <v>1448</v>
      </c>
      <c r="G50" s="19">
        <v>-2</v>
      </c>
      <c r="H50" s="20">
        <v>1</v>
      </c>
      <c r="I50" s="18">
        <v>2</v>
      </c>
      <c r="J50" s="14">
        <v>-1</v>
      </c>
      <c r="K50" s="12">
        <v>6</v>
      </c>
      <c r="L50" s="20">
        <v>2</v>
      </c>
      <c r="M50" s="15">
        <v>4</v>
      </c>
      <c r="N50" s="18">
        <v>7</v>
      </c>
      <c r="O50" s="21">
        <v>0</v>
      </c>
      <c r="P50" s="16">
        <v>7</v>
      </c>
      <c r="Q50" s="14">
        <v>-1</v>
      </c>
    </row>
    <row r="51" spans="1:17" ht="15" customHeight="1">
      <c r="A51" s="37" t="s">
        <v>25</v>
      </c>
      <c r="B51" s="37"/>
      <c r="C51" s="95">
        <v>8187</v>
      </c>
      <c r="D51" s="18">
        <v>3853</v>
      </c>
      <c r="E51" s="20">
        <v>4334</v>
      </c>
      <c r="F51" s="95">
        <v>2750</v>
      </c>
      <c r="G51" s="19">
        <v>2</v>
      </c>
      <c r="H51" s="20">
        <v>3</v>
      </c>
      <c r="I51" s="18">
        <v>10</v>
      </c>
      <c r="J51" s="14">
        <v>-7</v>
      </c>
      <c r="K51" s="12">
        <v>17</v>
      </c>
      <c r="L51" s="20">
        <v>9</v>
      </c>
      <c r="M51" s="15">
        <v>8</v>
      </c>
      <c r="N51" s="18">
        <v>8</v>
      </c>
      <c r="O51" s="21">
        <v>4</v>
      </c>
      <c r="P51" s="16">
        <v>4</v>
      </c>
      <c r="Q51" s="14">
        <v>9</v>
      </c>
    </row>
    <row r="52" spans="1:17" ht="15" customHeight="1">
      <c r="A52" s="37" t="s">
        <v>26</v>
      </c>
      <c r="B52" s="37"/>
      <c r="C52" s="95">
        <v>18935</v>
      </c>
      <c r="D52" s="18">
        <v>9017</v>
      </c>
      <c r="E52" s="20">
        <v>9918</v>
      </c>
      <c r="F52" s="95">
        <v>5650</v>
      </c>
      <c r="G52" s="19">
        <v>-29</v>
      </c>
      <c r="H52" s="20">
        <v>9</v>
      </c>
      <c r="I52" s="18">
        <v>20</v>
      </c>
      <c r="J52" s="14">
        <v>-11</v>
      </c>
      <c r="K52" s="12">
        <v>22</v>
      </c>
      <c r="L52" s="20">
        <v>8</v>
      </c>
      <c r="M52" s="15">
        <v>14</v>
      </c>
      <c r="N52" s="18">
        <v>40</v>
      </c>
      <c r="O52" s="21">
        <v>12</v>
      </c>
      <c r="P52" s="16">
        <v>28</v>
      </c>
      <c r="Q52" s="14">
        <v>-18</v>
      </c>
    </row>
    <row r="53" spans="1:17" ht="15" customHeight="1">
      <c r="A53" s="37" t="s">
        <v>27</v>
      </c>
      <c r="B53" s="37"/>
      <c r="C53" s="95">
        <v>7245</v>
      </c>
      <c r="D53" s="18">
        <v>3406</v>
      </c>
      <c r="E53" s="20">
        <v>3839</v>
      </c>
      <c r="F53" s="17">
        <v>2532</v>
      </c>
      <c r="G53" s="19">
        <v>-4</v>
      </c>
      <c r="H53" s="20">
        <v>6</v>
      </c>
      <c r="I53" s="18">
        <v>8</v>
      </c>
      <c r="J53" s="14">
        <v>-2</v>
      </c>
      <c r="K53" s="12">
        <v>11</v>
      </c>
      <c r="L53" s="20">
        <v>4</v>
      </c>
      <c r="M53" s="15">
        <v>7</v>
      </c>
      <c r="N53" s="18">
        <v>13</v>
      </c>
      <c r="O53" s="21">
        <v>5</v>
      </c>
      <c r="P53" s="16">
        <v>8</v>
      </c>
      <c r="Q53" s="14">
        <v>-2</v>
      </c>
    </row>
    <row r="54" spans="1:17" ht="15" customHeight="1">
      <c r="A54" s="37" t="s">
        <v>20</v>
      </c>
      <c r="B54" s="37"/>
      <c r="C54" s="95">
        <v>17336</v>
      </c>
      <c r="D54" s="18">
        <v>8278</v>
      </c>
      <c r="E54" s="20">
        <v>9058</v>
      </c>
      <c r="F54" s="95">
        <v>5557</v>
      </c>
      <c r="G54" s="19">
        <v>-19</v>
      </c>
      <c r="H54" s="20">
        <v>14</v>
      </c>
      <c r="I54" s="18">
        <v>16</v>
      </c>
      <c r="J54" s="14">
        <v>-2</v>
      </c>
      <c r="K54" s="12">
        <v>33</v>
      </c>
      <c r="L54" s="20">
        <v>11</v>
      </c>
      <c r="M54" s="15">
        <v>22</v>
      </c>
      <c r="N54" s="18">
        <v>50</v>
      </c>
      <c r="O54" s="21">
        <v>24</v>
      </c>
      <c r="P54" s="16">
        <v>26</v>
      </c>
      <c r="Q54" s="14">
        <v>-17</v>
      </c>
    </row>
    <row r="55" spans="1:17" ht="15" customHeight="1">
      <c r="A55" s="37" t="s">
        <v>28</v>
      </c>
      <c r="B55" s="37"/>
      <c r="C55" s="95">
        <v>18798</v>
      </c>
      <c r="D55" s="18">
        <v>8818</v>
      </c>
      <c r="E55" s="20">
        <v>9980</v>
      </c>
      <c r="F55" s="95">
        <v>5985</v>
      </c>
      <c r="G55" s="19">
        <v>-18</v>
      </c>
      <c r="H55" s="20">
        <v>12</v>
      </c>
      <c r="I55" s="18">
        <v>17</v>
      </c>
      <c r="J55" s="14">
        <v>-5</v>
      </c>
      <c r="K55" s="12">
        <v>16</v>
      </c>
      <c r="L55" s="20">
        <v>9</v>
      </c>
      <c r="M55" s="15">
        <v>7</v>
      </c>
      <c r="N55" s="18">
        <v>29</v>
      </c>
      <c r="O55" s="21">
        <v>13</v>
      </c>
      <c r="P55" s="16">
        <v>16</v>
      </c>
      <c r="Q55" s="14">
        <v>-13</v>
      </c>
    </row>
    <row r="56" spans="1:17" ht="15" customHeight="1">
      <c r="A56" s="37" t="s">
        <v>29</v>
      </c>
      <c r="B56" s="37"/>
      <c r="C56" s="95">
        <v>15604</v>
      </c>
      <c r="D56" s="18">
        <v>7381</v>
      </c>
      <c r="E56" s="20">
        <v>8223</v>
      </c>
      <c r="F56" s="95">
        <v>4853</v>
      </c>
      <c r="G56" s="19">
        <v>-6</v>
      </c>
      <c r="H56" s="20">
        <v>12</v>
      </c>
      <c r="I56" s="18">
        <v>13</v>
      </c>
      <c r="J56" s="14">
        <v>-1</v>
      </c>
      <c r="K56" s="12">
        <v>25</v>
      </c>
      <c r="L56" s="20">
        <v>5</v>
      </c>
      <c r="M56" s="15">
        <v>20</v>
      </c>
      <c r="N56" s="18">
        <v>30</v>
      </c>
      <c r="O56" s="21">
        <v>16</v>
      </c>
      <c r="P56" s="16">
        <v>14</v>
      </c>
      <c r="Q56" s="14">
        <v>-5</v>
      </c>
    </row>
    <row r="57" spans="1:17" ht="15" customHeight="1">
      <c r="A57" s="37" t="s">
        <v>30</v>
      </c>
      <c r="B57" s="37"/>
      <c r="C57" s="95">
        <v>3206</v>
      </c>
      <c r="D57" s="18">
        <v>1476</v>
      </c>
      <c r="E57" s="20">
        <v>1730</v>
      </c>
      <c r="F57" s="95">
        <v>1015</v>
      </c>
      <c r="G57" s="19">
        <v>3</v>
      </c>
      <c r="H57" s="20">
        <v>2</v>
      </c>
      <c r="I57" s="18">
        <v>0</v>
      </c>
      <c r="J57" s="14">
        <v>2</v>
      </c>
      <c r="K57" s="12">
        <v>10</v>
      </c>
      <c r="L57" s="20">
        <v>2</v>
      </c>
      <c r="M57" s="15">
        <v>8</v>
      </c>
      <c r="N57" s="18">
        <v>9</v>
      </c>
      <c r="O57" s="21">
        <v>4</v>
      </c>
      <c r="P57" s="16">
        <v>5</v>
      </c>
      <c r="Q57" s="14">
        <v>1</v>
      </c>
    </row>
    <row r="58" spans="1:17" ht="15" customHeight="1">
      <c r="A58" s="37" t="s">
        <v>31</v>
      </c>
      <c r="B58" s="37"/>
      <c r="C58" s="95">
        <v>18155</v>
      </c>
      <c r="D58" s="18">
        <v>8535</v>
      </c>
      <c r="E58" s="20">
        <v>9620</v>
      </c>
      <c r="F58" s="95">
        <v>5514</v>
      </c>
      <c r="G58" s="19">
        <v>-43</v>
      </c>
      <c r="H58" s="20">
        <v>7</v>
      </c>
      <c r="I58" s="18">
        <v>24</v>
      </c>
      <c r="J58" s="14">
        <v>-17</v>
      </c>
      <c r="K58" s="12">
        <v>23</v>
      </c>
      <c r="L58" s="20">
        <v>9</v>
      </c>
      <c r="M58" s="15">
        <v>14</v>
      </c>
      <c r="N58" s="18">
        <v>49</v>
      </c>
      <c r="O58" s="21">
        <v>23</v>
      </c>
      <c r="P58" s="16">
        <v>26</v>
      </c>
      <c r="Q58" s="14">
        <v>-26</v>
      </c>
    </row>
    <row r="59" spans="1:17" ht="15" customHeight="1">
      <c r="A59" s="37" t="s">
        <v>32</v>
      </c>
      <c r="B59" s="37"/>
      <c r="C59" s="95">
        <v>11877</v>
      </c>
      <c r="D59" s="18">
        <v>5571</v>
      </c>
      <c r="E59" s="20">
        <v>6306</v>
      </c>
      <c r="F59" s="95">
        <v>3664</v>
      </c>
      <c r="G59" s="19">
        <v>-14</v>
      </c>
      <c r="H59" s="20">
        <v>2</v>
      </c>
      <c r="I59" s="18">
        <v>14</v>
      </c>
      <c r="J59" s="14">
        <v>-12</v>
      </c>
      <c r="K59" s="12">
        <v>24</v>
      </c>
      <c r="L59" s="20">
        <v>10</v>
      </c>
      <c r="M59" s="15">
        <v>14</v>
      </c>
      <c r="N59" s="18">
        <v>26</v>
      </c>
      <c r="O59" s="21">
        <v>9</v>
      </c>
      <c r="P59" s="16">
        <v>17</v>
      </c>
      <c r="Q59" s="14">
        <v>-2</v>
      </c>
    </row>
    <row r="60" spans="1:17" ht="15" customHeight="1">
      <c r="A60" s="37" t="s">
        <v>33</v>
      </c>
      <c r="B60" s="37"/>
      <c r="C60" s="95">
        <v>11900</v>
      </c>
      <c r="D60" s="18">
        <v>5588</v>
      </c>
      <c r="E60" s="20">
        <v>6312</v>
      </c>
      <c r="F60" s="95">
        <v>3701</v>
      </c>
      <c r="G60" s="19">
        <v>-15</v>
      </c>
      <c r="H60" s="20">
        <v>6</v>
      </c>
      <c r="I60" s="18">
        <v>11</v>
      </c>
      <c r="J60" s="14">
        <v>-5</v>
      </c>
      <c r="K60" s="12">
        <v>32</v>
      </c>
      <c r="L60" s="20">
        <v>10</v>
      </c>
      <c r="M60" s="15">
        <v>22</v>
      </c>
      <c r="N60" s="18">
        <v>42</v>
      </c>
      <c r="O60" s="21">
        <v>17</v>
      </c>
      <c r="P60" s="16">
        <v>25</v>
      </c>
      <c r="Q60" s="14">
        <v>-10</v>
      </c>
    </row>
    <row r="61" spans="1:17" ht="15" customHeight="1">
      <c r="A61" s="37" t="s">
        <v>34</v>
      </c>
      <c r="B61" s="37"/>
      <c r="C61" s="95">
        <v>5669</v>
      </c>
      <c r="D61" s="18">
        <v>2590</v>
      </c>
      <c r="E61" s="20">
        <v>3079</v>
      </c>
      <c r="F61" s="95">
        <v>2146</v>
      </c>
      <c r="G61" s="19">
        <v>-2</v>
      </c>
      <c r="H61" s="20">
        <v>1</v>
      </c>
      <c r="I61" s="18">
        <v>9</v>
      </c>
      <c r="J61" s="14">
        <v>-8</v>
      </c>
      <c r="K61" s="12">
        <v>15</v>
      </c>
      <c r="L61" s="20">
        <v>9</v>
      </c>
      <c r="M61" s="15">
        <v>6</v>
      </c>
      <c r="N61" s="18">
        <v>9</v>
      </c>
      <c r="O61" s="21">
        <v>6</v>
      </c>
      <c r="P61" s="16">
        <v>3</v>
      </c>
      <c r="Q61" s="14">
        <v>6</v>
      </c>
    </row>
    <row r="62" spans="1:17" ht="15" customHeight="1">
      <c r="A62" s="37" t="s">
        <v>35</v>
      </c>
      <c r="B62" s="37"/>
      <c r="C62" s="95">
        <v>3947</v>
      </c>
      <c r="D62" s="18">
        <v>1819</v>
      </c>
      <c r="E62" s="20">
        <v>2128</v>
      </c>
      <c r="F62" s="95">
        <v>1437</v>
      </c>
      <c r="G62" s="19">
        <v>-5</v>
      </c>
      <c r="H62" s="20">
        <v>1</v>
      </c>
      <c r="I62" s="18">
        <v>5</v>
      </c>
      <c r="J62" s="22">
        <v>-4</v>
      </c>
      <c r="K62" s="12">
        <v>7</v>
      </c>
      <c r="L62" s="20">
        <v>1</v>
      </c>
      <c r="M62" s="15">
        <v>6</v>
      </c>
      <c r="N62" s="18">
        <v>8</v>
      </c>
      <c r="O62" s="21">
        <v>3</v>
      </c>
      <c r="P62" s="16">
        <v>5</v>
      </c>
      <c r="Q62" s="22">
        <v>-1</v>
      </c>
    </row>
    <row r="63" spans="1:17" ht="15" customHeight="1">
      <c r="A63" s="40" t="s">
        <v>36</v>
      </c>
      <c r="B63" s="40"/>
      <c r="C63" s="149">
        <v>3433</v>
      </c>
      <c r="D63" s="24">
        <v>1595</v>
      </c>
      <c r="E63" s="26">
        <v>1838</v>
      </c>
      <c r="F63" s="149">
        <v>1084</v>
      </c>
      <c r="G63" s="25">
        <v>-11</v>
      </c>
      <c r="H63" s="26">
        <v>1</v>
      </c>
      <c r="I63" s="24">
        <v>7</v>
      </c>
      <c r="J63" s="150">
        <v>-6</v>
      </c>
      <c r="K63" s="23">
        <v>4</v>
      </c>
      <c r="L63" s="26">
        <v>3</v>
      </c>
      <c r="M63" s="26">
        <v>1</v>
      </c>
      <c r="N63" s="24">
        <v>9</v>
      </c>
      <c r="O63" s="27">
        <v>2</v>
      </c>
      <c r="P63" s="24">
        <v>7</v>
      </c>
      <c r="Q63" s="150">
        <v>-5</v>
      </c>
    </row>
    <row r="64" spans="1:2" ht="13.5">
      <c r="A64" s="112" t="s">
        <v>68</v>
      </c>
      <c r="B64" s="87" t="s">
        <v>159</v>
      </c>
    </row>
    <row r="74" ht="13.5" customHeight="1"/>
    <row r="75" ht="13.5" customHeight="1"/>
  </sheetData>
  <mergeCells count="27">
    <mergeCell ref="A14:B14"/>
    <mergeCell ref="A5:B7"/>
    <mergeCell ref="C36:E36"/>
    <mergeCell ref="C35:F35"/>
    <mergeCell ref="A35:B38"/>
    <mergeCell ref="F36:F38"/>
    <mergeCell ref="C37:C38"/>
    <mergeCell ref="D37:D38"/>
    <mergeCell ref="E37:E38"/>
    <mergeCell ref="A13:B13"/>
    <mergeCell ref="L6:N6"/>
    <mergeCell ref="H5:N5"/>
    <mergeCell ref="C6:F6"/>
    <mergeCell ref="G6:G7"/>
    <mergeCell ref="H6:H7"/>
    <mergeCell ref="C5:G5"/>
    <mergeCell ref="I6:K6"/>
    <mergeCell ref="G35:Q35"/>
    <mergeCell ref="K36:Q36"/>
    <mergeCell ref="H36:J36"/>
    <mergeCell ref="K37:M37"/>
    <mergeCell ref="N37:P37"/>
    <mergeCell ref="G36:G38"/>
    <mergeCell ref="H37:H38"/>
    <mergeCell ref="I37:I38"/>
    <mergeCell ref="J37:J38"/>
    <mergeCell ref="Q37:Q38"/>
  </mergeCells>
  <printOptions/>
  <pageMargins left="0.34" right="0.33" top="0.31" bottom="0.34" header="0.26" footer="0.2"/>
  <pageSetup horizontalDpi="600" verticalDpi="600" orientation="landscape" paperSize="9" scale="63" r:id="rId2"/>
  <headerFooter alignWithMargins="0">
    <oddFooter>&amp;C&amp;20 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8" sqref="A18"/>
    </sheetView>
  </sheetViews>
  <sheetFormatPr defaultColWidth="9.00390625" defaultRowHeight="13.5"/>
  <sheetData>
    <row r="2" spans="1:5" ht="13.5">
      <c r="A2" s="1"/>
      <c r="B2" s="1"/>
      <c r="C2" s="128" t="s">
        <v>72</v>
      </c>
      <c r="D2" s="128" t="s">
        <v>8</v>
      </c>
      <c r="E2" s="86" t="s">
        <v>11</v>
      </c>
    </row>
    <row r="3" spans="1:5" ht="13.5">
      <c r="A3" s="154" t="s">
        <v>73</v>
      </c>
      <c r="B3" s="155"/>
      <c r="C3" s="129">
        <v>-73</v>
      </c>
      <c r="D3" s="103">
        <v>-192</v>
      </c>
      <c r="E3" s="103">
        <v>119</v>
      </c>
    </row>
    <row r="4" spans="1:5" ht="13.5">
      <c r="A4" s="154" t="s">
        <v>74</v>
      </c>
      <c r="B4" s="155"/>
      <c r="C4" s="129">
        <v>-884</v>
      </c>
      <c r="D4" s="103">
        <v>-476</v>
      </c>
      <c r="E4" s="103">
        <v>-408</v>
      </c>
    </row>
    <row r="5" spans="1:5" ht="13.5">
      <c r="A5" s="154" t="s">
        <v>75</v>
      </c>
      <c r="B5" s="155"/>
      <c r="C5" s="129">
        <v>-1347</v>
      </c>
      <c r="D5" s="103">
        <v>-614</v>
      </c>
      <c r="E5" s="103">
        <v>-733</v>
      </c>
    </row>
    <row r="6" spans="1:5" ht="13.5">
      <c r="A6" s="154" t="s">
        <v>76</v>
      </c>
      <c r="B6" s="155"/>
      <c r="C6" s="129">
        <v>-1537</v>
      </c>
      <c r="D6" s="103">
        <v>-876</v>
      </c>
      <c r="E6" s="103">
        <v>-661</v>
      </c>
    </row>
    <row r="7" spans="1:5" ht="13.5">
      <c r="A7" s="154" t="s">
        <v>49</v>
      </c>
      <c r="B7" s="155"/>
      <c r="C7" s="129">
        <v>-2832</v>
      </c>
      <c r="D7" s="103">
        <v>-1254</v>
      </c>
      <c r="E7" s="103">
        <v>-1578</v>
      </c>
    </row>
    <row r="8" spans="1:5" ht="13.5">
      <c r="A8" s="309" t="s">
        <v>57</v>
      </c>
      <c r="B8" s="310"/>
      <c r="C8" s="129">
        <v>-2988</v>
      </c>
      <c r="D8" s="103">
        <v>-1069</v>
      </c>
      <c r="E8" s="103">
        <v>-1919</v>
      </c>
    </row>
    <row r="9" spans="1:5" ht="13.5">
      <c r="A9" s="307" t="s">
        <v>85</v>
      </c>
      <c r="B9" s="308"/>
      <c r="C9" s="130">
        <v>-4269</v>
      </c>
      <c r="D9" s="104">
        <v>-1567</v>
      </c>
      <c r="E9" s="104">
        <v>-2702</v>
      </c>
    </row>
    <row r="10" spans="1:5" ht="13.5">
      <c r="A10" s="105"/>
      <c r="B10" s="106"/>
      <c r="C10" s="107"/>
      <c r="D10" s="107"/>
      <c r="E10" s="132"/>
    </row>
    <row r="11" spans="1:5" ht="13.5">
      <c r="A11" s="108" t="s">
        <v>85</v>
      </c>
      <c r="B11" s="109" t="str">
        <f>'15'!B15</f>
        <v>　７月</v>
      </c>
      <c r="C11" s="110">
        <f>'15'!H15</f>
        <v>-239</v>
      </c>
      <c r="D11" s="131">
        <f>'15'!K15</f>
        <v>-74</v>
      </c>
      <c r="E11" s="133">
        <f aca="true" t="shared" si="0" ref="E11:E21">C11-D11</f>
        <v>-165</v>
      </c>
    </row>
    <row r="12" spans="1:5" ht="13.5">
      <c r="A12" s="108"/>
      <c r="B12" s="109" t="str">
        <f>'15'!B16</f>
        <v>　８月</v>
      </c>
      <c r="C12" s="110">
        <f>'15'!H16</f>
        <v>-147</v>
      </c>
      <c r="D12" s="131">
        <f>'15'!K16</f>
        <v>-57</v>
      </c>
      <c r="E12" s="110">
        <f t="shared" si="0"/>
        <v>-90</v>
      </c>
    </row>
    <row r="13" spans="1:5" ht="13.5">
      <c r="A13" s="108"/>
      <c r="B13" s="109" t="str">
        <f>'15'!B17</f>
        <v>　９月</v>
      </c>
      <c r="C13" s="110">
        <f>'15'!H17</f>
        <v>-142</v>
      </c>
      <c r="D13" s="131">
        <f>'15'!K17</f>
        <v>-69</v>
      </c>
      <c r="E13" s="110">
        <f t="shared" si="0"/>
        <v>-73</v>
      </c>
    </row>
    <row r="14" spans="1:5" ht="13.5">
      <c r="A14" s="108"/>
      <c r="B14" s="109" t="str">
        <f>'15'!B18</f>
        <v>１０月</v>
      </c>
      <c r="C14" s="110">
        <f>'15'!H18</f>
        <v>-205</v>
      </c>
      <c r="D14" s="131">
        <f>'15'!K18</f>
        <v>-57</v>
      </c>
      <c r="E14" s="110">
        <f t="shared" si="0"/>
        <v>-148</v>
      </c>
    </row>
    <row r="15" spans="1:5" ht="13.5">
      <c r="A15" s="108"/>
      <c r="B15" s="109" t="str">
        <f>'15'!B19</f>
        <v>１１月</v>
      </c>
      <c r="C15" s="110">
        <f>'15'!H19</f>
        <v>81</v>
      </c>
      <c r="D15" s="131">
        <f>'15'!K19</f>
        <v>-81</v>
      </c>
      <c r="E15" s="110">
        <f t="shared" si="0"/>
        <v>162</v>
      </c>
    </row>
    <row r="16" spans="1:5" ht="13.5">
      <c r="A16" s="108"/>
      <c r="B16" s="109" t="str">
        <f>'15'!B20</f>
        <v>１２月</v>
      </c>
      <c r="C16" s="110">
        <f>'15'!H20</f>
        <v>-152</v>
      </c>
      <c r="D16" s="131">
        <f>'15'!K20</f>
        <v>-177</v>
      </c>
      <c r="E16" s="110">
        <f t="shared" si="0"/>
        <v>25</v>
      </c>
    </row>
    <row r="17" spans="1:5" ht="13.5">
      <c r="A17" s="108" t="s">
        <v>143</v>
      </c>
      <c r="B17" s="109" t="str">
        <f>'15'!B21</f>
        <v>　１月</v>
      </c>
      <c r="C17" s="110">
        <f>'15'!H21</f>
        <v>-385</v>
      </c>
      <c r="D17" s="131">
        <f>'15'!K21</f>
        <v>-205</v>
      </c>
      <c r="E17" s="110">
        <f t="shared" si="0"/>
        <v>-180</v>
      </c>
    </row>
    <row r="18" spans="1:5" ht="13.5">
      <c r="A18" s="108"/>
      <c r="B18" s="109" t="str">
        <f>'15'!B22</f>
        <v>　２月</v>
      </c>
      <c r="C18" s="110">
        <f>'15'!H22</f>
        <v>-413</v>
      </c>
      <c r="D18" s="131">
        <f>'15'!K22</f>
        <v>-220</v>
      </c>
      <c r="E18" s="110">
        <f t="shared" si="0"/>
        <v>-193</v>
      </c>
    </row>
    <row r="19" spans="1:5" ht="13.5">
      <c r="A19" s="108"/>
      <c r="B19" s="109" t="str">
        <f>'15'!B23</f>
        <v>　３月</v>
      </c>
      <c r="C19" s="110">
        <f>'15'!H23</f>
        <v>-531</v>
      </c>
      <c r="D19" s="131">
        <f>'15'!K23</f>
        <v>-208</v>
      </c>
      <c r="E19" s="110">
        <f t="shared" si="0"/>
        <v>-323</v>
      </c>
    </row>
    <row r="20" spans="1:5" ht="13.5">
      <c r="A20" s="108"/>
      <c r="B20" s="109" t="str">
        <f>'15'!B24</f>
        <v>　４月</v>
      </c>
      <c r="C20" s="110">
        <f>'15'!H24</f>
        <v>-2586</v>
      </c>
      <c r="D20" s="131">
        <f>'15'!K24</f>
        <v>-219</v>
      </c>
      <c r="E20" s="110">
        <f t="shared" si="0"/>
        <v>-2367</v>
      </c>
    </row>
    <row r="21" spans="1:5" ht="13.5">
      <c r="A21" s="108"/>
      <c r="B21" s="109" t="str">
        <f>'15'!B25</f>
        <v>　５月</v>
      </c>
      <c r="C21" s="110">
        <f>'15'!H25</f>
        <v>173</v>
      </c>
      <c r="D21" s="131">
        <f>'15'!K25</f>
        <v>-200</v>
      </c>
      <c r="E21" s="110">
        <f t="shared" si="0"/>
        <v>373</v>
      </c>
    </row>
    <row r="22" spans="1:5" ht="13.5">
      <c r="A22" s="108"/>
      <c r="B22" s="109" t="str">
        <f>'15'!B26</f>
        <v>　６月</v>
      </c>
      <c r="C22" s="110">
        <f>'15'!H26</f>
        <v>-269</v>
      </c>
      <c r="D22" s="110">
        <f>'15'!K26</f>
        <v>-151</v>
      </c>
      <c r="E22" s="110">
        <f>C22-D22</f>
        <v>-118</v>
      </c>
    </row>
    <row r="23" spans="1:6" ht="13.5">
      <c r="A23" s="111"/>
      <c r="B23" s="109" t="str">
        <f>'15'!B27</f>
        <v>　７月</v>
      </c>
      <c r="C23" s="115">
        <f>'15'!H27</f>
        <v>-238</v>
      </c>
      <c r="D23" s="115">
        <f>'15'!K27</f>
        <v>-127</v>
      </c>
      <c r="E23" s="115">
        <f>C23-D23</f>
        <v>-111</v>
      </c>
      <c r="F23" s="123"/>
    </row>
    <row r="24" spans="2:5" ht="13.5">
      <c r="B24" s="126"/>
      <c r="E24" s="123"/>
    </row>
    <row r="26" spans="1:12" ht="13.5">
      <c r="A26" s="100" t="s">
        <v>67</v>
      </c>
      <c r="B26" s="113" t="s">
        <v>78</v>
      </c>
      <c r="C26" s="114" t="s">
        <v>79</v>
      </c>
      <c r="E26" s="114" t="s">
        <v>80</v>
      </c>
      <c r="F26" s="114" t="s">
        <v>81</v>
      </c>
      <c r="G26" s="101" t="s">
        <v>82</v>
      </c>
      <c r="I26" s="101" t="s">
        <v>63</v>
      </c>
      <c r="J26" s="101" t="s">
        <v>64</v>
      </c>
      <c r="K26" s="101" t="s">
        <v>65</v>
      </c>
      <c r="L26" s="101" t="s">
        <v>66</v>
      </c>
    </row>
    <row r="27" spans="1:12" ht="13.5">
      <c r="A27" s="101" t="s">
        <v>8</v>
      </c>
      <c r="B27" s="114">
        <f>'15'!J40</f>
        <v>-39</v>
      </c>
      <c r="C27" s="114">
        <f>'15'!J41</f>
        <v>-88</v>
      </c>
      <c r="E27" s="114">
        <f>'15'!J42</f>
        <v>-33</v>
      </c>
      <c r="F27" s="114">
        <f>'15'!J43</f>
        <v>-18</v>
      </c>
      <c r="G27" s="102">
        <f>'15'!J44</f>
        <v>-76</v>
      </c>
      <c r="I27" s="102">
        <f>'15'!J45</f>
        <v>-5</v>
      </c>
      <c r="J27" s="102">
        <f>'15'!J46</f>
        <v>-13</v>
      </c>
      <c r="K27" s="102">
        <f>'15'!J47</f>
        <v>-8</v>
      </c>
      <c r="L27" s="102">
        <f>'15'!J48</f>
        <v>-13</v>
      </c>
    </row>
    <row r="28" spans="1:12" ht="13.5">
      <c r="A28" s="101" t="s">
        <v>11</v>
      </c>
      <c r="B28" s="114">
        <f>'15'!Q40</f>
        <v>-30</v>
      </c>
      <c r="C28" s="114">
        <f>'15'!Q41</f>
        <v>-81</v>
      </c>
      <c r="E28" s="114">
        <f>'15'!Q42</f>
        <v>26</v>
      </c>
      <c r="F28" s="114">
        <f>'15'!Q43</f>
        <v>-47</v>
      </c>
      <c r="G28" s="102">
        <f>'15'!Q44</f>
        <v>-90</v>
      </c>
      <c r="I28" s="102">
        <f>'15'!Q45</f>
        <v>33</v>
      </c>
      <c r="J28" s="102">
        <f>'15'!Q46</f>
        <v>-33</v>
      </c>
      <c r="K28" s="102">
        <f>'15'!Q47</f>
        <v>-10</v>
      </c>
      <c r="L28" s="102">
        <f>'15'!Q48</f>
        <v>-20</v>
      </c>
    </row>
    <row r="29" spans="1:12" ht="13.5">
      <c r="A29" s="101" t="s">
        <v>71</v>
      </c>
      <c r="B29" s="102">
        <f>B27+B28</f>
        <v>-69</v>
      </c>
      <c r="C29" s="102">
        <f>C27+C28</f>
        <v>-169</v>
      </c>
      <c r="E29" s="102">
        <f>E27+E28</f>
        <v>-7</v>
      </c>
      <c r="F29" s="119">
        <f>F27+F28</f>
        <v>-65</v>
      </c>
      <c r="G29" s="102">
        <f>G27+G28</f>
        <v>-166</v>
      </c>
      <c r="I29" s="102">
        <f>I27+I28</f>
        <v>28</v>
      </c>
      <c r="J29" s="102">
        <f>J27+J28</f>
        <v>-46</v>
      </c>
      <c r="K29" s="102">
        <f>K27+K28</f>
        <v>-18</v>
      </c>
      <c r="L29" s="102">
        <f>L27+L28</f>
        <v>-33</v>
      </c>
    </row>
  </sheetData>
  <mergeCells count="2">
    <mergeCell ref="A9:B9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80" zoomScaleNormal="75" zoomScaleSheetLayoutView="8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6" sqref="D16"/>
    </sheetView>
  </sheetViews>
  <sheetFormatPr defaultColWidth="9.00390625" defaultRowHeight="13.5"/>
  <cols>
    <col min="1" max="1" width="10.125" style="136" bestFit="1" customWidth="1"/>
    <col min="2" max="2" width="10.875" style="136" bestFit="1" customWidth="1"/>
    <col min="3" max="5" width="10.875" style="136" customWidth="1"/>
    <col min="6" max="8" width="8.375" style="136" bestFit="1" customWidth="1"/>
    <col min="9" max="11" width="7.875" style="136" customWidth="1"/>
    <col min="12" max="15" width="7.50390625" style="136" customWidth="1"/>
    <col min="16" max="16" width="8.375" style="136" bestFit="1" customWidth="1"/>
    <col min="17" max="17" width="8.375" style="136" customWidth="1"/>
    <col min="18" max="18" width="8.50390625" style="136" customWidth="1"/>
    <col min="19" max="27" width="7.50390625" style="136" customWidth="1"/>
    <col min="28" max="28" width="7.00390625" style="136" bestFit="1" customWidth="1"/>
    <col min="29" max="16384" width="9.00390625" style="136" customWidth="1"/>
  </cols>
  <sheetData>
    <row r="1" spans="1:29" ht="24">
      <c r="A1" s="330" t="s">
        <v>160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135"/>
    </row>
    <row r="2" spans="1:29" ht="9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5"/>
    </row>
    <row r="3" spans="1:29" ht="12" customHeight="1">
      <c r="A3" s="331" t="s">
        <v>89</v>
      </c>
      <c r="B3" s="331" t="s">
        <v>90</v>
      </c>
      <c r="C3" s="334" t="s">
        <v>161</v>
      </c>
      <c r="D3" s="335"/>
      <c r="E3" s="336"/>
      <c r="F3" s="343" t="s">
        <v>162</v>
      </c>
      <c r="G3" s="335"/>
      <c r="H3" s="335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9"/>
      <c r="AC3" s="135"/>
    </row>
    <row r="4" spans="1:29" ht="21" customHeight="1">
      <c r="A4" s="332"/>
      <c r="B4" s="332"/>
      <c r="C4" s="337"/>
      <c r="D4" s="338"/>
      <c r="E4" s="339"/>
      <c r="F4" s="344"/>
      <c r="G4" s="338"/>
      <c r="H4" s="338"/>
      <c r="I4" s="327" t="s">
        <v>91</v>
      </c>
      <c r="J4" s="325"/>
      <c r="K4" s="325"/>
      <c r="L4" s="325"/>
      <c r="M4" s="325"/>
      <c r="N4" s="325"/>
      <c r="O4" s="326"/>
      <c r="P4" s="327" t="s">
        <v>92</v>
      </c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6"/>
      <c r="AC4" s="135"/>
    </row>
    <row r="5" spans="1:29" ht="12" customHeight="1">
      <c r="A5" s="332"/>
      <c r="B5" s="332"/>
      <c r="C5" s="337"/>
      <c r="D5" s="338"/>
      <c r="E5" s="339"/>
      <c r="F5" s="344"/>
      <c r="G5" s="338"/>
      <c r="H5" s="338"/>
      <c r="I5" s="334" t="s">
        <v>93</v>
      </c>
      <c r="J5" s="335"/>
      <c r="K5" s="335"/>
      <c r="L5" s="325"/>
      <c r="M5" s="325"/>
      <c r="N5" s="325"/>
      <c r="O5" s="326"/>
      <c r="P5" s="334" t="s">
        <v>94</v>
      </c>
      <c r="Q5" s="335"/>
      <c r="R5" s="335"/>
      <c r="S5" s="325"/>
      <c r="T5" s="325"/>
      <c r="U5" s="325"/>
      <c r="V5" s="325"/>
      <c r="W5" s="325"/>
      <c r="X5" s="325"/>
      <c r="Y5" s="325"/>
      <c r="Z5" s="325"/>
      <c r="AA5" s="325"/>
      <c r="AB5" s="326"/>
      <c r="AC5" s="135"/>
    </row>
    <row r="6" spans="1:29" ht="21" customHeight="1">
      <c r="A6" s="332"/>
      <c r="B6" s="332"/>
      <c r="C6" s="340"/>
      <c r="D6" s="341"/>
      <c r="E6" s="342"/>
      <c r="F6" s="345"/>
      <c r="G6" s="341"/>
      <c r="H6" s="341"/>
      <c r="I6" s="340"/>
      <c r="J6" s="341"/>
      <c r="K6" s="341"/>
      <c r="L6" s="327" t="s">
        <v>95</v>
      </c>
      <c r="M6" s="328"/>
      <c r="N6" s="329" t="s">
        <v>96</v>
      </c>
      <c r="O6" s="326"/>
      <c r="P6" s="340"/>
      <c r="Q6" s="341"/>
      <c r="R6" s="341"/>
      <c r="S6" s="327" t="s">
        <v>97</v>
      </c>
      <c r="T6" s="325"/>
      <c r="U6" s="325"/>
      <c r="V6" s="325"/>
      <c r="W6" s="326"/>
      <c r="X6" s="327" t="s">
        <v>98</v>
      </c>
      <c r="Y6" s="325"/>
      <c r="Z6" s="325"/>
      <c r="AA6" s="325"/>
      <c r="AB6" s="326"/>
      <c r="AC6" s="135"/>
    </row>
    <row r="7" spans="1:29" ht="9" customHeight="1">
      <c r="A7" s="332"/>
      <c r="B7" s="332"/>
      <c r="C7" s="315" t="s">
        <v>99</v>
      </c>
      <c r="D7" s="311" t="s">
        <v>100</v>
      </c>
      <c r="E7" s="321" t="s">
        <v>101</v>
      </c>
      <c r="F7" s="323" t="s">
        <v>99</v>
      </c>
      <c r="G7" s="311" t="s">
        <v>100</v>
      </c>
      <c r="H7" s="313" t="s">
        <v>101</v>
      </c>
      <c r="I7" s="315" t="s">
        <v>99</v>
      </c>
      <c r="J7" s="311" t="s">
        <v>100</v>
      </c>
      <c r="K7" s="313" t="s">
        <v>101</v>
      </c>
      <c r="L7" s="319" t="s">
        <v>99</v>
      </c>
      <c r="M7" s="140"/>
      <c r="N7" s="317" t="s">
        <v>99</v>
      </c>
      <c r="O7" s="140"/>
      <c r="P7" s="315" t="s">
        <v>99</v>
      </c>
      <c r="Q7" s="311" t="s">
        <v>100</v>
      </c>
      <c r="R7" s="313" t="s">
        <v>101</v>
      </c>
      <c r="S7" s="315" t="s">
        <v>99</v>
      </c>
      <c r="T7" s="317" t="s">
        <v>102</v>
      </c>
      <c r="U7" s="140"/>
      <c r="V7" s="317" t="s">
        <v>103</v>
      </c>
      <c r="W7" s="141"/>
      <c r="X7" s="315" t="s">
        <v>99</v>
      </c>
      <c r="Y7" s="317" t="s">
        <v>102</v>
      </c>
      <c r="Z7" s="140"/>
      <c r="AA7" s="317" t="s">
        <v>103</v>
      </c>
      <c r="AB7" s="141"/>
      <c r="AC7" s="135"/>
    </row>
    <row r="8" spans="1:29" ht="21" customHeight="1">
      <c r="A8" s="333"/>
      <c r="B8" s="333"/>
      <c r="C8" s="316"/>
      <c r="D8" s="312"/>
      <c r="E8" s="322"/>
      <c r="F8" s="324"/>
      <c r="G8" s="312"/>
      <c r="H8" s="314"/>
      <c r="I8" s="316"/>
      <c r="J8" s="312"/>
      <c r="K8" s="314"/>
      <c r="L8" s="320"/>
      <c r="M8" s="142" t="s">
        <v>104</v>
      </c>
      <c r="N8" s="318"/>
      <c r="O8" s="143" t="s">
        <v>104</v>
      </c>
      <c r="P8" s="316"/>
      <c r="Q8" s="312"/>
      <c r="R8" s="314"/>
      <c r="S8" s="316"/>
      <c r="T8" s="318"/>
      <c r="U8" s="143" t="s">
        <v>104</v>
      </c>
      <c r="V8" s="318"/>
      <c r="W8" s="144" t="s">
        <v>104</v>
      </c>
      <c r="X8" s="316"/>
      <c r="Y8" s="318"/>
      <c r="Z8" s="143" t="s">
        <v>104</v>
      </c>
      <c r="AA8" s="318"/>
      <c r="AB8" s="144" t="s">
        <v>104</v>
      </c>
      <c r="AC8" s="135"/>
    </row>
    <row r="9" spans="1:29" ht="27" customHeight="1">
      <c r="A9" s="157" t="s">
        <v>146</v>
      </c>
      <c r="B9" s="158">
        <v>213815</v>
      </c>
      <c r="C9" s="159">
        <v>595510</v>
      </c>
      <c r="D9" s="160">
        <v>284198</v>
      </c>
      <c r="E9" s="161">
        <v>311312</v>
      </c>
      <c r="F9" s="162">
        <v>-238</v>
      </c>
      <c r="G9" s="160">
        <v>-130</v>
      </c>
      <c r="H9" s="163">
        <v>-108</v>
      </c>
      <c r="I9" s="159">
        <v>-127</v>
      </c>
      <c r="J9" s="160">
        <v>-64</v>
      </c>
      <c r="K9" s="163">
        <v>-63</v>
      </c>
      <c r="L9" s="159">
        <v>390</v>
      </c>
      <c r="M9" s="160">
        <v>205</v>
      </c>
      <c r="N9" s="161">
        <v>517</v>
      </c>
      <c r="O9" s="164">
        <v>269</v>
      </c>
      <c r="P9" s="165">
        <v>-111</v>
      </c>
      <c r="Q9" s="160">
        <v>-66</v>
      </c>
      <c r="R9" s="163">
        <v>-45</v>
      </c>
      <c r="S9" s="159">
        <v>1172</v>
      </c>
      <c r="T9" s="160">
        <v>700</v>
      </c>
      <c r="U9" s="160">
        <v>362</v>
      </c>
      <c r="V9" s="160">
        <v>472</v>
      </c>
      <c r="W9" s="163">
        <v>200</v>
      </c>
      <c r="X9" s="159">
        <v>1283</v>
      </c>
      <c r="Y9" s="160">
        <v>811</v>
      </c>
      <c r="Z9" s="160">
        <v>428</v>
      </c>
      <c r="AA9" s="160">
        <v>472</v>
      </c>
      <c r="AB9" s="163">
        <v>200</v>
      </c>
      <c r="AC9" s="135" t="s">
        <v>105</v>
      </c>
    </row>
    <row r="10" spans="1:29" ht="27" customHeight="1">
      <c r="A10" s="166" t="s">
        <v>147</v>
      </c>
      <c r="B10" s="167">
        <v>162355</v>
      </c>
      <c r="C10" s="168">
        <v>434376</v>
      </c>
      <c r="D10" s="169">
        <v>208347</v>
      </c>
      <c r="E10" s="170">
        <v>226029</v>
      </c>
      <c r="F10" s="171">
        <v>-69</v>
      </c>
      <c r="G10" s="172">
        <v>-68</v>
      </c>
      <c r="H10" s="173">
        <v>-1</v>
      </c>
      <c r="I10" s="174">
        <v>-39</v>
      </c>
      <c r="J10" s="172">
        <v>-25</v>
      </c>
      <c r="K10" s="173">
        <v>-14</v>
      </c>
      <c r="L10" s="174">
        <v>310</v>
      </c>
      <c r="M10" s="172">
        <v>161</v>
      </c>
      <c r="N10" s="175">
        <v>349</v>
      </c>
      <c r="O10" s="176">
        <v>186</v>
      </c>
      <c r="P10" s="177">
        <v>-30</v>
      </c>
      <c r="Q10" s="172">
        <v>-43</v>
      </c>
      <c r="R10" s="173">
        <v>13</v>
      </c>
      <c r="S10" s="174">
        <v>904</v>
      </c>
      <c r="T10" s="172">
        <v>595</v>
      </c>
      <c r="U10" s="172">
        <v>317</v>
      </c>
      <c r="V10" s="172">
        <v>309</v>
      </c>
      <c r="W10" s="173">
        <v>134</v>
      </c>
      <c r="X10" s="174">
        <v>934</v>
      </c>
      <c r="Y10" s="172">
        <v>668</v>
      </c>
      <c r="Z10" s="172">
        <v>376</v>
      </c>
      <c r="AA10" s="172">
        <v>266</v>
      </c>
      <c r="AB10" s="173">
        <v>118</v>
      </c>
      <c r="AC10" s="135" t="s">
        <v>106</v>
      </c>
    </row>
    <row r="11" spans="1:29" ht="27" customHeight="1">
      <c r="A11" s="178" t="s">
        <v>148</v>
      </c>
      <c r="B11" s="179">
        <v>51460</v>
      </c>
      <c r="C11" s="180">
        <v>161134</v>
      </c>
      <c r="D11" s="181">
        <v>75851</v>
      </c>
      <c r="E11" s="182">
        <v>85283</v>
      </c>
      <c r="F11" s="183">
        <v>-169</v>
      </c>
      <c r="G11" s="184">
        <v>-62</v>
      </c>
      <c r="H11" s="185">
        <v>-107</v>
      </c>
      <c r="I11" s="186">
        <v>-88</v>
      </c>
      <c r="J11" s="184">
        <v>-39</v>
      </c>
      <c r="K11" s="185">
        <v>-49</v>
      </c>
      <c r="L11" s="186">
        <v>80</v>
      </c>
      <c r="M11" s="184">
        <v>44</v>
      </c>
      <c r="N11" s="187">
        <v>168</v>
      </c>
      <c r="O11" s="188">
        <v>83</v>
      </c>
      <c r="P11" s="189">
        <v>-81</v>
      </c>
      <c r="Q11" s="184">
        <v>-23</v>
      </c>
      <c r="R11" s="185">
        <v>-58</v>
      </c>
      <c r="S11" s="186">
        <v>268</v>
      </c>
      <c r="T11" s="184">
        <v>105</v>
      </c>
      <c r="U11" s="184">
        <v>45</v>
      </c>
      <c r="V11" s="184">
        <v>163</v>
      </c>
      <c r="W11" s="185">
        <v>66</v>
      </c>
      <c r="X11" s="186">
        <v>349</v>
      </c>
      <c r="Y11" s="184">
        <v>143</v>
      </c>
      <c r="Z11" s="184">
        <v>52</v>
      </c>
      <c r="AA11" s="184">
        <v>206</v>
      </c>
      <c r="AB11" s="185">
        <v>82</v>
      </c>
      <c r="AC11" s="135" t="s">
        <v>107</v>
      </c>
    </row>
    <row r="12" spans="1:29" ht="27" customHeight="1">
      <c r="A12" s="190" t="s">
        <v>131</v>
      </c>
      <c r="B12" s="191">
        <v>88250</v>
      </c>
      <c r="C12" s="192">
        <v>243227</v>
      </c>
      <c r="D12" s="193">
        <v>117783</v>
      </c>
      <c r="E12" s="194">
        <v>125444</v>
      </c>
      <c r="F12" s="162">
        <v>-7</v>
      </c>
      <c r="G12" s="193">
        <v>-16</v>
      </c>
      <c r="H12" s="195">
        <v>9</v>
      </c>
      <c r="I12" s="165">
        <v>-33</v>
      </c>
      <c r="J12" s="193">
        <v>-20</v>
      </c>
      <c r="K12" s="195">
        <v>-13</v>
      </c>
      <c r="L12" s="196">
        <v>158</v>
      </c>
      <c r="M12" s="193">
        <v>78</v>
      </c>
      <c r="N12" s="193">
        <v>191</v>
      </c>
      <c r="O12" s="194">
        <v>98</v>
      </c>
      <c r="P12" s="165">
        <v>26</v>
      </c>
      <c r="Q12" s="193">
        <v>4</v>
      </c>
      <c r="R12" s="194">
        <v>22</v>
      </c>
      <c r="S12" s="165">
        <v>419</v>
      </c>
      <c r="T12" s="193">
        <v>279</v>
      </c>
      <c r="U12" s="193">
        <v>141</v>
      </c>
      <c r="V12" s="193">
        <v>140</v>
      </c>
      <c r="W12" s="194">
        <v>52</v>
      </c>
      <c r="X12" s="165">
        <v>393</v>
      </c>
      <c r="Y12" s="193">
        <v>274</v>
      </c>
      <c r="Z12" s="193">
        <v>147</v>
      </c>
      <c r="AA12" s="193">
        <v>119</v>
      </c>
      <c r="AB12" s="195">
        <v>42</v>
      </c>
      <c r="AC12" s="135"/>
    </row>
    <row r="13" spans="1:29" ht="27" customHeight="1">
      <c r="A13" s="166" t="s">
        <v>132</v>
      </c>
      <c r="B13" s="167">
        <v>37217</v>
      </c>
      <c r="C13" s="168">
        <v>110172</v>
      </c>
      <c r="D13" s="169">
        <v>51874</v>
      </c>
      <c r="E13" s="197">
        <v>58298</v>
      </c>
      <c r="F13" s="198">
        <v>-65</v>
      </c>
      <c r="G13" s="169">
        <v>-9</v>
      </c>
      <c r="H13" s="197">
        <v>-56</v>
      </c>
      <c r="I13" s="199">
        <v>-18</v>
      </c>
      <c r="J13" s="169">
        <v>5</v>
      </c>
      <c r="K13" s="197">
        <v>-23</v>
      </c>
      <c r="L13" s="199">
        <v>80</v>
      </c>
      <c r="M13" s="169">
        <v>47</v>
      </c>
      <c r="N13" s="169">
        <v>98</v>
      </c>
      <c r="O13" s="197">
        <v>42</v>
      </c>
      <c r="P13" s="199">
        <v>-47</v>
      </c>
      <c r="Q13" s="169">
        <v>-14</v>
      </c>
      <c r="R13" s="197">
        <v>-33</v>
      </c>
      <c r="S13" s="199">
        <v>183</v>
      </c>
      <c r="T13" s="169">
        <v>81</v>
      </c>
      <c r="U13" s="169">
        <v>38</v>
      </c>
      <c r="V13" s="169">
        <v>102</v>
      </c>
      <c r="W13" s="200">
        <v>48</v>
      </c>
      <c r="X13" s="201">
        <v>230</v>
      </c>
      <c r="Y13" s="169">
        <v>109</v>
      </c>
      <c r="Z13" s="169">
        <v>44</v>
      </c>
      <c r="AA13" s="169">
        <v>121</v>
      </c>
      <c r="AB13" s="200">
        <v>56</v>
      </c>
      <c r="AC13" s="135"/>
    </row>
    <row r="14" spans="1:29" ht="27" customHeight="1">
      <c r="A14" s="178" t="s">
        <v>133</v>
      </c>
      <c r="B14" s="179">
        <v>88348</v>
      </c>
      <c r="C14" s="180">
        <v>242111</v>
      </c>
      <c r="D14" s="181">
        <v>114541</v>
      </c>
      <c r="E14" s="202">
        <v>127570</v>
      </c>
      <c r="F14" s="203">
        <v>-166</v>
      </c>
      <c r="G14" s="181">
        <v>-105</v>
      </c>
      <c r="H14" s="202">
        <v>-61</v>
      </c>
      <c r="I14" s="204">
        <v>-76</v>
      </c>
      <c r="J14" s="181">
        <v>-49</v>
      </c>
      <c r="K14" s="202">
        <v>-27</v>
      </c>
      <c r="L14" s="204">
        <v>152</v>
      </c>
      <c r="M14" s="181">
        <v>80</v>
      </c>
      <c r="N14" s="181">
        <v>228</v>
      </c>
      <c r="O14" s="202">
        <v>129</v>
      </c>
      <c r="P14" s="204">
        <v>-90</v>
      </c>
      <c r="Q14" s="181">
        <v>-56</v>
      </c>
      <c r="R14" s="202">
        <v>-34</v>
      </c>
      <c r="S14" s="204">
        <v>570</v>
      </c>
      <c r="T14" s="181">
        <v>340</v>
      </c>
      <c r="U14" s="181">
        <v>183</v>
      </c>
      <c r="V14" s="181">
        <v>230</v>
      </c>
      <c r="W14" s="202">
        <v>100</v>
      </c>
      <c r="X14" s="204">
        <v>660</v>
      </c>
      <c r="Y14" s="181">
        <v>428</v>
      </c>
      <c r="Z14" s="181">
        <v>237</v>
      </c>
      <c r="AA14" s="181">
        <v>232</v>
      </c>
      <c r="AB14" s="205">
        <v>102</v>
      </c>
      <c r="AC14" s="135"/>
    </row>
    <row r="15" spans="1:29" ht="27" customHeight="1">
      <c r="A15" s="206" t="s">
        <v>108</v>
      </c>
      <c r="B15" s="207">
        <v>74278</v>
      </c>
      <c r="C15" s="208">
        <v>199263</v>
      </c>
      <c r="D15" s="209">
        <v>96989</v>
      </c>
      <c r="E15" s="210">
        <v>102274</v>
      </c>
      <c r="F15" s="211">
        <v>28</v>
      </c>
      <c r="G15" s="209">
        <v>3</v>
      </c>
      <c r="H15" s="212">
        <v>25</v>
      </c>
      <c r="I15" s="208">
        <v>-5</v>
      </c>
      <c r="J15" s="209">
        <v>2</v>
      </c>
      <c r="K15" s="212">
        <v>-7</v>
      </c>
      <c r="L15" s="208">
        <v>142</v>
      </c>
      <c r="M15" s="209">
        <v>72</v>
      </c>
      <c r="N15" s="210">
        <v>147</v>
      </c>
      <c r="O15" s="213">
        <v>70</v>
      </c>
      <c r="P15" s="214">
        <v>33</v>
      </c>
      <c r="Q15" s="209">
        <v>1</v>
      </c>
      <c r="R15" s="212">
        <v>32</v>
      </c>
      <c r="S15" s="208">
        <v>351</v>
      </c>
      <c r="T15" s="209">
        <v>247</v>
      </c>
      <c r="U15" s="209">
        <v>125</v>
      </c>
      <c r="V15" s="209">
        <v>104</v>
      </c>
      <c r="W15" s="212">
        <v>40</v>
      </c>
      <c r="X15" s="208">
        <v>318</v>
      </c>
      <c r="Y15" s="209">
        <v>253</v>
      </c>
      <c r="Z15" s="209">
        <v>138</v>
      </c>
      <c r="AA15" s="209">
        <v>65</v>
      </c>
      <c r="AB15" s="212">
        <v>26</v>
      </c>
      <c r="AC15" s="145" t="s">
        <v>108</v>
      </c>
    </row>
    <row r="16" spans="1:29" ht="27" customHeight="1">
      <c r="A16" s="215" t="s">
        <v>109</v>
      </c>
      <c r="B16" s="167">
        <v>56685</v>
      </c>
      <c r="C16" s="168">
        <v>148234</v>
      </c>
      <c r="D16" s="169">
        <v>70235</v>
      </c>
      <c r="E16" s="216">
        <v>77999</v>
      </c>
      <c r="F16" s="170">
        <v>-46</v>
      </c>
      <c r="G16" s="169">
        <v>-60</v>
      </c>
      <c r="H16" s="217">
        <v>14</v>
      </c>
      <c r="I16" s="168">
        <v>-13</v>
      </c>
      <c r="J16" s="169">
        <v>-18</v>
      </c>
      <c r="K16" s="217">
        <v>5</v>
      </c>
      <c r="L16" s="168">
        <v>109</v>
      </c>
      <c r="M16" s="169">
        <v>58</v>
      </c>
      <c r="N16" s="170">
        <v>122</v>
      </c>
      <c r="O16" s="197">
        <v>76</v>
      </c>
      <c r="P16" s="199">
        <v>-33</v>
      </c>
      <c r="Q16" s="169">
        <v>-42</v>
      </c>
      <c r="R16" s="217">
        <v>9</v>
      </c>
      <c r="S16" s="174">
        <v>368</v>
      </c>
      <c r="T16" s="169">
        <v>244</v>
      </c>
      <c r="U16" s="169">
        <v>137</v>
      </c>
      <c r="V16" s="169">
        <v>124</v>
      </c>
      <c r="W16" s="217">
        <v>53</v>
      </c>
      <c r="X16" s="168">
        <v>401</v>
      </c>
      <c r="Y16" s="169">
        <v>290</v>
      </c>
      <c r="Z16" s="169">
        <v>178</v>
      </c>
      <c r="AA16" s="169">
        <v>111</v>
      </c>
      <c r="AB16" s="217">
        <v>54</v>
      </c>
      <c r="AC16" s="135" t="s">
        <v>109</v>
      </c>
    </row>
    <row r="17" spans="1:29" ht="27" customHeight="1">
      <c r="A17" s="215" t="s">
        <v>110</v>
      </c>
      <c r="B17" s="167">
        <v>18290</v>
      </c>
      <c r="C17" s="168">
        <v>51189</v>
      </c>
      <c r="D17" s="169">
        <v>23991</v>
      </c>
      <c r="E17" s="216">
        <v>27198</v>
      </c>
      <c r="F17" s="170">
        <v>-18</v>
      </c>
      <c r="G17" s="169">
        <v>1</v>
      </c>
      <c r="H17" s="217">
        <v>-19</v>
      </c>
      <c r="I17" s="168">
        <v>-8</v>
      </c>
      <c r="J17" s="169">
        <v>-2</v>
      </c>
      <c r="K17" s="217">
        <v>-6</v>
      </c>
      <c r="L17" s="168">
        <v>36</v>
      </c>
      <c r="M17" s="169">
        <v>20</v>
      </c>
      <c r="N17" s="170">
        <v>44</v>
      </c>
      <c r="O17" s="197">
        <v>22</v>
      </c>
      <c r="P17" s="199">
        <v>-10</v>
      </c>
      <c r="Q17" s="169">
        <v>3</v>
      </c>
      <c r="R17" s="217">
        <v>-13</v>
      </c>
      <c r="S17" s="174">
        <v>98</v>
      </c>
      <c r="T17" s="169">
        <v>52</v>
      </c>
      <c r="U17" s="169">
        <v>26</v>
      </c>
      <c r="V17" s="169">
        <v>46</v>
      </c>
      <c r="W17" s="217">
        <v>24</v>
      </c>
      <c r="X17" s="168">
        <v>108</v>
      </c>
      <c r="Y17" s="169">
        <v>51</v>
      </c>
      <c r="Z17" s="169">
        <v>25</v>
      </c>
      <c r="AA17" s="169">
        <v>57</v>
      </c>
      <c r="AB17" s="217">
        <v>22</v>
      </c>
      <c r="AC17" s="135" t="s">
        <v>110</v>
      </c>
    </row>
    <row r="18" spans="1:29" ht="27" customHeight="1">
      <c r="A18" s="218" t="s">
        <v>111</v>
      </c>
      <c r="B18" s="179">
        <v>13102</v>
      </c>
      <c r="C18" s="180">
        <v>35690</v>
      </c>
      <c r="D18" s="181">
        <v>17132</v>
      </c>
      <c r="E18" s="182">
        <v>18558</v>
      </c>
      <c r="F18" s="203">
        <v>-33</v>
      </c>
      <c r="G18" s="181">
        <v>-12</v>
      </c>
      <c r="H18" s="219">
        <v>-21</v>
      </c>
      <c r="I18" s="180">
        <v>-13</v>
      </c>
      <c r="J18" s="181">
        <v>-7</v>
      </c>
      <c r="K18" s="219">
        <v>-6</v>
      </c>
      <c r="L18" s="180">
        <v>23</v>
      </c>
      <c r="M18" s="181">
        <v>11</v>
      </c>
      <c r="N18" s="182">
        <v>36</v>
      </c>
      <c r="O18" s="202">
        <v>18</v>
      </c>
      <c r="P18" s="204">
        <v>-20</v>
      </c>
      <c r="Q18" s="181">
        <v>-5</v>
      </c>
      <c r="R18" s="219">
        <v>-15</v>
      </c>
      <c r="S18" s="220">
        <v>87</v>
      </c>
      <c r="T18" s="181">
        <v>52</v>
      </c>
      <c r="U18" s="181">
        <v>29</v>
      </c>
      <c r="V18" s="181">
        <v>35</v>
      </c>
      <c r="W18" s="219">
        <v>17</v>
      </c>
      <c r="X18" s="180">
        <v>107</v>
      </c>
      <c r="Y18" s="181">
        <v>74</v>
      </c>
      <c r="Z18" s="181">
        <v>35</v>
      </c>
      <c r="AA18" s="181">
        <v>33</v>
      </c>
      <c r="AB18" s="219">
        <v>16</v>
      </c>
      <c r="AC18" s="135" t="s">
        <v>111</v>
      </c>
    </row>
    <row r="19" spans="1:29" ht="27" customHeight="1">
      <c r="A19" s="215" t="s">
        <v>112</v>
      </c>
      <c r="B19" s="167">
        <v>4124</v>
      </c>
      <c r="C19" s="168">
        <v>12775</v>
      </c>
      <c r="D19" s="169">
        <v>6027</v>
      </c>
      <c r="E19" s="170">
        <v>6748</v>
      </c>
      <c r="F19" s="211">
        <v>-6</v>
      </c>
      <c r="G19" s="172">
        <v>-4</v>
      </c>
      <c r="H19" s="173">
        <v>-2</v>
      </c>
      <c r="I19" s="174">
        <v>-9</v>
      </c>
      <c r="J19" s="172">
        <v>-7</v>
      </c>
      <c r="K19" s="173">
        <v>-2</v>
      </c>
      <c r="L19" s="174">
        <v>3</v>
      </c>
      <c r="M19" s="172">
        <v>1</v>
      </c>
      <c r="N19" s="175">
        <v>12</v>
      </c>
      <c r="O19" s="176">
        <v>8</v>
      </c>
      <c r="P19" s="177">
        <v>3</v>
      </c>
      <c r="Q19" s="172">
        <v>3</v>
      </c>
      <c r="R19" s="173">
        <v>0</v>
      </c>
      <c r="S19" s="208">
        <v>23</v>
      </c>
      <c r="T19" s="172">
        <v>13</v>
      </c>
      <c r="U19" s="172">
        <v>7</v>
      </c>
      <c r="V19" s="172">
        <v>10</v>
      </c>
      <c r="W19" s="173">
        <v>3</v>
      </c>
      <c r="X19" s="174">
        <v>20</v>
      </c>
      <c r="Y19" s="172">
        <v>5</v>
      </c>
      <c r="Z19" s="172">
        <v>2</v>
      </c>
      <c r="AA19" s="172">
        <v>15</v>
      </c>
      <c r="AB19" s="173">
        <v>5</v>
      </c>
      <c r="AC19" s="135" t="s">
        <v>112</v>
      </c>
    </row>
    <row r="20" spans="1:29" ht="27" customHeight="1">
      <c r="A20" s="221" t="s">
        <v>149</v>
      </c>
      <c r="B20" s="222">
        <v>4124</v>
      </c>
      <c r="C20" s="223">
        <v>12775</v>
      </c>
      <c r="D20" s="224">
        <v>6027</v>
      </c>
      <c r="E20" s="225">
        <v>6748</v>
      </c>
      <c r="F20" s="183">
        <v>-6</v>
      </c>
      <c r="G20" s="226">
        <v>-4</v>
      </c>
      <c r="H20" s="227">
        <v>-2</v>
      </c>
      <c r="I20" s="228">
        <v>-9</v>
      </c>
      <c r="J20" s="226">
        <v>-7</v>
      </c>
      <c r="K20" s="227">
        <v>-2</v>
      </c>
      <c r="L20" s="228">
        <v>3</v>
      </c>
      <c r="M20" s="226">
        <v>1</v>
      </c>
      <c r="N20" s="229">
        <v>12</v>
      </c>
      <c r="O20" s="230">
        <v>8</v>
      </c>
      <c r="P20" s="231">
        <v>3</v>
      </c>
      <c r="Q20" s="226">
        <v>3</v>
      </c>
      <c r="R20" s="227">
        <v>0</v>
      </c>
      <c r="S20" s="228">
        <v>23</v>
      </c>
      <c r="T20" s="226">
        <v>13</v>
      </c>
      <c r="U20" s="226">
        <v>7</v>
      </c>
      <c r="V20" s="226">
        <v>10</v>
      </c>
      <c r="W20" s="227">
        <v>3</v>
      </c>
      <c r="X20" s="228">
        <v>20</v>
      </c>
      <c r="Y20" s="226">
        <v>5</v>
      </c>
      <c r="Z20" s="226">
        <v>2</v>
      </c>
      <c r="AA20" s="226">
        <v>15</v>
      </c>
      <c r="AB20" s="227">
        <v>5</v>
      </c>
      <c r="AC20" s="135" t="s">
        <v>113</v>
      </c>
    </row>
    <row r="21" spans="1:29" ht="27" customHeight="1">
      <c r="A21" s="232" t="s">
        <v>114</v>
      </c>
      <c r="B21" s="158">
        <v>9848</v>
      </c>
      <c r="C21" s="159">
        <v>31189</v>
      </c>
      <c r="D21" s="160">
        <v>14767</v>
      </c>
      <c r="E21" s="161">
        <v>16422</v>
      </c>
      <c r="F21" s="211">
        <v>-29</v>
      </c>
      <c r="G21" s="233">
        <v>-15</v>
      </c>
      <c r="H21" s="234">
        <v>-14</v>
      </c>
      <c r="I21" s="235">
        <v>-19</v>
      </c>
      <c r="J21" s="233">
        <v>-15</v>
      </c>
      <c r="K21" s="234">
        <v>-4</v>
      </c>
      <c r="L21" s="235">
        <v>13</v>
      </c>
      <c r="M21" s="233">
        <v>5</v>
      </c>
      <c r="N21" s="236">
        <v>32</v>
      </c>
      <c r="O21" s="237">
        <v>20</v>
      </c>
      <c r="P21" s="238">
        <v>-10</v>
      </c>
      <c r="Q21" s="233">
        <v>0</v>
      </c>
      <c r="R21" s="234">
        <v>-10</v>
      </c>
      <c r="S21" s="235">
        <v>45</v>
      </c>
      <c r="T21" s="233">
        <v>19</v>
      </c>
      <c r="U21" s="233">
        <v>9</v>
      </c>
      <c r="V21" s="233">
        <v>26</v>
      </c>
      <c r="W21" s="234">
        <v>9</v>
      </c>
      <c r="X21" s="235">
        <v>55</v>
      </c>
      <c r="Y21" s="233">
        <v>16</v>
      </c>
      <c r="Z21" s="233">
        <v>7</v>
      </c>
      <c r="AA21" s="233">
        <v>39</v>
      </c>
      <c r="AB21" s="234">
        <v>11</v>
      </c>
      <c r="AC21" s="135" t="s">
        <v>114</v>
      </c>
    </row>
    <row r="22" spans="1:29" ht="27" customHeight="1">
      <c r="A22" s="166" t="s">
        <v>150</v>
      </c>
      <c r="B22" s="167">
        <v>1448</v>
      </c>
      <c r="C22" s="168">
        <v>4067</v>
      </c>
      <c r="D22" s="169">
        <v>1897</v>
      </c>
      <c r="E22" s="170">
        <v>2170</v>
      </c>
      <c r="F22" s="198">
        <v>-2</v>
      </c>
      <c r="G22" s="169">
        <v>1</v>
      </c>
      <c r="H22" s="217">
        <v>-3</v>
      </c>
      <c r="I22" s="168">
        <v>-1</v>
      </c>
      <c r="J22" s="169">
        <v>0</v>
      </c>
      <c r="K22" s="217">
        <v>-1</v>
      </c>
      <c r="L22" s="168">
        <v>1</v>
      </c>
      <c r="M22" s="169">
        <v>1</v>
      </c>
      <c r="N22" s="170">
        <v>2</v>
      </c>
      <c r="O22" s="197">
        <v>1</v>
      </c>
      <c r="P22" s="199">
        <v>-1</v>
      </c>
      <c r="Q22" s="169">
        <v>1</v>
      </c>
      <c r="R22" s="217">
        <v>-2</v>
      </c>
      <c r="S22" s="168">
        <v>6</v>
      </c>
      <c r="T22" s="169">
        <v>2</v>
      </c>
      <c r="U22" s="169">
        <v>1</v>
      </c>
      <c r="V22" s="169">
        <v>4</v>
      </c>
      <c r="W22" s="217">
        <v>2</v>
      </c>
      <c r="X22" s="168">
        <v>7</v>
      </c>
      <c r="Y22" s="169">
        <v>0</v>
      </c>
      <c r="Z22" s="169">
        <v>0</v>
      </c>
      <c r="AA22" s="169">
        <v>7</v>
      </c>
      <c r="AB22" s="217">
        <v>2</v>
      </c>
      <c r="AC22" s="135" t="s">
        <v>115</v>
      </c>
    </row>
    <row r="23" spans="1:29" ht="27" customHeight="1">
      <c r="A23" s="221" t="s">
        <v>151</v>
      </c>
      <c r="B23" s="222">
        <v>2750</v>
      </c>
      <c r="C23" s="223">
        <v>8187</v>
      </c>
      <c r="D23" s="224">
        <v>3853</v>
      </c>
      <c r="E23" s="225">
        <v>4334</v>
      </c>
      <c r="F23" s="198">
        <v>2</v>
      </c>
      <c r="G23" s="224">
        <v>-4</v>
      </c>
      <c r="H23" s="239">
        <v>6</v>
      </c>
      <c r="I23" s="223">
        <v>-7</v>
      </c>
      <c r="J23" s="224">
        <v>-6</v>
      </c>
      <c r="K23" s="239">
        <v>-1</v>
      </c>
      <c r="L23" s="223">
        <v>3</v>
      </c>
      <c r="M23" s="224">
        <v>1</v>
      </c>
      <c r="N23" s="225">
        <v>10</v>
      </c>
      <c r="O23" s="240">
        <v>7</v>
      </c>
      <c r="P23" s="241">
        <v>9</v>
      </c>
      <c r="Q23" s="224">
        <v>2</v>
      </c>
      <c r="R23" s="239">
        <v>7</v>
      </c>
      <c r="S23" s="223">
        <v>17</v>
      </c>
      <c r="T23" s="224">
        <v>9</v>
      </c>
      <c r="U23" s="224">
        <v>4</v>
      </c>
      <c r="V23" s="224">
        <v>8</v>
      </c>
      <c r="W23" s="239">
        <v>1</v>
      </c>
      <c r="X23" s="223">
        <v>8</v>
      </c>
      <c r="Y23" s="224">
        <v>4</v>
      </c>
      <c r="Z23" s="224">
        <v>2</v>
      </c>
      <c r="AA23" s="224">
        <v>4</v>
      </c>
      <c r="AB23" s="239">
        <v>1</v>
      </c>
      <c r="AC23" s="135" t="s">
        <v>116</v>
      </c>
    </row>
    <row r="24" spans="1:29" ht="27" customHeight="1">
      <c r="A24" s="178" t="s">
        <v>134</v>
      </c>
      <c r="B24" s="179">
        <v>5650</v>
      </c>
      <c r="C24" s="180">
        <v>18935</v>
      </c>
      <c r="D24" s="181">
        <v>9017</v>
      </c>
      <c r="E24" s="182">
        <v>9918</v>
      </c>
      <c r="F24" s="203">
        <v>-29</v>
      </c>
      <c r="G24" s="181">
        <v>-12</v>
      </c>
      <c r="H24" s="219">
        <v>-17</v>
      </c>
      <c r="I24" s="180">
        <v>-11</v>
      </c>
      <c r="J24" s="181">
        <v>-9</v>
      </c>
      <c r="K24" s="219">
        <v>-2</v>
      </c>
      <c r="L24" s="180">
        <v>9</v>
      </c>
      <c r="M24" s="181">
        <v>3</v>
      </c>
      <c r="N24" s="182">
        <v>20</v>
      </c>
      <c r="O24" s="202">
        <v>12</v>
      </c>
      <c r="P24" s="204">
        <v>-18</v>
      </c>
      <c r="Q24" s="181">
        <v>-3</v>
      </c>
      <c r="R24" s="219">
        <v>-15</v>
      </c>
      <c r="S24" s="180">
        <v>22</v>
      </c>
      <c r="T24" s="181">
        <v>8</v>
      </c>
      <c r="U24" s="181">
        <v>4</v>
      </c>
      <c r="V24" s="181">
        <v>14</v>
      </c>
      <c r="W24" s="219">
        <v>6</v>
      </c>
      <c r="X24" s="180">
        <v>40</v>
      </c>
      <c r="Y24" s="181">
        <v>12</v>
      </c>
      <c r="Z24" s="181">
        <v>5</v>
      </c>
      <c r="AA24" s="181">
        <v>28</v>
      </c>
      <c r="AB24" s="219">
        <v>8</v>
      </c>
      <c r="AC24" s="135" t="s">
        <v>117</v>
      </c>
    </row>
    <row r="25" spans="1:29" ht="27" customHeight="1">
      <c r="A25" s="242" t="s">
        <v>118</v>
      </c>
      <c r="B25" s="243">
        <v>18927</v>
      </c>
      <c r="C25" s="244">
        <v>58983</v>
      </c>
      <c r="D25" s="245">
        <v>27883</v>
      </c>
      <c r="E25" s="246">
        <v>31100</v>
      </c>
      <c r="F25" s="162">
        <v>-47</v>
      </c>
      <c r="G25" s="245">
        <v>-10</v>
      </c>
      <c r="H25" s="247">
        <v>-37</v>
      </c>
      <c r="I25" s="244">
        <v>-10</v>
      </c>
      <c r="J25" s="245">
        <v>7</v>
      </c>
      <c r="K25" s="247">
        <v>-17</v>
      </c>
      <c r="L25" s="244">
        <v>44</v>
      </c>
      <c r="M25" s="245">
        <v>27</v>
      </c>
      <c r="N25" s="246">
        <v>54</v>
      </c>
      <c r="O25" s="248">
        <v>20</v>
      </c>
      <c r="P25" s="249">
        <v>-37</v>
      </c>
      <c r="Q25" s="245">
        <v>-17</v>
      </c>
      <c r="R25" s="247">
        <v>-20</v>
      </c>
      <c r="S25" s="244">
        <v>85</v>
      </c>
      <c r="T25" s="245">
        <v>29</v>
      </c>
      <c r="U25" s="245">
        <v>12</v>
      </c>
      <c r="V25" s="245">
        <v>56</v>
      </c>
      <c r="W25" s="247">
        <v>24</v>
      </c>
      <c r="X25" s="244">
        <v>122</v>
      </c>
      <c r="Y25" s="245">
        <v>58</v>
      </c>
      <c r="Z25" s="245">
        <v>19</v>
      </c>
      <c r="AA25" s="245">
        <v>64</v>
      </c>
      <c r="AB25" s="247">
        <v>34</v>
      </c>
      <c r="AC25" s="135" t="s">
        <v>118</v>
      </c>
    </row>
    <row r="26" spans="1:29" ht="27" customHeight="1">
      <c r="A26" s="166" t="s">
        <v>152</v>
      </c>
      <c r="B26" s="167">
        <v>2532</v>
      </c>
      <c r="C26" s="168">
        <v>7245</v>
      </c>
      <c r="D26" s="169">
        <v>3406</v>
      </c>
      <c r="E26" s="216">
        <v>3839</v>
      </c>
      <c r="F26" s="170">
        <v>-4</v>
      </c>
      <c r="G26" s="169">
        <v>-4</v>
      </c>
      <c r="H26" s="217">
        <v>0</v>
      </c>
      <c r="I26" s="168">
        <v>-2</v>
      </c>
      <c r="J26" s="169">
        <v>1</v>
      </c>
      <c r="K26" s="217">
        <v>-3</v>
      </c>
      <c r="L26" s="168">
        <v>6</v>
      </c>
      <c r="M26" s="169">
        <v>4</v>
      </c>
      <c r="N26" s="170">
        <v>8</v>
      </c>
      <c r="O26" s="197">
        <v>3</v>
      </c>
      <c r="P26" s="199">
        <v>-2</v>
      </c>
      <c r="Q26" s="169">
        <v>-5</v>
      </c>
      <c r="R26" s="217">
        <v>3</v>
      </c>
      <c r="S26" s="168">
        <v>11</v>
      </c>
      <c r="T26" s="169">
        <v>4</v>
      </c>
      <c r="U26" s="169">
        <v>1</v>
      </c>
      <c r="V26" s="169">
        <v>7</v>
      </c>
      <c r="W26" s="217">
        <v>2</v>
      </c>
      <c r="X26" s="168">
        <v>13</v>
      </c>
      <c r="Y26" s="169">
        <v>5</v>
      </c>
      <c r="Z26" s="169">
        <v>3</v>
      </c>
      <c r="AA26" s="169">
        <v>8</v>
      </c>
      <c r="AB26" s="217">
        <v>5</v>
      </c>
      <c r="AC26" s="135" t="s">
        <v>119</v>
      </c>
    </row>
    <row r="27" spans="1:29" ht="27" customHeight="1">
      <c r="A27" s="250" t="s">
        <v>135</v>
      </c>
      <c r="B27" s="251">
        <v>5557</v>
      </c>
      <c r="C27" s="174">
        <v>17336</v>
      </c>
      <c r="D27" s="172">
        <v>8278</v>
      </c>
      <c r="E27" s="252">
        <v>9058</v>
      </c>
      <c r="F27" s="175">
        <v>-19</v>
      </c>
      <c r="G27" s="172">
        <v>-5</v>
      </c>
      <c r="H27" s="173">
        <v>-14</v>
      </c>
      <c r="I27" s="174">
        <v>-2</v>
      </c>
      <c r="J27" s="172">
        <v>-2</v>
      </c>
      <c r="K27" s="173">
        <v>0</v>
      </c>
      <c r="L27" s="174">
        <v>14</v>
      </c>
      <c r="M27" s="172">
        <v>7</v>
      </c>
      <c r="N27" s="175">
        <v>16</v>
      </c>
      <c r="O27" s="176">
        <v>9</v>
      </c>
      <c r="P27" s="177">
        <v>-17</v>
      </c>
      <c r="Q27" s="172">
        <v>-3</v>
      </c>
      <c r="R27" s="173">
        <v>-14</v>
      </c>
      <c r="S27" s="174">
        <v>33</v>
      </c>
      <c r="T27" s="172">
        <v>11</v>
      </c>
      <c r="U27" s="172">
        <v>5</v>
      </c>
      <c r="V27" s="172">
        <v>22</v>
      </c>
      <c r="W27" s="173">
        <v>10</v>
      </c>
      <c r="X27" s="174">
        <v>50</v>
      </c>
      <c r="Y27" s="172">
        <v>24</v>
      </c>
      <c r="Z27" s="172">
        <v>4</v>
      </c>
      <c r="AA27" s="172">
        <v>26</v>
      </c>
      <c r="AB27" s="173">
        <v>14</v>
      </c>
      <c r="AC27" s="135" t="s">
        <v>120</v>
      </c>
    </row>
    <row r="28" spans="1:29" ht="27" customHeight="1">
      <c r="A28" s="253" t="s">
        <v>136</v>
      </c>
      <c r="B28" s="254">
        <v>5985</v>
      </c>
      <c r="C28" s="228">
        <v>18798</v>
      </c>
      <c r="D28" s="226">
        <v>8818</v>
      </c>
      <c r="E28" s="252">
        <v>9980</v>
      </c>
      <c r="F28" s="229">
        <v>-18</v>
      </c>
      <c r="G28" s="226">
        <v>-4</v>
      </c>
      <c r="H28" s="227">
        <v>-14</v>
      </c>
      <c r="I28" s="228">
        <v>-5</v>
      </c>
      <c r="J28" s="226">
        <v>3</v>
      </c>
      <c r="K28" s="227">
        <v>-8</v>
      </c>
      <c r="L28" s="228">
        <v>12</v>
      </c>
      <c r="M28" s="226">
        <v>8</v>
      </c>
      <c r="N28" s="229">
        <v>17</v>
      </c>
      <c r="O28" s="230">
        <v>5</v>
      </c>
      <c r="P28" s="231">
        <v>-13</v>
      </c>
      <c r="Q28" s="226">
        <v>-7</v>
      </c>
      <c r="R28" s="227">
        <v>-6</v>
      </c>
      <c r="S28" s="228">
        <v>16</v>
      </c>
      <c r="T28" s="226">
        <v>9</v>
      </c>
      <c r="U28" s="226">
        <v>4</v>
      </c>
      <c r="V28" s="226">
        <v>7</v>
      </c>
      <c r="W28" s="227">
        <v>0</v>
      </c>
      <c r="X28" s="228">
        <v>29</v>
      </c>
      <c r="Y28" s="226">
        <v>13</v>
      </c>
      <c r="Z28" s="226">
        <v>3</v>
      </c>
      <c r="AA28" s="226">
        <v>16</v>
      </c>
      <c r="AB28" s="227">
        <v>8</v>
      </c>
      <c r="AC28" s="135" t="s">
        <v>121</v>
      </c>
    </row>
    <row r="29" spans="1:29" ht="27" customHeight="1">
      <c r="A29" s="250" t="s">
        <v>137</v>
      </c>
      <c r="B29" s="251">
        <v>4853</v>
      </c>
      <c r="C29" s="174">
        <v>15604</v>
      </c>
      <c r="D29" s="172">
        <v>7381</v>
      </c>
      <c r="E29" s="255">
        <v>8223</v>
      </c>
      <c r="F29" s="256">
        <v>-6</v>
      </c>
      <c r="G29" s="257">
        <v>3</v>
      </c>
      <c r="H29" s="258">
        <v>-9</v>
      </c>
      <c r="I29" s="220">
        <v>-1</v>
      </c>
      <c r="J29" s="257">
        <v>5</v>
      </c>
      <c r="K29" s="258">
        <v>-6</v>
      </c>
      <c r="L29" s="220">
        <v>12</v>
      </c>
      <c r="M29" s="257">
        <v>8</v>
      </c>
      <c r="N29" s="257">
        <v>13</v>
      </c>
      <c r="O29" s="258">
        <v>3</v>
      </c>
      <c r="P29" s="220">
        <v>-5</v>
      </c>
      <c r="Q29" s="257">
        <v>-2</v>
      </c>
      <c r="R29" s="258">
        <v>-3</v>
      </c>
      <c r="S29" s="220">
        <v>25</v>
      </c>
      <c r="T29" s="257">
        <v>5</v>
      </c>
      <c r="U29" s="257">
        <v>2</v>
      </c>
      <c r="V29" s="257">
        <v>20</v>
      </c>
      <c r="W29" s="258">
        <v>12</v>
      </c>
      <c r="X29" s="220">
        <v>30</v>
      </c>
      <c r="Y29" s="257">
        <v>16</v>
      </c>
      <c r="Z29" s="257">
        <v>9</v>
      </c>
      <c r="AA29" s="257">
        <v>14</v>
      </c>
      <c r="AB29" s="258">
        <v>7</v>
      </c>
      <c r="AC29" s="135" t="s">
        <v>138</v>
      </c>
    </row>
    <row r="30" spans="1:29" ht="27" customHeight="1">
      <c r="A30" s="232" t="s">
        <v>122</v>
      </c>
      <c r="B30" s="158">
        <v>13894</v>
      </c>
      <c r="C30" s="159">
        <v>45138</v>
      </c>
      <c r="D30" s="160">
        <v>21170</v>
      </c>
      <c r="E30" s="259">
        <v>23968</v>
      </c>
      <c r="F30" s="161">
        <v>-69</v>
      </c>
      <c r="G30" s="160">
        <v>-29</v>
      </c>
      <c r="H30" s="163">
        <v>-40</v>
      </c>
      <c r="I30" s="159">
        <v>-32</v>
      </c>
      <c r="J30" s="160">
        <v>-17</v>
      </c>
      <c r="K30" s="163">
        <v>-15</v>
      </c>
      <c r="L30" s="159">
        <v>17</v>
      </c>
      <c r="M30" s="160">
        <v>9</v>
      </c>
      <c r="N30" s="161">
        <v>49</v>
      </c>
      <c r="O30" s="164">
        <v>26</v>
      </c>
      <c r="P30" s="165">
        <v>-37</v>
      </c>
      <c r="Q30" s="160">
        <v>-12</v>
      </c>
      <c r="R30" s="163">
        <v>-25</v>
      </c>
      <c r="S30" s="159">
        <v>89</v>
      </c>
      <c r="T30" s="160">
        <v>31</v>
      </c>
      <c r="U30" s="160">
        <v>9</v>
      </c>
      <c r="V30" s="160">
        <v>58</v>
      </c>
      <c r="W30" s="163">
        <v>24</v>
      </c>
      <c r="X30" s="159">
        <v>126</v>
      </c>
      <c r="Y30" s="160">
        <v>53</v>
      </c>
      <c r="Z30" s="160">
        <v>21</v>
      </c>
      <c r="AA30" s="160">
        <v>73</v>
      </c>
      <c r="AB30" s="163">
        <v>24</v>
      </c>
      <c r="AC30" s="135" t="s">
        <v>122</v>
      </c>
    </row>
    <row r="31" spans="1:29" ht="27" customHeight="1">
      <c r="A31" s="166" t="s">
        <v>153</v>
      </c>
      <c r="B31" s="167">
        <v>1015</v>
      </c>
      <c r="C31" s="168">
        <v>3206</v>
      </c>
      <c r="D31" s="169">
        <v>1476</v>
      </c>
      <c r="E31" s="216">
        <v>1730</v>
      </c>
      <c r="F31" s="170">
        <v>3</v>
      </c>
      <c r="G31" s="169">
        <v>1</v>
      </c>
      <c r="H31" s="217">
        <v>2</v>
      </c>
      <c r="I31" s="168">
        <v>2</v>
      </c>
      <c r="J31" s="169">
        <v>1</v>
      </c>
      <c r="K31" s="217">
        <v>1</v>
      </c>
      <c r="L31" s="168">
        <v>2</v>
      </c>
      <c r="M31" s="169">
        <v>1</v>
      </c>
      <c r="N31" s="170">
        <v>0</v>
      </c>
      <c r="O31" s="197">
        <v>0</v>
      </c>
      <c r="P31" s="199">
        <v>1</v>
      </c>
      <c r="Q31" s="169">
        <v>0</v>
      </c>
      <c r="R31" s="217">
        <v>1</v>
      </c>
      <c r="S31" s="168">
        <v>10</v>
      </c>
      <c r="T31" s="169">
        <v>2</v>
      </c>
      <c r="U31" s="169">
        <v>0</v>
      </c>
      <c r="V31" s="169">
        <v>8</v>
      </c>
      <c r="W31" s="217">
        <v>3</v>
      </c>
      <c r="X31" s="168">
        <v>9</v>
      </c>
      <c r="Y31" s="169">
        <v>4</v>
      </c>
      <c r="Z31" s="169">
        <v>1</v>
      </c>
      <c r="AA31" s="169">
        <v>5</v>
      </c>
      <c r="AB31" s="217">
        <v>2</v>
      </c>
      <c r="AC31" s="146" t="s">
        <v>123</v>
      </c>
    </row>
    <row r="32" spans="1:29" ht="27" customHeight="1">
      <c r="A32" s="166" t="s">
        <v>154</v>
      </c>
      <c r="B32" s="167">
        <v>5514</v>
      </c>
      <c r="C32" s="168">
        <v>18155</v>
      </c>
      <c r="D32" s="169">
        <v>8535</v>
      </c>
      <c r="E32" s="216">
        <v>9620</v>
      </c>
      <c r="F32" s="170">
        <v>-43</v>
      </c>
      <c r="G32" s="169">
        <v>-21</v>
      </c>
      <c r="H32" s="217">
        <v>-22</v>
      </c>
      <c r="I32" s="168">
        <v>-17</v>
      </c>
      <c r="J32" s="169">
        <v>-11</v>
      </c>
      <c r="K32" s="217">
        <v>-6</v>
      </c>
      <c r="L32" s="168">
        <v>7</v>
      </c>
      <c r="M32" s="169">
        <v>3</v>
      </c>
      <c r="N32" s="170">
        <v>24</v>
      </c>
      <c r="O32" s="197">
        <v>14</v>
      </c>
      <c r="P32" s="199">
        <v>-26</v>
      </c>
      <c r="Q32" s="169">
        <v>-10</v>
      </c>
      <c r="R32" s="217">
        <v>-16</v>
      </c>
      <c r="S32" s="168">
        <v>23</v>
      </c>
      <c r="T32" s="169">
        <v>9</v>
      </c>
      <c r="U32" s="169">
        <v>5</v>
      </c>
      <c r="V32" s="169">
        <v>14</v>
      </c>
      <c r="W32" s="217">
        <v>4</v>
      </c>
      <c r="X32" s="168">
        <v>49</v>
      </c>
      <c r="Y32" s="169">
        <v>23</v>
      </c>
      <c r="Z32" s="169">
        <v>10</v>
      </c>
      <c r="AA32" s="169">
        <v>26</v>
      </c>
      <c r="AB32" s="217">
        <v>9</v>
      </c>
      <c r="AC32" s="146" t="s">
        <v>124</v>
      </c>
    </row>
    <row r="33" spans="1:29" ht="27" customHeight="1">
      <c r="A33" s="260" t="s">
        <v>139</v>
      </c>
      <c r="B33" s="243">
        <v>3664</v>
      </c>
      <c r="C33" s="244">
        <v>11877</v>
      </c>
      <c r="D33" s="245">
        <v>5571</v>
      </c>
      <c r="E33" s="216">
        <v>6306</v>
      </c>
      <c r="F33" s="246">
        <v>-14</v>
      </c>
      <c r="G33" s="245">
        <v>-9</v>
      </c>
      <c r="H33" s="247">
        <v>-5</v>
      </c>
      <c r="I33" s="244">
        <v>-12</v>
      </c>
      <c r="J33" s="245">
        <v>-6</v>
      </c>
      <c r="K33" s="247">
        <v>-6</v>
      </c>
      <c r="L33" s="244">
        <v>2</v>
      </c>
      <c r="M33" s="245">
        <v>0</v>
      </c>
      <c r="N33" s="246">
        <v>14</v>
      </c>
      <c r="O33" s="248">
        <v>6</v>
      </c>
      <c r="P33" s="249">
        <v>-2</v>
      </c>
      <c r="Q33" s="245">
        <v>-3</v>
      </c>
      <c r="R33" s="247">
        <v>1</v>
      </c>
      <c r="S33" s="244">
        <v>24</v>
      </c>
      <c r="T33" s="245">
        <v>10</v>
      </c>
      <c r="U33" s="245">
        <v>2</v>
      </c>
      <c r="V33" s="245">
        <v>14</v>
      </c>
      <c r="W33" s="247">
        <v>7</v>
      </c>
      <c r="X33" s="244">
        <v>26</v>
      </c>
      <c r="Y33" s="245">
        <v>9</v>
      </c>
      <c r="Z33" s="245">
        <v>4</v>
      </c>
      <c r="AA33" s="245">
        <v>17</v>
      </c>
      <c r="AB33" s="247">
        <v>8</v>
      </c>
      <c r="AC33" s="135" t="s">
        <v>125</v>
      </c>
    </row>
    <row r="34" spans="1:29" ht="27" customHeight="1">
      <c r="A34" s="260" t="s">
        <v>140</v>
      </c>
      <c r="B34" s="243">
        <v>3701</v>
      </c>
      <c r="C34" s="244">
        <v>11900</v>
      </c>
      <c r="D34" s="245">
        <v>5588</v>
      </c>
      <c r="E34" s="246">
        <v>6312</v>
      </c>
      <c r="F34" s="203">
        <v>-15</v>
      </c>
      <c r="G34" s="245">
        <v>0</v>
      </c>
      <c r="H34" s="247">
        <v>-15</v>
      </c>
      <c r="I34" s="244">
        <v>-5</v>
      </c>
      <c r="J34" s="245">
        <v>-1</v>
      </c>
      <c r="K34" s="247">
        <v>-4</v>
      </c>
      <c r="L34" s="244">
        <v>6</v>
      </c>
      <c r="M34" s="245">
        <v>5</v>
      </c>
      <c r="N34" s="246">
        <v>11</v>
      </c>
      <c r="O34" s="248">
        <v>6</v>
      </c>
      <c r="P34" s="249">
        <v>-10</v>
      </c>
      <c r="Q34" s="245">
        <v>1</v>
      </c>
      <c r="R34" s="247">
        <v>-11</v>
      </c>
      <c r="S34" s="244">
        <v>32</v>
      </c>
      <c r="T34" s="245">
        <v>10</v>
      </c>
      <c r="U34" s="245">
        <v>2</v>
      </c>
      <c r="V34" s="245">
        <v>22</v>
      </c>
      <c r="W34" s="247">
        <v>10</v>
      </c>
      <c r="X34" s="244">
        <v>42</v>
      </c>
      <c r="Y34" s="245">
        <v>17</v>
      </c>
      <c r="Z34" s="245">
        <v>6</v>
      </c>
      <c r="AA34" s="245">
        <v>25</v>
      </c>
      <c r="AB34" s="247">
        <v>5</v>
      </c>
      <c r="AC34" s="135" t="s">
        <v>126</v>
      </c>
    </row>
    <row r="35" spans="1:29" ht="27" customHeight="1">
      <c r="A35" s="232" t="s">
        <v>155</v>
      </c>
      <c r="B35" s="158">
        <v>4667</v>
      </c>
      <c r="C35" s="159">
        <v>13049</v>
      </c>
      <c r="D35" s="160">
        <v>6004</v>
      </c>
      <c r="E35" s="161">
        <v>7045</v>
      </c>
      <c r="F35" s="162">
        <v>-18</v>
      </c>
      <c r="G35" s="160">
        <v>-4</v>
      </c>
      <c r="H35" s="163">
        <v>-14</v>
      </c>
      <c r="I35" s="159">
        <v>-18</v>
      </c>
      <c r="J35" s="160">
        <v>-7</v>
      </c>
      <c r="K35" s="163">
        <v>-11</v>
      </c>
      <c r="L35" s="159">
        <v>3</v>
      </c>
      <c r="M35" s="160">
        <v>2</v>
      </c>
      <c r="N35" s="161">
        <v>21</v>
      </c>
      <c r="O35" s="164">
        <v>9</v>
      </c>
      <c r="P35" s="165">
        <v>0</v>
      </c>
      <c r="Q35" s="160">
        <v>3</v>
      </c>
      <c r="R35" s="163">
        <v>-3</v>
      </c>
      <c r="S35" s="159">
        <v>26</v>
      </c>
      <c r="T35" s="160">
        <v>13</v>
      </c>
      <c r="U35" s="160">
        <v>8</v>
      </c>
      <c r="V35" s="160">
        <v>13</v>
      </c>
      <c r="W35" s="163">
        <v>6</v>
      </c>
      <c r="X35" s="159">
        <v>26</v>
      </c>
      <c r="Y35" s="160">
        <v>11</v>
      </c>
      <c r="Z35" s="160">
        <v>3</v>
      </c>
      <c r="AA35" s="160">
        <v>15</v>
      </c>
      <c r="AB35" s="163">
        <v>8</v>
      </c>
      <c r="AC35" s="135" t="s">
        <v>127</v>
      </c>
    </row>
    <row r="36" spans="1:29" ht="27" customHeight="1">
      <c r="A36" s="166" t="s">
        <v>156</v>
      </c>
      <c r="B36" s="167">
        <v>2146</v>
      </c>
      <c r="C36" s="168">
        <v>5669</v>
      </c>
      <c r="D36" s="169">
        <v>2590</v>
      </c>
      <c r="E36" s="216">
        <v>3079</v>
      </c>
      <c r="F36" s="170">
        <v>-2</v>
      </c>
      <c r="G36" s="169">
        <v>2</v>
      </c>
      <c r="H36" s="217">
        <v>-4</v>
      </c>
      <c r="I36" s="168">
        <v>-8</v>
      </c>
      <c r="J36" s="169">
        <v>-4</v>
      </c>
      <c r="K36" s="217">
        <v>-4</v>
      </c>
      <c r="L36" s="168">
        <v>1</v>
      </c>
      <c r="M36" s="169">
        <v>1</v>
      </c>
      <c r="N36" s="170">
        <v>9</v>
      </c>
      <c r="O36" s="197">
        <v>5</v>
      </c>
      <c r="P36" s="199">
        <v>6</v>
      </c>
      <c r="Q36" s="169">
        <v>6</v>
      </c>
      <c r="R36" s="217">
        <v>0</v>
      </c>
      <c r="S36" s="168">
        <v>15</v>
      </c>
      <c r="T36" s="169">
        <v>9</v>
      </c>
      <c r="U36" s="169">
        <v>6</v>
      </c>
      <c r="V36" s="169">
        <v>6</v>
      </c>
      <c r="W36" s="217">
        <v>3</v>
      </c>
      <c r="X36" s="168">
        <v>9</v>
      </c>
      <c r="Y36" s="169">
        <v>6</v>
      </c>
      <c r="Z36" s="169">
        <v>2</v>
      </c>
      <c r="AA36" s="169">
        <v>3</v>
      </c>
      <c r="AB36" s="217">
        <v>1</v>
      </c>
      <c r="AC36" s="135" t="s">
        <v>128</v>
      </c>
    </row>
    <row r="37" spans="1:29" ht="27" customHeight="1">
      <c r="A37" s="221" t="s">
        <v>157</v>
      </c>
      <c r="B37" s="222">
        <v>1437</v>
      </c>
      <c r="C37" s="223">
        <v>3947</v>
      </c>
      <c r="D37" s="224">
        <v>1819</v>
      </c>
      <c r="E37" s="216">
        <v>2128</v>
      </c>
      <c r="F37" s="225">
        <v>-5</v>
      </c>
      <c r="G37" s="224">
        <v>0</v>
      </c>
      <c r="H37" s="239">
        <v>-5</v>
      </c>
      <c r="I37" s="223">
        <v>-4</v>
      </c>
      <c r="J37" s="224">
        <v>0</v>
      </c>
      <c r="K37" s="239">
        <v>-4</v>
      </c>
      <c r="L37" s="223">
        <v>1</v>
      </c>
      <c r="M37" s="224">
        <v>1</v>
      </c>
      <c r="N37" s="225">
        <v>5</v>
      </c>
      <c r="O37" s="240">
        <v>1</v>
      </c>
      <c r="P37" s="241">
        <v>-1</v>
      </c>
      <c r="Q37" s="224">
        <v>0</v>
      </c>
      <c r="R37" s="239">
        <v>-1</v>
      </c>
      <c r="S37" s="223">
        <v>7</v>
      </c>
      <c r="T37" s="224">
        <v>1</v>
      </c>
      <c r="U37" s="224">
        <v>1</v>
      </c>
      <c r="V37" s="224">
        <v>6</v>
      </c>
      <c r="W37" s="239">
        <v>3</v>
      </c>
      <c r="X37" s="223">
        <v>8</v>
      </c>
      <c r="Y37" s="224">
        <v>3</v>
      </c>
      <c r="Z37" s="224">
        <v>1</v>
      </c>
      <c r="AA37" s="224">
        <v>5</v>
      </c>
      <c r="AB37" s="239">
        <v>3</v>
      </c>
      <c r="AC37" s="135" t="s">
        <v>129</v>
      </c>
    </row>
    <row r="38" spans="1:29" ht="27" customHeight="1">
      <c r="A38" s="178" t="s">
        <v>158</v>
      </c>
      <c r="B38" s="179">
        <v>1084</v>
      </c>
      <c r="C38" s="180">
        <v>3433</v>
      </c>
      <c r="D38" s="181">
        <v>1595</v>
      </c>
      <c r="E38" s="261">
        <v>1838</v>
      </c>
      <c r="F38" s="182">
        <v>-11</v>
      </c>
      <c r="G38" s="181">
        <v>-6</v>
      </c>
      <c r="H38" s="219">
        <v>-5</v>
      </c>
      <c r="I38" s="180">
        <v>-6</v>
      </c>
      <c r="J38" s="181">
        <v>-3</v>
      </c>
      <c r="K38" s="219">
        <v>-3</v>
      </c>
      <c r="L38" s="204">
        <v>1</v>
      </c>
      <c r="M38" s="181">
        <v>0</v>
      </c>
      <c r="N38" s="182">
        <v>7</v>
      </c>
      <c r="O38" s="202">
        <v>3</v>
      </c>
      <c r="P38" s="204">
        <v>-5</v>
      </c>
      <c r="Q38" s="181">
        <v>-3</v>
      </c>
      <c r="R38" s="219">
        <v>-2</v>
      </c>
      <c r="S38" s="180">
        <v>4</v>
      </c>
      <c r="T38" s="181">
        <v>3</v>
      </c>
      <c r="U38" s="181">
        <v>1</v>
      </c>
      <c r="V38" s="181">
        <v>1</v>
      </c>
      <c r="W38" s="219">
        <v>0</v>
      </c>
      <c r="X38" s="180">
        <v>9</v>
      </c>
      <c r="Y38" s="181">
        <v>2</v>
      </c>
      <c r="Z38" s="181">
        <v>0</v>
      </c>
      <c r="AA38" s="181">
        <v>7</v>
      </c>
      <c r="AB38" s="219">
        <v>4</v>
      </c>
      <c r="AC38" s="135" t="s">
        <v>130</v>
      </c>
    </row>
    <row r="39" spans="2:28" ht="13.5">
      <c r="B39" s="147">
        <f aca="true" t="shared" si="0" ref="B39:AB39">B9</f>
        <v>213815</v>
      </c>
      <c r="C39" s="147">
        <f t="shared" si="0"/>
        <v>595510</v>
      </c>
      <c r="D39" s="147">
        <f t="shared" si="0"/>
        <v>284198</v>
      </c>
      <c r="E39" s="147">
        <f t="shared" si="0"/>
        <v>311312</v>
      </c>
      <c r="F39" s="147">
        <f t="shared" si="0"/>
        <v>-238</v>
      </c>
      <c r="G39" s="147">
        <f t="shared" si="0"/>
        <v>-130</v>
      </c>
      <c r="H39" s="147">
        <f t="shared" si="0"/>
        <v>-108</v>
      </c>
      <c r="I39" s="147">
        <f t="shared" si="0"/>
        <v>-127</v>
      </c>
      <c r="J39" s="147">
        <f t="shared" si="0"/>
        <v>-64</v>
      </c>
      <c r="K39" s="147">
        <f t="shared" si="0"/>
        <v>-63</v>
      </c>
      <c r="L39" s="147">
        <f t="shared" si="0"/>
        <v>390</v>
      </c>
      <c r="M39" s="147">
        <f t="shared" si="0"/>
        <v>205</v>
      </c>
      <c r="N39" s="147">
        <f t="shared" si="0"/>
        <v>517</v>
      </c>
      <c r="O39" s="147">
        <f t="shared" si="0"/>
        <v>269</v>
      </c>
      <c r="P39" s="147">
        <f t="shared" si="0"/>
        <v>-111</v>
      </c>
      <c r="Q39" s="147">
        <f t="shared" si="0"/>
        <v>-66</v>
      </c>
      <c r="R39" s="147">
        <f t="shared" si="0"/>
        <v>-45</v>
      </c>
      <c r="S39" s="147">
        <f t="shared" si="0"/>
        <v>1172</v>
      </c>
      <c r="T39" s="147">
        <f t="shared" si="0"/>
        <v>700</v>
      </c>
      <c r="U39" s="147">
        <f t="shared" si="0"/>
        <v>362</v>
      </c>
      <c r="V39" s="147">
        <f t="shared" si="0"/>
        <v>472</v>
      </c>
      <c r="W39" s="147">
        <f t="shared" si="0"/>
        <v>200</v>
      </c>
      <c r="X39" s="147">
        <f t="shared" si="0"/>
        <v>1283</v>
      </c>
      <c r="Y39" s="147">
        <f t="shared" si="0"/>
        <v>811</v>
      </c>
      <c r="Z39" s="147">
        <f t="shared" si="0"/>
        <v>428</v>
      </c>
      <c r="AA39" s="147">
        <f t="shared" si="0"/>
        <v>472</v>
      </c>
      <c r="AB39" s="147">
        <f t="shared" si="0"/>
        <v>200</v>
      </c>
    </row>
    <row r="40" spans="2:28" ht="13.5">
      <c r="B40" s="147">
        <f aca="true" t="shared" si="1" ref="B40:AB40">B12+B13+B14</f>
        <v>213815</v>
      </c>
      <c r="C40" s="147">
        <f t="shared" si="1"/>
        <v>595510</v>
      </c>
      <c r="D40" s="147">
        <f t="shared" si="1"/>
        <v>284198</v>
      </c>
      <c r="E40" s="147">
        <f t="shared" si="1"/>
        <v>311312</v>
      </c>
      <c r="F40" s="147">
        <f t="shared" si="1"/>
        <v>-238</v>
      </c>
      <c r="G40" s="147">
        <f t="shared" si="1"/>
        <v>-130</v>
      </c>
      <c r="H40" s="147">
        <f t="shared" si="1"/>
        <v>-108</v>
      </c>
      <c r="I40" s="147">
        <f t="shared" si="1"/>
        <v>-127</v>
      </c>
      <c r="J40" s="147">
        <f t="shared" si="1"/>
        <v>-64</v>
      </c>
      <c r="K40" s="147">
        <f t="shared" si="1"/>
        <v>-63</v>
      </c>
      <c r="L40" s="147">
        <f t="shared" si="1"/>
        <v>390</v>
      </c>
      <c r="M40" s="147">
        <f t="shared" si="1"/>
        <v>205</v>
      </c>
      <c r="N40" s="147">
        <f t="shared" si="1"/>
        <v>517</v>
      </c>
      <c r="O40" s="147">
        <f t="shared" si="1"/>
        <v>269</v>
      </c>
      <c r="P40" s="147">
        <f t="shared" si="1"/>
        <v>-111</v>
      </c>
      <c r="Q40" s="147">
        <f t="shared" si="1"/>
        <v>-66</v>
      </c>
      <c r="R40" s="147">
        <f t="shared" si="1"/>
        <v>-45</v>
      </c>
      <c r="S40" s="147">
        <f t="shared" si="1"/>
        <v>1172</v>
      </c>
      <c r="T40" s="147">
        <f t="shared" si="1"/>
        <v>700</v>
      </c>
      <c r="U40" s="147">
        <f t="shared" si="1"/>
        <v>362</v>
      </c>
      <c r="V40" s="147">
        <f t="shared" si="1"/>
        <v>472</v>
      </c>
      <c r="W40" s="147">
        <f t="shared" si="1"/>
        <v>200</v>
      </c>
      <c r="X40" s="147">
        <f t="shared" si="1"/>
        <v>1283</v>
      </c>
      <c r="Y40" s="147">
        <f t="shared" si="1"/>
        <v>811</v>
      </c>
      <c r="Z40" s="147">
        <f t="shared" si="1"/>
        <v>428</v>
      </c>
      <c r="AA40" s="147">
        <f t="shared" si="1"/>
        <v>472</v>
      </c>
      <c r="AB40" s="147">
        <f t="shared" si="1"/>
        <v>200</v>
      </c>
    </row>
    <row r="41" spans="2:28" ht="13.5">
      <c r="B41" s="147">
        <f aca="true" t="shared" si="2" ref="B41:AB41">B10+B11</f>
        <v>213815</v>
      </c>
      <c r="C41" s="147">
        <f t="shared" si="2"/>
        <v>595510</v>
      </c>
      <c r="D41" s="147">
        <f t="shared" si="2"/>
        <v>284198</v>
      </c>
      <c r="E41" s="147">
        <f t="shared" si="2"/>
        <v>311312</v>
      </c>
      <c r="F41" s="147">
        <f t="shared" si="2"/>
        <v>-238</v>
      </c>
      <c r="G41" s="147">
        <f t="shared" si="2"/>
        <v>-130</v>
      </c>
      <c r="H41" s="147">
        <f t="shared" si="2"/>
        <v>-108</v>
      </c>
      <c r="I41" s="147">
        <f t="shared" si="2"/>
        <v>-127</v>
      </c>
      <c r="J41" s="147">
        <f t="shared" si="2"/>
        <v>-64</v>
      </c>
      <c r="K41" s="147">
        <f t="shared" si="2"/>
        <v>-63</v>
      </c>
      <c r="L41" s="147">
        <f t="shared" si="2"/>
        <v>390</v>
      </c>
      <c r="M41" s="147">
        <f t="shared" si="2"/>
        <v>205</v>
      </c>
      <c r="N41" s="147">
        <f t="shared" si="2"/>
        <v>517</v>
      </c>
      <c r="O41" s="147">
        <f t="shared" si="2"/>
        <v>269</v>
      </c>
      <c r="P41" s="147">
        <f t="shared" si="2"/>
        <v>-111</v>
      </c>
      <c r="Q41" s="147">
        <f t="shared" si="2"/>
        <v>-66</v>
      </c>
      <c r="R41" s="147">
        <f t="shared" si="2"/>
        <v>-45</v>
      </c>
      <c r="S41" s="147">
        <f t="shared" si="2"/>
        <v>1172</v>
      </c>
      <c r="T41" s="147">
        <f t="shared" si="2"/>
        <v>700</v>
      </c>
      <c r="U41" s="147">
        <f t="shared" si="2"/>
        <v>362</v>
      </c>
      <c r="V41" s="147">
        <f t="shared" si="2"/>
        <v>472</v>
      </c>
      <c r="W41" s="147">
        <f t="shared" si="2"/>
        <v>200</v>
      </c>
      <c r="X41" s="147">
        <f t="shared" si="2"/>
        <v>1283</v>
      </c>
      <c r="Y41" s="147">
        <f t="shared" si="2"/>
        <v>811</v>
      </c>
      <c r="Z41" s="147">
        <f t="shared" si="2"/>
        <v>428</v>
      </c>
      <c r="AA41" s="147">
        <f t="shared" si="2"/>
        <v>472</v>
      </c>
      <c r="AB41" s="147">
        <f t="shared" si="2"/>
        <v>200</v>
      </c>
    </row>
    <row r="42" spans="2:28" s="148" customFormat="1" ht="13.5">
      <c r="B42" s="147">
        <f aca="true" t="shared" si="3" ref="B42:AB42">B15+B16+B17+B18+B19+B21+B25+B30+B35</f>
        <v>213815</v>
      </c>
      <c r="C42" s="147">
        <f t="shared" si="3"/>
        <v>595510</v>
      </c>
      <c r="D42" s="147">
        <f t="shared" si="3"/>
        <v>284198</v>
      </c>
      <c r="E42" s="147">
        <f t="shared" si="3"/>
        <v>311312</v>
      </c>
      <c r="F42" s="147">
        <f t="shared" si="3"/>
        <v>-238</v>
      </c>
      <c r="G42" s="147">
        <f t="shared" si="3"/>
        <v>-130</v>
      </c>
      <c r="H42" s="147">
        <f t="shared" si="3"/>
        <v>-108</v>
      </c>
      <c r="I42" s="147">
        <f t="shared" si="3"/>
        <v>-127</v>
      </c>
      <c r="J42" s="147">
        <f t="shared" si="3"/>
        <v>-64</v>
      </c>
      <c r="K42" s="147">
        <f t="shared" si="3"/>
        <v>-63</v>
      </c>
      <c r="L42" s="147">
        <f t="shared" si="3"/>
        <v>390</v>
      </c>
      <c r="M42" s="147">
        <f t="shared" si="3"/>
        <v>205</v>
      </c>
      <c r="N42" s="147">
        <f t="shared" si="3"/>
        <v>517</v>
      </c>
      <c r="O42" s="147">
        <f t="shared" si="3"/>
        <v>269</v>
      </c>
      <c r="P42" s="147">
        <f t="shared" si="3"/>
        <v>-111</v>
      </c>
      <c r="Q42" s="147">
        <f t="shared" si="3"/>
        <v>-66</v>
      </c>
      <c r="R42" s="147">
        <f t="shared" si="3"/>
        <v>-45</v>
      </c>
      <c r="S42" s="147">
        <f t="shared" si="3"/>
        <v>1172</v>
      </c>
      <c r="T42" s="147">
        <f t="shared" si="3"/>
        <v>700</v>
      </c>
      <c r="U42" s="147">
        <f t="shared" si="3"/>
        <v>362</v>
      </c>
      <c r="V42" s="147">
        <f t="shared" si="3"/>
        <v>472</v>
      </c>
      <c r="W42" s="147">
        <f t="shared" si="3"/>
        <v>200</v>
      </c>
      <c r="X42" s="147">
        <f t="shared" si="3"/>
        <v>1283</v>
      </c>
      <c r="Y42" s="147">
        <f t="shared" si="3"/>
        <v>811</v>
      </c>
      <c r="Z42" s="147">
        <f t="shared" si="3"/>
        <v>428</v>
      </c>
      <c r="AA42" s="147">
        <f t="shared" si="3"/>
        <v>472</v>
      </c>
      <c r="AB42" s="147">
        <f t="shared" si="3"/>
        <v>200</v>
      </c>
    </row>
    <row r="43" spans="2:28" ht="13.5">
      <c r="B43" s="147">
        <f aca="true" t="shared" si="4" ref="B43:AB43">B15+B16+B17+B18+B20+B22+B23+B24+B26+B27+B28+B29+B31+B32+B33+B34+B36+B37+B38</f>
        <v>213815</v>
      </c>
      <c r="C43" s="147">
        <f t="shared" si="4"/>
        <v>595510</v>
      </c>
      <c r="D43" s="147">
        <f t="shared" si="4"/>
        <v>284198</v>
      </c>
      <c r="E43" s="147">
        <f t="shared" si="4"/>
        <v>311312</v>
      </c>
      <c r="F43" s="147">
        <f t="shared" si="4"/>
        <v>-238</v>
      </c>
      <c r="G43" s="147">
        <f t="shared" si="4"/>
        <v>-130</v>
      </c>
      <c r="H43" s="147">
        <f t="shared" si="4"/>
        <v>-108</v>
      </c>
      <c r="I43" s="147">
        <f t="shared" si="4"/>
        <v>-127</v>
      </c>
      <c r="J43" s="147">
        <f t="shared" si="4"/>
        <v>-64</v>
      </c>
      <c r="K43" s="147">
        <f t="shared" si="4"/>
        <v>-63</v>
      </c>
      <c r="L43" s="147">
        <f t="shared" si="4"/>
        <v>390</v>
      </c>
      <c r="M43" s="147">
        <f t="shared" si="4"/>
        <v>205</v>
      </c>
      <c r="N43" s="147">
        <f t="shared" si="4"/>
        <v>517</v>
      </c>
      <c r="O43" s="147">
        <f t="shared" si="4"/>
        <v>269</v>
      </c>
      <c r="P43" s="147">
        <f t="shared" si="4"/>
        <v>-111</v>
      </c>
      <c r="Q43" s="147">
        <f t="shared" si="4"/>
        <v>-66</v>
      </c>
      <c r="R43" s="147">
        <f t="shared" si="4"/>
        <v>-45</v>
      </c>
      <c r="S43" s="147">
        <f t="shared" si="4"/>
        <v>1172</v>
      </c>
      <c r="T43" s="147">
        <f t="shared" si="4"/>
        <v>700</v>
      </c>
      <c r="U43" s="147">
        <f t="shared" si="4"/>
        <v>362</v>
      </c>
      <c r="V43" s="147">
        <f t="shared" si="4"/>
        <v>472</v>
      </c>
      <c r="W43" s="147">
        <f t="shared" si="4"/>
        <v>200</v>
      </c>
      <c r="X43" s="147">
        <f t="shared" si="4"/>
        <v>1283</v>
      </c>
      <c r="Y43" s="147">
        <f t="shared" si="4"/>
        <v>811</v>
      </c>
      <c r="Z43" s="147">
        <f t="shared" si="4"/>
        <v>428</v>
      </c>
      <c r="AA43" s="147">
        <f t="shared" si="4"/>
        <v>472</v>
      </c>
      <c r="AB43" s="147">
        <f t="shared" si="4"/>
        <v>200</v>
      </c>
    </row>
  </sheetData>
  <mergeCells count="35"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  <mergeCell ref="S5:AB5"/>
    <mergeCell ref="L6:M6"/>
    <mergeCell ref="N6:O6"/>
    <mergeCell ref="S6:W6"/>
    <mergeCell ref="X6:AB6"/>
    <mergeCell ref="C7:C8"/>
    <mergeCell ref="D7:D8"/>
    <mergeCell ref="E7:E8"/>
    <mergeCell ref="F7:F8"/>
    <mergeCell ref="L7:L8"/>
    <mergeCell ref="N7:N8"/>
    <mergeCell ref="P7:P8"/>
    <mergeCell ref="G7:G8"/>
    <mergeCell ref="H7:H8"/>
    <mergeCell ref="I7:I8"/>
    <mergeCell ref="J7:J8"/>
    <mergeCell ref="K7:K8"/>
    <mergeCell ref="V7:V8"/>
    <mergeCell ref="X7:X8"/>
    <mergeCell ref="Y7:Y8"/>
    <mergeCell ref="AA7:AA8"/>
    <mergeCell ref="Q7:Q8"/>
    <mergeCell ref="R7:R8"/>
    <mergeCell ref="S7:S8"/>
    <mergeCell ref="T7:T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2008-07-23T02:44:07Z</cp:lastPrinted>
  <dcterms:created xsi:type="dcterms:W3CDTF">2006-06-01T23:57:21Z</dcterms:created>
  <dcterms:modified xsi:type="dcterms:W3CDTF">2008-07-29T07:05:20Z</dcterms:modified>
  <cp:category/>
  <cp:version/>
  <cp:contentType/>
  <cp:contentStatus/>
</cp:coreProperties>
</file>