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1"/>
  </bookViews>
  <sheets>
    <sheet name="投票所全団体" sheetId="1" r:id="rId1"/>
    <sheet name="期日前全団体" sheetId="2" r:id="rId2"/>
  </sheets>
  <definedNames/>
  <calcPr fullCalcOnLoad="1"/>
</workbook>
</file>

<file path=xl/sharedStrings.xml><?xml version="1.0" encoding="utf-8"?>
<sst xmlns="http://schemas.openxmlformats.org/spreadsheetml/2006/main" count="71" uniqueCount="56">
  <si>
    <t>鳥取市</t>
  </si>
  <si>
    <t>米子市</t>
  </si>
  <si>
    <t>倉吉市</t>
  </si>
  <si>
    <t>境港市</t>
  </si>
  <si>
    <t>岩美町</t>
  </si>
  <si>
    <t>若桜町</t>
  </si>
  <si>
    <t>三朝町</t>
  </si>
  <si>
    <t>北条町</t>
  </si>
  <si>
    <t>大栄町</t>
  </si>
  <si>
    <t>日吉津村</t>
  </si>
  <si>
    <t>日南町</t>
  </si>
  <si>
    <t>日野町</t>
  </si>
  <si>
    <t>江府町</t>
  </si>
  <si>
    <t>市町村名</t>
  </si>
  <si>
    <t>18時00分～19時00分</t>
  </si>
  <si>
    <t>19時00分～20時00分</t>
  </si>
  <si>
    <t>計（A)</t>
  </si>
  <si>
    <t>投票所における投票者数</t>
  </si>
  <si>
    <t>期日前投票者数</t>
  </si>
  <si>
    <t>期日前投票者数(Ｂ)</t>
  </si>
  <si>
    <t>不在者投票者数（Ｃ)</t>
  </si>
  <si>
    <t>投票者総数（A)+(B)+(Ｃ)</t>
  </si>
  <si>
    <t>19時00分～20時00分</t>
  </si>
  <si>
    <t>18時00分～19時00分</t>
  </si>
  <si>
    <t>7時00分～18時00分</t>
  </si>
  <si>
    <t>選挙当日有権者数</t>
  </si>
  <si>
    <t>計（A)</t>
  </si>
  <si>
    <t>市町村名</t>
  </si>
  <si>
    <t>市計（４団体）</t>
  </si>
  <si>
    <t>不在者投票者数（B)</t>
  </si>
  <si>
    <t>合計（A)+(B)</t>
  </si>
  <si>
    <t>8時30分～17時00分</t>
  </si>
  <si>
    <t>17時00分～18時00分</t>
  </si>
  <si>
    <t>市計（４団体）</t>
  </si>
  <si>
    <t>智頭町</t>
  </si>
  <si>
    <t>八頭町</t>
  </si>
  <si>
    <t>湯梨浜町</t>
  </si>
  <si>
    <t>琴浦町</t>
  </si>
  <si>
    <t>大山町</t>
  </si>
  <si>
    <t>南部町</t>
  </si>
  <si>
    <t>伯耆町</t>
  </si>
  <si>
    <r>
      <t>町村計（1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団体）</t>
    </r>
  </si>
  <si>
    <t>市町村計（20団体）</t>
  </si>
  <si>
    <r>
      <t>人口１万人未満町村計</t>
    </r>
    <r>
      <rPr>
        <sz val="11"/>
        <rFont val="ＭＳ Ｐゴシック"/>
        <family val="3"/>
      </rPr>
      <t>（9団体）</t>
    </r>
  </si>
  <si>
    <r>
      <t>人口１万人以上町村計</t>
    </r>
    <r>
      <rPr>
        <sz val="11"/>
        <rFont val="ＭＳ Ｐゴシック"/>
        <family val="3"/>
      </rPr>
      <t>（7団体）</t>
    </r>
  </si>
  <si>
    <t>八頭町</t>
  </si>
  <si>
    <t>湯梨浜町</t>
  </si>
  <si>
    <t>大山町</t>
  </si>
  <si>
    <t>南部町</t>
  </si>
  <si>
    <t>伯耆町</t>
  </si>
  <si>
    <r>
      <t>人口１万人以上町村計</t>
    </r>
    <r>
      <rPr>
        <sz val="11"/>
        <rFont val="ＭＳ Ｐゴシック"/>
        <family val="3"/>
      </rPr>
      <t>（７団体）</t>
    </r>
  </si>
  <si>
    <r>
      <t>人口１万人未満町村計</t>
    </r>
    <r>
      <rPr>
        <sz val="11"/>
        <rFont val="ＭＳ Ｐゴシック"/>
        <family val="3"/>
      </rPr>
      <t>（９団体）</t>
    </r>
  </si>
  <si>
    <t>町村計（16団体）</t>
  </si>
  <si>
    <t>市町村計（20団体）</t>
  </si>
  <si>
    <t>（３）投票所における時間別投票状況（小選挙区選挙）</t>
  </si>
  <si>
    <t>（４）期日前投票の時間別投票状況（小選挙区選挙）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</si>
</sst>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_);[Red]\(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38" fontId="0" fillId="0" borderId="1" xfId="16" applyBorder="1" applyAlignment="1">
      <alignment/>
    </xf>
    <xf numFmtId="38" fontId="0" fillId="0" borderId="1" xfId="16" applyBorder="1" applyAlignment="1">
      <alignment/>
    </xf>
    <xf numFmtId="0" fontId="0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0"/>
  <sheetViews>
    <sheetView workbookViewId="0" topLeftCell="A22">
      <selection activeCell="A2" sqref="A2"/>
    </sheetView>
  </sheetViews>
  <sheetFormatPr defaultColWidth="9.00390625" defaultRowHeight="13.5"/>
  <cols>
    <col min="2" max="4" width="10.25390625" style="0" customWidth="1"/>
    <col min="5" max="5" width="8.375" style="0" customWidth="1"/>
    <col min="6" max="7" width="10.25390625" style="0" customWidth="1"/>
    <col min="8" max="8" width="11.50390625" style="0" customWidth="1"/>
    <col min="9" max="9" width="10.25390625" style="0" customWidth="1"/>
  </cols>
  <sheetData>
    <row r="1" spans="7:10" ht="13.5">
      <c r="G1" s="1"/>
      <c r="H1" s="1"/>
      <c r="I1" s="1"/>
      <c r="J1" s="1"/>
    </row>
    <row r="2" spans="1:13" ht="20.25" customHeight="1">
      <c r="A2" s="8" t="s">
        <v>54</v>
      </c>
      <c r="L2" s="1"/>
      <c r="M2" s="1"/>
    </row>
    <row r="4" spans="1:9" ht="13.5">
      <c r="A4" s="16" t="s">
        <v>27</v>
      </c>
      <c r="B4" s="13" t="s">
        <v>17</v>
      </c>
      <c r="C4" s="14"/>
      <c r="D4" s="14"/>
      <c r="E4" s="15"/>
      <c r="F4" s="12" t="s">
        <v>19</v>
      </c>
      <c r="G4" s="12" t="s">
        <v>20</v>
      </c>
      <c r="H4" s="12" t="s">
        <v>21</v>
      </c>
      <c r="I4" s="12" t="s">
        <v>25</v>
      </c>
    </row>
    <row r="5" spans="1:9" ht="27">
      <c r="A5" s="16"/>
      <c r="B5" s="3" t="s">
        <v>24</v>
      </c>
      <c r="C5" s="3" t="s">
        <v>23</v>
      </c>
      <c r="D5" s="3" t="s">
        <v>22</v>
      </c>
      <c r="E5" s="9" t="s">
        <v>26</v>
      </c>
      <c r="F5" s="12"/>
      <c r="G5" s="12"/>
      <c r="H5" s="12"/>
      <c r="I5" s="12"/>
    </row>
    <row r="6" spans="1:9" ht="13.5">
      <c r="A6" s="2" t="s">
        <v>0</v>
      </c>
      <c r="B6" s="5">
        <v>87649</v>
      </c>
      <c r="C6" s="5">
        <v>5404</v>
      </c>
      <c r="D6" s="5">
        <v>4049</v>
      </c>
      <c r="E6" s="5">
        <f>SUM(B6:D6)</f>
        <v>97102</v>
      </c>
      <c r="F6" s="5">
        <v>11473</v>
      </c>
      <c r="G6" s="5">
        <v>1457</v>
      </c>
      <c r="H6" s="5">
        <f>E6+F6+G6</f>
        <v>110032</v>
      </c>
      <c r="I6" s="5">
        <v>158930</v>
      </c>
    </row>
    <row r="7" spans="1:9" ht="13.5">
      <c r="A7" s="2" t="s">
        <v>1</v>
      </c>
      <c r="B7" s="5">
        <v>68448</v>
      </c>
      <c r="C7" s="5">
        <v>3869</v>
      </c>
      <c r="D7" s="5">
        <v>2298</v>
      </c>
      <c r="E7" s="5">
        <f aca="true" t="shared" si="0" ref="E7:E25">SUM(B7:D7)</f>
        <v>74615</v>
      </c>
      <c r="F7" s="5">
        <v>10478</v>
      </c>
      <c r="G7" s="5">
        <v>1005</v>
      </c>
      <c r="H7" s="5">
        <f aca="true" t="shared" si="1" ref="H7:H25">E7+F7+G7</f>
        <v>86098</v>
      </c>
      <c r="I7" s="5">
        <v>120053</v>
      </c>
    </row>
    <row r="8" spans="1:9" ht="13.5">
      <c r="A8" s="2" t="s">
        <v>2</v>
      </c>
      <c r="B8" s="5">
        <v>25029</v>
      </c>
      <c r="C8" s="5">
        <v>1222</v>
      </c>
      <c r="D8" s="5">
        <v>779</v>
      </c>
      <c r="E8" s="5">
        <f t="shared" si="0"/>
        <v>27030</v>
      </c>
      <c r="F8" s="5">
        <v>2364</v>
      </c>
      <c r="G8" s="5">
        <v>463</v>
      </c>
      <c r="H8" s="5">
        <f t="shared" si="1"/>
        <v>29857</v>
      </c>
      <c r="I8" s="5">
        <v>42668</v>
      </c>
    </row>
    <row r="9" spans="1:9" ht="13.5">
      <c r="A9" s="2" t="s">
        <v>3</v>
      </c>
      <c r="B9" s="5">
        <v>17244</v>
      </c>
      <c r="C9" s="5">
        <v>1036</v>
      </c>
      <c r="D9" s="5">
        <v>810</v>
      </c>
      <c r="E9" s="5">
        <f t="shared" si="0"/>
        <v>19090</v>
      </c>
      <c r="F9" s="5">
        <v>2965</v>
      </c>
      <c r="G9" s="5">
        <v>319</v>
      </c>
      <c r="H9" s="5">
        <f t="shared" si="1"/>
        <v>22374</v>
      </c>
      <c r="I9" s="5">
        <v>30104</v>
      </c>
    </row>
    <row r="10" spans="1:9" ht="13.5">
      <c r="A10" s="2" t="s">
        <v>4</v>
      </c>
      <c r="B10" s="5">
        <v>6610</v>
      </c>
      <c r="C10" s="5">
        <v>304</v>
      </c>
      <c r="D10" s="5">
        <v>176</v>
      </c>
      <c r="E10" s="5">
        <f t="shared" si="0"/>
        <v>7090</v>
      </c>
      <c r="F10" s="5">
        <v>885</v>
      </c>
      <c r="G10" s="5">
        <v>111</v>
      </c>
      <c r="H10" s="5">
        <f t="shared" si="1"/>
        <v>8086</v>
      </c>
      <c r="I10" s="5">
        <v>11316</v>
      </c>
    </row>
    <row r="11" spans="1:9" ht="13.5">
      <c r="A11" s="2" t="s">
        <v>5</v>
      </c>
      <c r="B11" s="5">
        <v>2576</v>
      </c>
      <c r="C11" s="5">
        <v>89</v>
      </c>
      <c r="D11" s="5">
        <v>32</v>
      </c>
      <c r="E11" s="5">
        <f t="shared" si="0"/>
        <v>2697</v>
      </c>
      <c r="F11" s="5">
        <v>390</v>
      </c>
      <c r="G11" s="5">
        <v>68</v>
      </c>
      <c r="H11" s="5">
        <f t="shared" si="1"/>
        <v>3155</v>
      </c>
      <c r="I11" s="5">
        <v>3931</v>
      </c>
    </row>
    <row r="12" spans="1:9" ht="13.5">
      <c r="A12" s="2" t="s">
        <v>34</v>
      </c>
      <c r="B12" s="5">
        <v>4118</v>
      </c>
      <c r="C12" s="5">
        <v>172</v>
      </c>
      <c r="D12" s="5">
        <v>97</v>
      </c>
      <c r="E12" s="5">
        <f t="shared" si="0"/>
        <v>4387</v>
      </c>
      <c r="F12" s="5">
        <v>948</v>
      </c>
      <c r="G12" s="5">
        <v>59</v>
      </c>
      <c r="H12" s="5">
        <f t="shared" si="1"/>
        <v>5394</v>
      </c>
      <c r="I12" s="5">
        <v>7522</v>
      </c>
    </row>
    <row r="13" spans="1:9" ht="13.5">
      <c r="A13" s="2" t="s">
        <v>35</v>
      </c>
      <c r="B13" s="5">
        <v>10461</v>
      </c>
      <c r="C13" s="5">
        <v>425</v>
      </c>
      <c r="D13" s="5">
        <v>167</v>
      </c>
      <c r="E13" s="5">
        <f t="shared" si="0"/>
        <v>11053</v>
      </c>
      <c r="F13" s="5">
        <v>1634</v>
      </c>
      <c r="G13" s="5">
        <v>114</v>
      </c>
      <c r="H13" s="5">
        <f t="shared" si="1"/>
        <v>12801</v>
      </c>
      <c r="I13" s="5">
        <v>16230</v>
      </c>
    </row>
    <row r="14" spans="1:9" ht="13.5">
      <c r="A14" s="2" t="s">
        <v>6</v>
      </c>
      <c r="B14" s="5">
        <v>4182</v>
      </c>
      <c r="C14" s="5">
        <v>131</v>
      </c>
      <c r="D14" s="5">
        <v>69</v>
      </c>
      <c r="E14" s="5">
        <f t="shared" si="0"/>
        <v>4382</v>
      </c>
      <c r="F14" s="5">
        <v>621</v>
      </c>
      <c r="G14" s="5">
        <v>86</v>
      </c>
      <c r="H14" s="5">
        <f t="shared" si="1"/>
        <v>5089</v>
      </c>
      <c r="I14" s="5">
        <v>6455</v>
      </c>
    </row>
    <row r="15" spans="1:9" ht="13.5">
      <c r="A15" s="2" t="s">
        <v>7</v>
      </c>
      <c r="B15" s="5">
        <v>4180</v>
      </c>
      <c r="C15" s="5">
        <v>229</v>
      </c>
      <c r="D15" s="5">
        <v>93</v>
      </c>
      <c r="E15" s="5">
        <f t="shared" si="0"/>
        <v>4502</v>
      </c>
      <c r="F15" s="5">
        <v>459</v>
      </c>
      <c r="G15" s="5">
        <v>59</v>
      </c>
      <c r="H15" s="5">
        <f t="shared" si="1"/>
        <v>5020</v>
      </c>
      <c r="I15" s="5">
        <v>6372</v>
      </c>
    </row>
    <row r="16" spans="1:9" ht="13.5">
      <c r="A16" s="2" t="s">
        <v>8</v>
      </c>
      <c r="B16" s="5">
        <v>4675</v>
      </c>
      <c r="C16" s="5">
        <v>210</v>
      </c>
      <c r="D16" s="5">
        <v>107</v>
      </c>
      <c r="E16" s="5">
        <f t="shared" si="0"/>
        <v>4992</v>
      </c>
      <c r="F16" s="5">
        <v>959</v>
      </c>
      <c r="G16" s="5">
        <v>47</v>
      </c>
      <c r="H16" s="5">
        <f t="shared" si="1"/>
        <v>5998</v>
      </c>
      <c r="I16" s="5">
        <v>7199</v>
      </c>
    </row>
    <row r="17" spans="1:9" ht="13.5">
      <c r="A17" s="2" t="s">
        <v>36</v>
      </c>
      <c r="B17" s="5">
        <v>9053</v>
      </c>
      <c r="C17" s="5">
        <v>452</v>
      </c>
      <c r="D17" s="5">
        <v>364</v>
      </c>
      <c r="E17" s="5">
        <f t="shared" si="0"/>
        <v>9869</v>
      </c>
      <c r="F17" s="5">
        <v>848</v>
      </c>
      <c r="G17" s="5">
        <v>171</v>
      </c>
      <c r="H17" s="5">
        <f t="shared" si="1"/>
        <v>10888</v>
      </c>
      <c r="I17" s="5">
        <v>14335</v>
      </c>
    </row>
    <row r="18" spans="1:9" ht="13.5">
      <c r="A18" s="2" t="s">
        <v>37</v>
      </c>
      <c r="B18" s="5">
        <v>10981</v>
      </c>
      <c r="C18" s="5">
        <v>447</v>
      </c>
      <c r="D18" s="5">
        <v>195</v>
      </c>
      <c r="E18" s="5">
        <f t="shared" si="0"/>
        <v>11623</v>
      </c>
      <c r="F18" s="5">
        <v>1452</v>
      </c>
      <c r="G18" s="5">
        <v>191</v>
      </c>
      <c r="H18" s="5">
        <f t="shared" si="1"/>
        <v>13266</v>
      </c>
      <c r="I18" s="5">
        <v>16515</v>
      </c>
    </row>
    <row r="19" spans="1:9" ht="13.5">
      <c r="A19" s="2" t="s">
        <v>9</v>
      </c>
      <c r="B19" s="5">
        <v>1684</v>
      </c>
      <c r="C19" s="5">
        <v>94</v>
      </c>
      <c r="D19" s="5">
        <v>46</v>
      </c>
      <c r="E19" s="5">
        <f t="shared" si="0"/>
        <v>1824</v>
      </c>
      <c r="F19" s="5">
        <v>198</v>
      </c>
      <c r="G19" s="5">
        <v>11</v>
      </c>
      <c r="H19" s="5">
        <f t="shared" si="1"/>
        <v>2033</v>
      </c>
      <c r="I19" s="5">
        <v>2499</v>
      </c>
    </row>
    <row r="20" spans="1:9" ht="13.5">
      <c r="A20" s="2" t="s">
        <v>38</v>
      </c>
      <c r="B20" s="5">
        <v>10433</v>
      </c>
      <c r="C20" s="5">
        <v>383</v>
      </c>
      <c r="D20" s="5">
        <v>158</v>
      </c>
      <c r="E20" s="5">
        <f t="shared" si="0"/>
        <v>10974</v>
      </c>
      <c r="F20" s="5">
        <v>1572</v>
      </c>
      <c r="G20" s="5">
        <v>182</v>
      </c>
      <c r="H20" s="5">
        <f t="shared" si="1"/>
        <v>12728</v>
      </c>
      <c r="I20" s="5">
        <v>16206</v>
      </c>
    </row>
    <row r="21" spans="1:9" ht="13.5">
      <c r="A21" s="2" t="s">
        <v>39</v>
      </c>
      <c r="B21" s="5">
        <v>6378</v>
      </c>
      <c r="C21" s="5">
        <v>284</v>
      </c>
      <c r="D21" s="5">
        <v>137</v>
      </c>
      <c r="E21" s="5">
        <f t="shared" si="0"/>
        <v>6799</v>
      </c>
      <c r="F21" s="5">
        <v>975</v>
      </c>
      <c r="G21" s="5">
        <v>81</v>
      </c>
      <c r="H21" s="5">
        <f t="shared" si="1"/>
        <v>7855</v>
      </c>
      <c r="I21" s="5">
        <v>9968</v>
      </c>
    </row>
    <row r="22" spans="1:9" ht="13.5">
      <c r="A22" s="2" t="s">
        <v>40</v>
      </c>
      <c r="B22" s="5">
        <v>6615</v>
      </c>
      <c r="C22" s="5">
        <v>221</v>
      </c>
      <c r="D22" s="5">
        <v>113</v>
      </c>
      <c r="E22" s="5">
        <f t="shared" si="0"/>
        <v>6949</v>
      </c>
      <c r="F22" s="5">
        <v>1159</v>
      </c>
      <c r="G22" s="5">
        <v>72</v>
      </c>
      <c r="H22" s="5">
        <f t="shared" si="1"/>
        <v>8180</v>
      </c>
      <c r="I22" s="5">
        <v>10257</v>
      </c>
    </row>
    <row r="23" spans="1:9" ht="13.5">
      <c r="A23" s="2" t="s">
        <v>10</v>
      </c>
      <c r="B23" s="5">
        <v>4065</v>
      </c>
      <c r="C23" s="5">
        <v>21</v>
      </c>
      <c r="D23" s="5">
        <v>4</v>
      </c>
      <c r="E23" s="5">
        <f t="shared" si="0"/>
        <v>4090</v>
      </c>
      <c r="F23" s="5">
        <v>434</v>
      </c>
      <c r="G23" s="5">
        <v>86</v>
      </c>
      <c r="H23" s="5">
        <f>E23+F23+G23</f>
        <v>4610</v>
      </c>
      <c r="I23" s="5">
        <v>5586</v>
      </c>
    </row>
    <row r="24" spans="1:9" ht="13.5">
      <c r="A24" s="2" t="s">
        <v>11</v>
      </c>
      <c r="B24" s="5">
        <v>2502</v>
      </c>
      <c r="C24" s="5">
        <v>48</v>
      </c>
      <c r="D24" s="5">
        <v>8</v>
      </c>
      <c r="E24" s="5">
        <f t="shared" si="0"/>
        <v>2558</v>
      </c>
      <c r="F24" s="5">
        <v>412</v>
      </c>
      <c r="G24" s="5">
        <v>40</v>
      </c>
      <c r="H24" s="5">
        <f t="shared" si="1"/>
        <v>3010</v>
      </c>
      <c r="I24" s="5">
        <v>3694</v>
      </c>
    </row>
    <row r="25" spans="1:9" ht="13.5">
      <c r="A25" s="2" t="s">
        <v>12</v>
      </c>
      <c r="B25" s="5">
        <v>2442</v>
      </c>
      <c r="C25" s="5">
        <v>17</v>
      </c>
      <c r="D25" s="5">
        <v>14</v>
      </c>
      <c r="E25" s="5">
        <f t="shared" si="0"/>
        <v>2473</v>
      </c>
      <c r="F25" s="5">
        <v>269</v>
      </c>
      <c r="G25" s="5">
        <v>3</v>
      </c>
      <c r="H25" s="5">
        <f t="shared" si="1"/>
        <v>2745</v>
      </c>
      <c r="I25" s="5">
        <v>3210</v>
      </c>
    </row>
    <row r="26" spans="1:9" ht="27">
      <c r="A26" s="3" t="s">
        <v>28</v>
      </c>
      <c r="B26" s="5">
        <f aca="true" t="shared" si="2" ref="B26:I26">SUM(B6:B9)</f>
        <v>198370</v>
      </c>
      <c r="C26" s="5">
        <f t="shared" si="2"/>
        <v>11531</v>
      </c>
      <c r="D26" s="5">
        <f t="shared" si="2"/>
        <v>7936</v>
      </c>
      <c r="E26" s="5">
        <f t="shared" si="2"/>
        <v>217837</v>
      </c>
      <c r="F26" s="5">
        <f>SUM(F6:F9)</f>
        <v>27280</v>
      </c>
      <c r="G26" s="5">
        <f t="shared" si="2"/>
        <v>3244</v>
      </c>
      <c r="H26" s="5">
        <f t="shared" si="2"/>
        <v>248361</v>
      </c>
      <c r="I26" s="5">
        <f t="shared" si="2"/>
        <v>351755</v>
      </c>
    </row>
    <row r="27" spans="1:9" ht="37.5">
      <c r="A27" s="4" t="s">
        <v>44</v>
      </c>
      <c r="B27" s="5">
        <f>B10+B13+B17+B18+B20+B21+B22</f>
        <v>60531</v>
      </c>
      <c r="C27" s="5">
        <f aca="true" t="shared" si="3" ref="C27:H27">C10+C13+C17+C18+C20+C21+C22</f>
        <v>2516</v>
      </c>
      <c r="D27" s="5">
        <f t="shared" si="3"/>
        <v>1310</v>
      </c>
      <c r="E27" s="5">
        <f t="shared" si="3"/>
        <v>64357</v>
      </c>
      <c r="F27" s="5">
        <f>F10+F13+F17+F18+F20+F21+F22</f>
        <v>8525</v>
      </c>
      <c r="G27" s="5">
        <f t="shared" si="3"/>
        <v>922</v>
      </c>
      <c r="H27" s="5">
        <f t="shared" si="3"/>
        <v>73804</v>
      </c>
      <c r="I27" s="5">
        <f>I10+I13+I17+I18+I20+I21+I22</f>
        <v>94827</v>
      </c>
    </row>
    <row r="28" spans="1:9" ht="37.5">
      <c r="A28" s="4" t="s">
        <v>43</v>
      </c>
      <c r="B28" s="5">
        <f>SUM(B10:B25)-B10-B13-B17-B18-B20-B21-B22</f>
        <v>30424</v>
      </c>
      <c r="C28" s="5">
        <f aca="true" t="shared" si="4" ref="C28:H28">SUM(C10:C25)-C10-C13-C17-C18-C20-C21-C22</f>
        <v>1011</v>
      </c>
      <c r="D28" s="5">
        <f t="shared" si="4"/>
        <v>470</v>
      </c>
      <c r="E28" s="5">
        <f t="shared" si="4"/>
        <v>31905</v>
      </c>
      <c r="F28" s="5">
        <f>SUM(F10:F25)-F10-F13-F17-F18-F20-F21-F22</f>
        <v>4690</v>
      </c>
      <c r="G28" s="5">
        <f t="shared" si="4"/>
        <v>459</v>
      </c>
      <c r="H28" s="5">
        <f t="shared" si="4"/>
        <v>37054</v>
      </c>
      <c r="I28" s="5">
        <f>SUM(I10:I25)-I10-I13-I17-I18-I20-I21-I22</f>
        <v>46468</v>
      </c>
    </row>
    <row r="29" spans="1:9" ht="27">
      <c r="A29" s="7" t="s">
        <v>41</v>
      </c>
      <c r="B29" s="5">
        <f aca="true" t="shared" si="5" ref="B29:I29">SUM(B27:B28)</f>
        <v>90955</v>
      </c>
      <c r="C29" s="5">
        <f t="shared" si="5"/>
        <v>3527</v>
      </c>
      <c r="D29" s="5">
        <f t="shared" si="5"/>
        <v>1780</v>
      </c>
      <c r="E29" s="5">
        <f t="shared" si="5"/>
        <v>96262</v>
      </c>
      <c r="F29" s="5">
        <f t="shared" si="5"/>
        <v>13215</v>
      </c>
      <c r="G29" s="5">
        <f t="shared" si="5"/>
        <v>1381</v>
      </c>
      <c r="H29" s="5">
        <f t="shared" si="5"/>
        <v>110858</v>
      </c>
      <c r="I29" s="5">
        <f t="shared" si="5"/>
        <v>141295</v>
      </c>
    </row>
    <row r="30" spans="1:9" ht="27">
      <c r="A30" s="3" t="s">
        <v>42</v>
      </c>
      <c r="B30" s="5">
        <f aca="true" t="shared" si="6" ref="B30:H30">SUM(B6:B25)</f>
        <v>289325</v>
      </c>
      <c r="C30" s="5">
        <f t="shared" si="6"/>
        <v>15058</v>
      </c>
      <c r="D30" s="5">
        <f t="shared" si="6"/>
        <v>9716</v>
      </c>
      <c r="E30" s="5">
        <f t="shared" si="6"/>
        <v>314099</v>
      </c>
      <c r="F30" s="5">
        <f>SUM(F6:F25)</f>
        <v>40495</v>
      </c>
      <c r="G30" s="5">
        <f t="shared" si="6"/>
        <v>4625</v>
      </c>
      <c r="H30" s="5">
        <f t="shared" si="6"/>
        <v>359219</v>
      </c>
      <c r="I30" s="5">
        <f>SUM(I6:I25)</f>
        <v>493050</v>
      </c>
    </row>
  </sheetData>
  <mergeCells count="6">
    <mergeCell ref="I4:I5"/>
    <mergeCell ref="B4:E4"/>
    <mergeCell ref="A4:A5"/>
    <mergeCell ref="F4:F5"/>
    <mergeCell ref="G4:G5"/>
    <mergeCell ref="H4:H5"/>
  </mergeCells>
  <printOptions/>
  <pageMargins left="0.65" right="0.54" top="0.72" bottom="0.6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0"/>
  <sheetViews>
    <sheetView tabSelected="1" workbookViewId="0" topLeftCell="A1">
      <selection activeCell="A2" sqref="A2"/>
    </sheetView>
  </sheetViews>
  <sheetFormatPr defaultColWidth="9.00390625" defaultRowHeight="13.5"/>
  <cols>
    <col min="2" max="2" width="10.25390625" style="0" customWidth="1"/>
    <col min="3" max="5" width="11.75390625" style="0" customWidth="1"/>
    <col min="6" max="6" width="11.25390625" style="0" customWidth="1"/>
    <col min="7" max="8" width="10.25390625" style="0" customWidth="1"/>
  </cols>
  <sheetData>
    <row r="1" spans="7:9" ht="13.5">
      <c r="G1" s="1"/>
      <c r="H1" s="1"/>
      <c r="I1" s="1"/>
    </row>
    <row r="2" spans="1:12" ht="20.25" customHeight="1">
      <c r="A2" s="8" t="s">
        <v>55</v>
      </c>
      <c r="K2" s="1"/>
      <c r="L2" s="1"/>
    </row>
    <row r="4" spans="1:8" ht="13.5">
      <c r="A4" s="17" t="s">
        <v>13</v>
      </c>
      <c r="B4" s="18" t="s">
        <v>18</v>
      </c>
      <c r="C4" s="18"/>
      <c r="D4" s="18"/>
      <c r="E4" s="18"/>
      <c r="F4" s="18"/>
      <c r="G4" s="18" t="s">
        <v>29</v>
      </c>
      <c r="H4" s="18" t="s">
        <v>30</v>
      </c>
    </row>
    <row r="5" spans="1:8" ht="27">
      <c r="A5" s="17"/>
      <c r="B5" s="10" t="s">
        <v>31</v>
      </c>
      <c r="C5" s="10" t="s">
        <v>32</v>
      </c>
      <c r="D5" s="10" t="s">
        <v>14</v>
      </c>
      <c r="E5" s="10" t="s">
        <v>15</v>
      </c>
      <c r="F5" s="11" t="s">
        <v>16</v>
      </c>
      <c r="G5" s="18"/>
      <c r="H5" s="18"/>
    </row>
    <row r="6" spans="1:8" ht="13.5">
      <c r="A6" s="2" t="s">
        <v>0</v>
      </c>
      <c r="B6" s="6">
        <v>8649</v>
      </c>
      <c r="C6" s="6">
        <v>891</v>
      </c>
      <c r="D6" s="6">
        <v>1044</v>
      </c>
      <c r="E6" s="6">
        <v>889</v>
      </c>
      <c r="F6" s="6">
        <f>SUM(B6:E6)</f>
        <v>11473</v>
      </c>
      <c r="G6" s="6">
        <v>1457</v>
      </c>
      <c r="H6" s="6">
        <f>F6+G6</f>
        <v>12930</v>
      </c>
    </row>
    <row r="7" spans="1:8" ht="13.5">
      <c r="A7" s="2" t="s">
        <v>1</v>
      </c>
      <c r="B7" s="6">
        <v>8256</v>
      </c>
      <c r="C7" s="6">
        <v>716</v>
      </c>
      <c r="D7" s="6">
        <v>810</v>
      </c>
      <c r="E7" s="6">
        <v>696</v>
      </c>
      <c r="F7" s="6">
        <f aca="true" t="shared" si="0" ref="F7:F25">SUM(B7:E7)</f>
        <v>10478</v>
      </c>
      <c r="G7" s="6">
        <v>1005</v>
      </c>
      <c r="H7" s="6">
        <f aca="true" t="shared" si="1" ref="H7:H25">F7+G7</f>
        <v>11483</v>
      </c>
    </row>
    <row r="8" spans="1:8" ht="13.5">
      <c r="A8" s="2" t="s">
        <v>2</v>
      </c>
      <c r="B8" s="6">
        <v>1748</v>
      </c>
      <c r="C8" s="6">
        <v>189</v>
      </c>
      <c r="D8" s="6">
        <v>177</v>
      </c>
      <c r="E8" s="6">
        <v>250</v>
      </c>
      <c r="F8" s="6">
        <f t="shared" si="0"/>
        <v>2364</v>
      </c>
      <c r="G8" s="6">
        <v>463</v>
      </c>
      <c r="H8" s="6">
        <f t="shared" si="1"/>
        <v>2827</v>
      </c>
    </row>
    <row r="9" spans="1:8" ht="13.5">
      <c r="A9" s="2" t="s">
        <v>3</v>
      </c>
      <c r="B9" s="6">
        <v>2254</v>
      </c>
      <c r="C9" s="6">
        <v>250</v>
      </c>
      <c r="D9" s="6">
        <v>257</v>
      </c>
      <c r="E9" s="6">
        <v>204</v>
      </c>
      <c r="F9" s="6">
        <f>SUM(B9:E9)</f>
        <v>2965</v>
      </c>
      <c r="G9" s="6">
        <v>319</v>
      </c>
      <c r="H9" s="6">
        <f t="shared" si="1"/>
        <v>3284</v>
      </c>
    </row>
    <row r="10" spans="1:8" ht="13.5">
      <c r="A10" s="2" t="s">
        <v>4</v>
      </c>
      <c r="B10" s="6">
        <v>659</v>
      </c>
      <c r="C10" s="6">
        <v>87</v>
      </c>
      <c r="D10" s="6">
        <v>97</v>
      </c>
      <c r="E10" s="6">
        <v>42</v>
      </c>
      <c r="F10" s="6">
        <f t="shared" si="0"/>
        <v>885</v>
      </c>
      <c r="G10" s="6">
        <v>111</v>
      </c>
      <c r="H10" s="6">
        <f t="shared" si="1"/>
        <v>996</v>
      </c>
    </row>
    <row r="11" spans="1:8" ht="13.5">
      <c r="A11" s="2" t="s">
        <v>5</v>
      </c>
      <c r="B11" s="6">
        <v>256</v>
      </c>
      <c r="C11" s="6">
        <v>40</v>
      </c>
      <c r="D11" s="6">
        <v>53</v>
      </c>
      <c r="E11" s="6">
        <v>41</v>
      </c>
      <c r="F11" s="6">
        <f t="shared" si="0"/>
        <v>390</v>
      </c>
      <c r="G11" s="6">
        <v>68</v>
      </c>
      <c r="H11" s="6">
        <f t="shared" si="1"/>
        <v>458</v>
      </c>
    </row>
    <row r="12" spans="1:8" ht="13.5">
      <c r="A12" s="2" t="s">
        <v>34</v>
      </c>
      <c r="B12" s="6">
        <v>708</v>
      </c>
      <c r="C12" s="6">
        <v>91</v>
      </c>
      <c r="D12" s="6">
        <v>87</v>
      </c>
      <c r="E12" s="6">
        <v>62</v>
      </c>
      <c r="F12" s="6">
        <f t="shared" si="0"/>
        <v>948</v>
      </c>
      <c r="G12" s="6">
        <v>59</v>
      </c>
      <c r="H12" s="6">
        <f t="shared" si="1"/>
        <v>1007</v>
      </c>
    </row>
    <row r="13" spans="1:8" ht="13.5">
      <c r="A13" s="2" t="s">
        <v>45</v>
      </c>
      <c r="B13" s="6">
        <v>1421</v>
      </c>
      <c r="C13" s="6">
        <v>144</v>
      </c>
      <c r="D13" s="6">
        <v>52</v>
      </c>
      <c r="E13" s="6">
        <v>17</v>
      </c>
      <c r="F13" s="6">
        <f t="shared" si="0"/>
        <v>1634</v>
      </c>
      <c r="G13" s="6">
        <v>114</v>
      </c>
      <c r="H13" s="6">
        <f>F13+G13</f>
        <v>1748</v>
      </c>
    </row>
    <row r="14" spans="1:8" ht="13.5">
      <c r="A14" s="2" t="s">
        <v>6</v>
      </c>
      <c r="B14" s="6">
        <v>463</v>
      </c>
      <c r="C14" s="6">
        <v>52</v>
      </c>
      <c r="D14" s="6">
        <v>63</v>
      </c>
      <c r="E14" s="6">
        <v>43</v>
      </c>
      <c r="F14" s="6">
        <f t="shared" si="0"/>
        <v>621</v>
      </c>
      <c r="G14" s="6">
        <v>86</v>
      </c>
      <c r="H14" s="6">
        <f t="shared" si="1"/>
        <v>707</v>
      </c>
    </row>
    <row r="15" spans="1:8" ht="13.5">
      <c r="A15" s="2" t="s">
        <v>7</v>
      </c>
      <c r="B15" s="6">
        <v>294</v>
      </c>
      <c r="C15" s="6">
        <v>47</v>
      </c>
      <c r="D15" s="6">
        <v>62</v>
      </c>
      <c r="E15" s="6">
        <v>56</v>
      </c>
      <c r="F15" s="6">
        <f t="shared" si="0"/>
        <v>459</v>
      </c>
      <c r="G15" s="6">
        <v>59</v>
      </c>
      <c r="H15" s="6">
        <f t="shared" si="1"/>
        <v>518</v>
      </c>
    </row>
    <row r="16" spans="1:8" ht="13.5">
      <c r="A16" s="2" t="s">
        <v>8</v>
      </c>
      <c r="B16" s="6">
        <v>645</v>
      </c>
      <c r="C16" s="6">
        <v>97</v>
      </c>
      <c r="D16" s="6">
        <v>137</v>
      </c>
      <c r="E16" s="6">
        <v>80</v>
      </c>
      <c r="F16" s="6">
        <f t="shared" si="0"/>
        <v>959</v>
      </c>
      <c r="G16" s="6">
        <v>47</v>
      </c>
      <c r="H16" s="6">
        <f t="shared" si="1"/>
        <v>1006</v>
      </c>
    </row>
    <row r="17" spans="1:8" ht="13.5">
      <c r="A17" s="2" t="s">
        <v>46</v>
      </c>
      <c r="B17" s="6">
        <v>637</v>
      </c>
      <c r="C17" s="6">
        <v>71</v>
      </c>
      <c r="D17" s="6">
        <v>82</v>
      </c>
      <c r="E17" s="6">
        <v>58</v>
      </c>
      <c r="F17" s="6">
        <f>SUM(B17:E17)</f>
        <v>848</v>
      </c>
      <c r="G17" s="6">
        <v>171</v>
      </c>
      <c r="H17" s="6">
        <f t="shared" si="1"/>
        <v>1019</v>
      </c>
    </row>
    <row r="18" spans="1:8" ht="13.5">
      <c r="A18" s="2" t="s">
        <v>37</v>
      </c>
      <c r="B18" s="6">
        <v>1090</v>
      </c>
      <c r="C18" s="6">
        <v>125</v>
      </c>
      <c r="D18" s="6">
        <v>124</v>
      </c>
      <c r="E18" s="6">
        <v>113</v>
      </c>
      <c r="F18" s="6">
        <f t="shared" si="0"/>
        <v>1452</v>
      </c>
      <c r="G18" s="6">
        <v>191</v>
      </c>
      <c r="H18" s="6">
        <f t="shared" si="1"/>
        <v>1643</v>
      </c>
    </row>
    <row r="19" spans="1:8" ht="13.5">
      <c r="A19" s="2" t="s">
        <v>9</v>
      </c>
      <c r="B19" s="6">
        <v>130</v>
      </c>
      <c r="C19" s="6">
        <v>21</v>
      </c>
      <c r="D19" s="6">
        <v>34</v>
      </c>
      <c r="E19" s="6">
        <v>13</v>
      </c>
      <c r="F19" s="6">
        <f t="shared" si="0"/>
        <v>198</v>
      </c>
      <c r="G19" s="6">
        <v>11</v>
      </c>
      <c r="H19" s="6">
        <f t="shared" si="1"/>
        <v>209</v>
      </c>
    </row>
    <row r="20" spans="1:8" ht="13.5">
      <c r="A20" s="2" t="s">
        <v>47</v>
      </c>
      <c r="B20" s="6">
        <v>1067</v>
      </c>
      <c r="C20" s="6">
        <v>150</v>
      </c>
      <c r="D20" s="6">
        <v>201</v>
      </c>
      <c r="E20" s="6">
        <v>154</v>
      </c>
      <c r="F20" s="6">
        <f t="shared" si="0"/>
        <v>1572</v>
      </c>
      <c r="G20" s="6">
        <v>182</v>
      </c>
      <c r="H20" s="6">
        <f t="shared" si="1"/>
        <v>1754</v>
      </c>
    </row>
    <row r="21" spans="1:8" ht="13.5">
      <c r="A21" s="2" t="s">
        <v>48</v>
      </c>
      <c r="B21" s="6">
        <v>733</v>
      </c>
      <c r="C21" s="6">
        <v>93</v>
      </c>
      <c r="D21" s="6">
        <v>74</v>
      </c>
      <c r="E21" s="6">
        <v>75</v>
      </c>
      <c r="F21" s="6">
        <f t="shared" si="0"/>
        <v>975</v>
      </c>
      <c r="G21" s="6">
        <v>81</v>
      </c>
      <c r="H21" s="6">
        <f t="shared" si="1"/>
        <v>1056</v>
      </c>
    </row>
    <row r="22" spans="1:8" ht="13.5">
      <c r="A22" s="2" t="s">
        <v>49</v>
      </c>
      <c r="B22" s="6">
        <v>857</v>
      </c>
      <c r="C22" s="6">
        <v>90</v>
      </c>
      <c r="D22" s="6">
        <v>129</v>
      </c>
      <c r="E22" s="6">
        <v>83</v>
      </c>
      <c r="F22" s="6">
        <f t="shared" si="0"/>
        <v>1159</v>
      </c>
      <c r="G22" s="6">
        <v>72</v>
      </c>
      <c r="H22" s="6">
        <f t="shared" si="1"/>
        <v>1231</v>
      </c>
    </row>
    <row r="23" spans="1:8" ht="13.5">
      <c r="A23" s="2" t="s">
        <v>10</v>
      </c>
      <c r="B23" s="6">
        <v>338</v>
      </c>
      <c r="C23" s="6">
        <v>33</v>
      </c>
      <c r="D23" s="6">
        <v>33</v>
      </c>
      <c r="E23" s="6">
        <v>30</v>
      </c>
      <c r="F23" s="6">
        <f t="shared" si="0"/>
        <v>434</v>
      </c>
      <c r="G23" s="6">
        <v>86</v>
      </c>
      <c r="H23" s="6">
        <f t="shared" si="1"/>
        <v>520</v>
      </c>
    </row>
    <row r="24" spans="1:8" ht="13.5">
      <c r="A24" s="2" t="s">
        <v>11</v>
      </c>
      <c r="B24" s="6">
        <v>304</v>
      </c>
      <c r="C24" s="6">
        <v>36</v>
      </c>
      <c r="D24" s="6">
        <v>48</v>
      </c>
      <c r="E24" s="6">
        <v>24</v>
      </c>
      <c r="F24" s="6">
        <f t="shared" si="0"/>
        <v>412</v>
      </c>
      <c r="G24" s="6">
        <v>40</v>
      </c>
      <c r="H24" s="6">
        <f t="shared" si="1"/>
        <v>452</v>
      </c>
    </row>
    <row r="25" spans="1:8" ht="13.5">
      <c r="A25" s="2" t="s">
        <v>12</v>
      </c>
      <c r="B25" s="6">
        <v>185</v>
      </c>
      <c r="C25" s="6">
        <v>35</v>
      </c>
      <c r="D25" s="6">
        <v>26</v>
      </c>
      <c r="E25" s="6">
        <v>23</v>
      </c>
      <c r="F25" s="6">
        <f t="shared" si="0"/>
        <v>269</v>
      </c>
      <c r="G25" s="6">
        <v>3</v>
      </c>
      <c r="H25" s="6">
        <f t="shared" si="1"/>
        <v>272</v>
      </c>
    </row>
    <row r="26" spans="1:8" ht="27">
      <c r="A26" s="3" t="s">
        <v>33</v>
      </c>
      <c r="B26" s="6">
        <f aca="true" t="shared" si="2" ref="B26:H26">SUM(B6:B9)</f>
        <v>20907</v>
      </c>
      <c r="C26" s="6">
        <f t="shared" si="2"/>
        <v>2046</v>
      </c>
      <c r="D26" s="6">
        <f t="shared" si="2"/>
        <v>2288</v>
      </c>
      <c r="E26" s="6">
        <f t="shared" si="2"/>
        <v>2039</v>
      </c>
      <c r="F26" s="6">
        <f t="shared" si="2"/>
        <v>27280</v>
      </c>
      <c r="G26" s="6">
        <f t="shared" si="2"/>
        <v>3244</v>
      </c>
      <c r="H26" s="6">
        <f t="shared" si="2"/>
        <v>30524</v>
      </c>
    </row>
    <row r="27" spans="1:8" ht="37.5">
      <c r="A27" s="4" t="s">
        <v>50</v>
      </c>
      <c r="B27" s="6">
        <f>B10+B13+B17+B18+B20+B21+B22</f>
        <v>6464</v>
      </c>
      <c r="C27" s="6">
        <f aca="true" t="shared" si="3" ref="C27:H27">C10+C13+C17+C18+C20+C21+C22</f>
        <v>760</v>
      </c>
      <c r="D27" s="6">
        <f t="shared" si="3"/>
        <v>759</v>
      </c>
      <c r="E27" s="6">
        <f t="shared" si="3"/>
        <v>542</v>
      </c>
      <c r="F27" s="6">
        <f t="shared" si="3"/>
        <v>8525</v>
      </c>
      <c r="G27" s="6">
        <f t="shared" si="3"/>
        <v>922</v>
      </c>
      <c r="H27" s="6">
        <f t="shared" si="3"/>
        <v>9447</v>
      </c>
    </row>
    <row r="28" spans="1:8" ht="37.5">
      <c r="A28" s="4" t="s">
        <v>51</v>
      </c>
      <c r="B28" s="6">
        <f>SUM(B10:B25)-B10-B13-B17-B18-B20-B21-B22</f>
        <v>3323</v>
      </c>
      <c r="C28" s="6">
        <f aca="true" t="shared" si="4" ref="C28:H28">SUM(C10:C25)-C10-C13-C17-C18-C20-C21-C22</f>
        <v>452</v>
      </c>
      <c r="D28" s="6">
        <f t="shared" si="4"/>
        <v>543</v>
      </c>
      <c r="E28" s="6">
        <f t="shared" si="4"/>
        <v>372</v>
      </c>
      <c r="F28" s="6">
        <f t="shared" si="4"/>
        <v>4690</v>
      </c>
      <c r="G28" s="6">
        <f t="shared" si="4"/>
        <v>459</v>
      </c>
      <c r="H28" s="6">
        <f t="shared" si="4"/>
        <v>5149</v>
      </c>
    </row>
    <row r="29" spans="1:8" ht="27">
      <c r="A29" s="7" t="s">
        <v>52</v>
      </c>
      <c r="B29" s="6">
        <f aca="true" t="shared" si="5" ref="B29:H29">SUM(B27:B28)</f>
        <v>9787</v>
      </c>
      <c r="C29" s="6">
        <f t="shared" si="5"/>
        <v>1212</v>
      </c>
      <c r="D29" s="6">
        <f t="shared" si="5"/>
        <v>1302</v>
      </c>
      <c r="E29" s="6">
        <f t="shared" si="5"/>
        <v>914</v>
      </c>
      <c r="F29" s="6">
        <f t="shared" si="5"/>
        <v>13215</v>
      </c>
      <c r="G29" s="6">
        <f t="shared" si="5"/>
        <v>1381</v>
      </c>
      <c r="H29" s="6">
        <f t="shared" si="5"/>
        <v>14596</v>
      </c>
    </row>
    <row r="30" spans="1:8" ht="27">
      <c r="A30" s="3" t="s">
        <v>53</v>
      </c>
      <c r="B30" s="6">
        <f aca="true" t="shared" si="6" ref="B30:H30">SUM(B6:B25)</f>
        <v>30694</v>
      </c>
      <c r="C30" s="6">
        <f t="shared" si="6"/>
        <v>3258</v>
      </c>
      <c r="D30" s="6">
        <f t="shared" si="6"/>
        <v>3590</v>
      </c>
      <c r="E30" s="6">
        <f t="shared" si="6"/>
        <v>2953</v>
      </c>
      <c r="F30" s="6">
        <f t="shared" si="6"/>
        <v>40495</v>
      </c>
      <c r="G30" s="6">
        <f t="shared" si="6"/>
        <v>4625</v>
      </c>
      <c r="H30" s="6">
        <f t="shared" si="6"/>
        <v>45120</v>
      </c>
    </row>
  </sheetData>
  <mergeCells count="4">
    <mergeCell ref="A4:A5"/>
    <mergeCell ref="B4:F4"/>
    <mergeCell ref="G4:G5"/>
    <mergeCell ref="H4:H5"/>
  </mergeCells>
  <printOptions/>
  <pageMargins left="0.75" right="0.75" top="0.67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yabukitakashi</cp:lastModifiedBy>
  <cp:lastPrinted>2006-02-09T06:45:47Z</cp:lastPrinted>
  <dcterms:created xsi:type="dcterms:W3CDTF">2001-08-09T23:52:43Z</dcterms:created>
  <dcterms:modified xsi:type="dcterms:W3CDTF">2006-02-09T06:46:47Z</dcterms:modified>
  <cp:category/>
  <cp:version/>
  <cp:contentType/>
  <cp:contentStatus/>
</cp:coreProperties>
</file>