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<sst xmlns="http://schemas.openxmlformats.org/spreadsheetml/2006/main" count="54" uniqueCount="51">
  <si>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第７表　市 町 村 別 ， 産 業 （ 大 分 類 ） 別 民 営 事 業 所 の 従 業 者 数</t>
  </si>
  <si>
    <t>　　（単位：人）</t>
  </si>
  <si>
    <t>市 町 村</t>
  </si>
  <si>
    <t>総  数</t>
  </si>
  <si>
    <t>第  １  次  産  業</t>
  </si>
  <si>
    <t>第  ２  次  産  業</t>
  </si>
  <si>
    <t>第  ３  次  産  業</t>
  </si>
  <si>
    <t>農  業</t>
  </si>
  <si>
    <t>林  業</t>
  </si>
  <si>
    <t>漁  業</t>
  </si>
  <si>
    <t>鉱  業</t>
  </si>
  <si>
    <t>建設業</t>
  </si>
  <si>
    <t>製造業</t>
  </si>
  <si>
    <t>電気･ガス・熱供給・水道業</t>
  </si>
  <si>
    <t>情報通信業</t>
  </si>
  <si>
    <t>運輸業</t>
  </si>
  <si>
    <t>卸売･小売業</t>
  </si>
  <si>
    <t>金融･保険業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</si>
  <si>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</si>
  <si>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</si>
  <si>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</si>
  <si>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</si>
  <si>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</si>
  <si>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</si>
  <si>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県    計</t>
  </si>
  <si>
    <t>市    計</t>
  </si>
  <si>
    <t>郡    計</t>
  </si>
  <si>
    <t>鳥 取 市</t>
  </si>
  <si>
    <t>米 子 市</t>
  </si>
  <si>
    <t>倉 吉 市</t>
  </si>
  <si>
    <t>境 港 市</t>
  </si>
  <si>
    <t>岩 美 郡</t>
  </si>
  <si>
    <t>岩 美 町</t>
  </si>
  <si>
    <t>八 頭 郡</t>
  </si>
  <si>
    <t>若 桜 町</t>
  </si>
  <si>
    <t>智 頭 町</t>
  </si>
  <si>
    <t>八 頭 町</t>
  </si>
  <si>
    <t>東 伯 郡</t>
  </si>
  <si>
    <t>三 朝 町</t>
  </si>
  <si>
    <t>湯梨浜町</t>
  </si>
  <si>
    <t>琴 浦 町</t>
  </si>
  <si>
    <t>北 栄 町</t>
  </si>
  <si>
    <t>西 伯 郡</t>
  </si>
  <si>
    <t>日吉津村</t>
  </si>
  <si>
    <t>大 山 町</t>
  </si>
  <si>
    <t>南 部 町</t>
  </si>
  <si>
    <t>伯 耆 町</t>
  </si>
  <si>
    <t>日 野 郡</t>
  </si>
  <si>
    <t>日 南 町</t>
  </si>
  <si>
    <t>日 野 町</t>
  </si>
  <si>
    <t>江 府 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</si>
</sst>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6">
    <font>
      <sz val="10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1" fontId="5" fillId="0" borderId="7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6" topLeftCell="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7" sqref="U7"/>
    </sheetView>
  </sheetViews>
  <sheetFormatPr defaultColWidth="9.00390625" defaultRowHeight="12.75"/>
  <cols>
    <col min="1" max="1" width="10.75390625" style="4" customWidth="1"/>
    <col min="2" max="2" width="11.375" style="4" customWidth="1"/>
    <col min="3" max="6" width="9.75390625" style="4" customWidth="1"/>
    <col min="7" max="7" width="11.125" style="4" customWidth="1"/>
    <col min="8" max="8" width="9.75390625" style="4" customWidth="1"/>
    <col min="9" max="9" width="9.875" style="4" customWidth="1"/>
    <col min="10" max="10" width="10.00390625" style="4" customWidth="1"/>
    <col min="11" max="11" width="12.00390625" style="4" customWidth="1"/>
    <col min="12" max="21" width="10.625" style="4" customWidth="1"/>
    <col min="22" max="22" width="11.25390625" style="4" customWidth="1"/>
    <col min="23" max="16384" width="9.125" style="4" customWidth="1"/>
  </cols>
  <sheetData>
    <row r="1" spans="1:2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3"/>
      <c r="Q1" s="3"/>
      <c r="R1" s="3"/>
      <c r="S1" s="3"/>
      <c r="T1" s="3"/>
      <c r="U1" s="3"/>
      <c r="V1" s="3"/>
    </row>
    <row r="2" spans="17:21" ht="32.25" customHeight="1">
      <c r="Q2" s="5"/>
      <c r="U2" s="6" t="s">
        <v>1</v>
      </c>
    </row>
    <row r="3" spans="1:22" ht="18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 t="s">
        <v>5</v>
      </c>
      <c r="H3" s="7"/>
      <c r="I3" s="7"/>
      <c r="J3" s="7"/>
      <c r="K3" s="8" t="s">
        <v>6</v>
      </c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2" ht="18" customHeight="1">
      <c r="A4" s="7"/>
      <c r="B4" s="7"/>
      <c r="C4" s="11" t="s">
        <v>3</v>
      </c>
      <c r="D4" s="11" t="s">
        <v>7</v>
      </c>
      <c r="E4" s="11" t="s">
        <v>8</v>
      </c>
      <c r="F4" s="11" t="s">
        <v>9</v>
      </c>
      <c r="G4" s="11" t="s">
        <v>3</v>
      </c>
      <c r="H4" s="11" t="s">
        <v>10</v>
      </c>
      <c r="I4" s="11" t="s">
        <v>11</v>
      </c>
      <c r="J4" s="11" t="s">
        <v>12</v>
      </c>
      <c r="K4" s="11" t="s">
        <v>3</v>
      </c>
      <c r="L4" s="11" t="s">
        <v>13</v>
      </c>
      <c r="M4" s="12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2" t="s">
        <v>19</v>
      </c>
      <c r="S4" s="13" t="s">
        <v>20</v>
      </c>
      <c r="T4" s="14" t="s">
        <v>21</v>
      </c>
      <c r="U4" s="14" t="s">
        <v>22</v>
      </c>
      <c r="V4" s="15" t="s">
        <v>23</v>
      </c>
    </row>
    <row r="5" spans="1:22" ht="18" customHeight="1">
      <c r="A5" s="7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6"/>
      <c r="N5" s="11"/>
      <c r="O5" s="11"/>
      <c r="P5" s="11"/>
      <c r="Q5" s="11"/>
      <c r="R5" s="16"/>
      <c r="S5" s="17"/>
      <c r="T5" s="18"/>
      <c r="U5" s="18"/>
      <c r="V5" s="19"/>
    </row>
    <row r="6" spans="1:22" ht="18" customHeight="1">
      <c r="A6" s="7"/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20"/>
      <c r="N6" s="11"/>
      <c r="O6" s="11"/>
      <c r="P6" s="11"/>
      <c r="Q6" s="11"/>
      <c r="R6" s="20"/>
      <c r="S6" s="21"/>
      <c r="T6" s="22"/>
      <c r="U6" s="22"/>
      <c r="V6" s="23"/>
    </row>
    <row r="7" spans="1:22" ht="18" customHeight="1">
      <c r="A7" s="24" t="s">
        <v>24</v>
      </c>
      <c r="B7" s="25">
        <f aca="true" t="shared" si="0" ref="B7:V7">B8+B9</f>
        <v>231654</v>
      </c>
      <c r="C7" s="26">
        <f t="shared" si="0"/>
        <v>2079</v>
      </c>
      <c r="D7" s="26">
        <f t="shared" si="0"/>
        <v>1243</v>
      </c>
      <c r="E7" s="26">
        <f t="shared" si="0"/>
        <v>134</v>
      </c>
      <c r="F7" s="26">
        <f t="shared" si="0"/>
        <v>702</v>
      </c>
      <c r="G7" s="27">
        <f t="shared" si="0"/>
        <v>63915</v>
      </c>
      <c r="H7" s="26">
        <f t="shared" si="0"/>
        <v>129</v>
      </c>
      <c r="I7" s="26">
        <f t="shared" si="0"/>
        <v>22315</v>
      </c>
      <c r="J7" s="28">
        <f t="shared" si="0"/>
        <v>41471</v>
      </c>
      <c r="K7" s="26">
        <f t="shared" si="0"/>
        <v>165660</v>
      </c>
      <c r="L7" s="26">
        <f t="shared" si="0"/>
        <v>646</v>
      </c>
      <c r="M7" s="26">
        <f t="shared" si="0"/>
        <v>2970</v>
      </c>
      <c r="N7" s="26">
        <f t="shared" si="0"/>
        <v>10755</v>
      </c>
      <c r="O7" s="26">
        <f t="shared" si="0"/>
        <v>53832</v>
      </c>
      <c r="P7" s="26">
        <f t="shared" si="0"/>
        <v>6484</v>
      </c>
      <c r="Q7" s="26">
        <f t="shared" si="0"/>
        <v>2295</v>
      </c>
      <c r="R7" s="26">
        <f t="shared" si="0"/>
        <v>20798</v>
      </c>
      <c r="S7" s="26">
        <f t="shared" si="0"/>
        <v>25450</v>
      </c>
      <c r="T7" s="26">
        <f t="shared" si="0"/>
        <v>6113</v>
      </c>
      <c r="U7" s="26">
        <f t="shared" si="0"/>
        <v>5165</v>
      </c>
      <c r="V7" s="28">
        <f t="shared" si="0"/>
        <v>31152</v>
      </c>
    </row>
    <row r="8" spans="1:22" ht="18" customHeight="1">
      <c r="A8" s="29" t="s">
        <v>25</v>
      </c>
      <c r="B8" s="30">
        <f aca="true" t="shared" si="1" ref="B8:V8">SUM(B10:B13)</f>
        <v>188193</v>
      </c>
      <c r="C8" s="31">
        <f t="shared" si="1"/>
        <v>1080</v>
      </c>
      <c r="D8" s="31">
        <f t="shared" si="1"/>
        <v>438</v>
      </c>
      <c r="E8" s="31">
        <f t="shared" si="1"/>
        <v>84</v>
      </c>
      <c r="F8" s="31">
        <f t="shared" si="1"/>
        <v>558</v>
      </c>
      <c r="G8" s="32">
        <f t="shared" si="1"/>
        <v>48219</v>
      </c>
      <c r="H8" s="31">
        <f t="shared" si="1"/>
        <v>37</v>
      </c>
      <c r="I8" s="31">
        <f t="shared" si="1"/>
        <v>16243</v>
      </c>
      <c r="J8" s="33">
        <f t="shared" si="1"/>
        <v>31939</v>
      </c>
      <c r="K8" s="31">
        <f t="shared" si="1"/>
        <v>138894</v>
      </c>
      <c r="L8" s="31">
        <f t="shared" si="1"/>
        <v>626</v>
      </c>
      <c r="M8" s="31">
        <f t="shared" si="1"/>
        <v>2887</v>
      </c>
      <c r="N8" s="31">
        <f t="shared" si="1"/>
        <v>9252</v>
      </c>
      <c r="O8" s="31">
        <f t="shared" si="1"/>
        <v>44830</v>
      </c>
      <c r="P8" s="31">
        <f t="shared" si="1"/>
        <v>5863</v>
      </c>
      <c r="Q8" s="31">
        <f t="shared" si="1"/>
        <v>2089</v>
      </c>
      <c r="R8" s="31">
        <f t="shared" si="1"/>
        <v>16829</v>
      </c>
      <c r="S8" s="31">
        <f t="shared" si="1"/>
        <v>21093</v>
      </c>
      <c r="T8" s="31">
        <f t="shared" si="1"/>
        <v>5783</v>
      </c>
      <c r="U8" s="31">
        <f t="shared" si="1"/>
        <v>2987</v>
      </c>
      <c r="V8" s="33">
        <f t="shared" si="1"/>
        <v>26655</v>
      </c>
    </row>
    <row r="9" spans="1:22" ht="18" customHeight="1">
      <c r="A9" s="34" t="s">
        <v>26</v>
      </c>
      <c r="B9" s="35">
        <f>B14+B16+B20+B25+B30</f>
        <v>43461</v>
      </c>
      <c r="C9" s="36">
        <f aca="true" t="shared" si="2" ref="C9:V9">SUM(C14,C16,C20,C25,C30)</f>
        <v>999</v>
      </c>
      <c r="D9" s="36">
        <f t="shared" si="2"/>
        <v>805</v>
      </c>
      <c r="E9" s="36">
        <f t="shared" si="2"/>
        <v>50</v>
      </c>
      <c r="F9" s="36">
        <f t="shared" si="2"/>
        <v>144</v>
      </c>
      <c r="G9" s="37">
        <f t="shared" si="2"/>
        <v>15696</v>
      </c>
      <c r="H9" s="36">
        <f t="shared" si="2"/>
        <v>92</v>
      </c>
      <c r="I9" s="36">
        <f t="shared" si="2"/>
        <v>6072</v>
      </c>
      <c r="J9" s="38">
        <f t="shared" si="2"/>
        <v>9532</v>
      </c>
      <c r="K9" s="36">
        <f t="shared" si="2"/>
        <v>26766</v>
      </c>
      <c r="L9" s="36">
        <f t="shared" si="2"/>
        <v>20</v>
      </c>
      <c r="M9" s="36">
        <f t="shared" si="2"/>
        <v>83</v>
      </c>
      <c r="N9" s="36">
        <f t="shared" si="2"/>
        <v>1503</v>
      </c>
      <c r="O9" s="36">
        <f t="shared" si="2"/>
        <v>9002</v>
      </c>
      <c r="P9" s="36">
        <f t="shared" si="2"/>
        <v>621</v>
      </c>
      <c r="Q9" s="36">
        <f t="shared" si="2"/>
        <v>206</v>
      </c>
      <c r="R9" s="36">
        <f t="shared" si="2"/>
        <v>3969</v>
      </c>
      <c r="S9" s="36">
        <f t="shared" si="2"/>
        <v>4357</v>
      </c>
      <c r="T9" s="36">
        <f t="shared" si="2"/>
        <v>330</v>
      </c>
      <c r="U9" s="36">
        <f t="shared" si="2"/>
        <v>2178</v>
      </c>
      <c r="V9" s="38">
        <f t="shared" si="2"/>
        <v>4497</v>
      </c>
    </row>
    <row r="10" spans="1:22" ht="18" customHeight="1">
      <c r="A10" s="39" t="s">
        <v>27</v>
      </c>
      <c r="B10" s="40">
        <f>C10+G10+K10</f>
        <v>84878</v>
      </c>
      <c r="C10" s="41">
        <f>SUM(D10:F10)</f>
        <v>309</v>
      </c>
      <c r="D10" s="41">
        <v>233</v>
      </c>
      <c r="E10" s="41">
        <v>60</v>
      </c>
      <c r="F10" s="41">
        <v>16</v>
      </c>
      <c r="G10" s="42">
        <f>SUM(H10:J10)</f>
        <v>23601</v>
      </c>
      <c r="H10" s="41">
        <v>15</v>
      </c>
      <c r="I10" s="41">
        <v>7524</v>
      </c>
      <c r="J10" s="43">
        <v>16062</v>
      </c>
      <c r="K10" s="41">
        <f>SUM(L10:V10)</f>
        <v>60968</v>
      </c>
      <c r="L10" s="41">
        <v>243</v>
      </c>
      <c r="M10" s="41">
        <v>1393</v>
      </c>
      <c r="N10" s="41">
        <v>3050</v>
      </c>
      <c r="O10" s="41">
        <v>19543</v>
      </c>
      <c r="P10" s="41">
        <v>2949</v>
      </c>
      <c r="Q10" s="41">
        <v>1083</v>
      </c>
      <c r="R10" s="41">
        <v>7353</v>
      </c>
      <c r="S10" s="41">
        <v>7814</v>
      </c>
      <c r="T10" s="41">
        <v>3038</v>
      </c>
      <c r="U10" s="41">
        <v>1599</v>
      </c>
      <c r="V10" s="43">
        <v>12903</v>
      </c>
    </row>
    <row r="11" spans="1:22" ht="18" customHeight="1">
      <c r="A11" s="39" t="s">
        <v>28</v>
      </c>
      <c r="B11" s="40">
        <f>C11+G11+K11</f>
        <v>65825</v>
      </c>
      <c r="C11" s="41">
        <f>SUM(D11:F11)</f>
        <v>75</v>
      </c>
      <c r="D11" s="41">
        <v>69</v>
      </c>
      <c r="E11" s="41">
        <v>4</v>
      </c>
      <c r="F11" s="41">
        <v>2</v>
      </c>
      <c r="G11" s="42">
        <f>SUM(H11:J11)</f>
        <v>14014</v>
      </c>
      <c r="H11" s="41">
        <v>4</v>
      </c>
      <c r="I11" s="41">
        <v>5634</v>
      </c>
      <c r="J11" s="43">
        <v>8376</v>
      </c>
      <c r="K11" s="41">
        <f>SUM(L11:V11)</f>
        <v>51736</v>
      </c>
      <c r="L11" s="41">
        <v>227</v>
      </c>
      <c r="M11" s="41">
        <v>1137</v>
      </c>
      <c r="N11" s="41">
        <v>4571</v>
      </c>
      <c r="O11" s="41">
        <v>16047</v>
      </c>
      <c r="P11" s="41">
        <v>2067</v>
      </c>
      <c r="Q11" s="41">
        <v>731</v>
      </c>
      <c r="R11" s="41">
        <v>6532</v>
      </c>
      <c r="S11" s="41">
        <v>8034</v>
      </c>
      <c r="T11" s="41">
        <v>2142</v>
      </c>
      <c r="U11" s="41">
        <v>602</v>
      </c>
      <c r="V11" s="43">
        <v>9646</v>
      </c>
    </row>
    <row r="12" spans="1:22" ht="18" customHeight="1">
      <c r="A12" s="39" t="s">
        <v>29</v>
      </c>
      <c r="B12" s="40">
        <f>C12+G12+K12</f>
        <v>24032</v>
      </c>
      <c r="C12" s="41">
        <f>SUM(D12:F12)</f>
        <v>69</v>
      </c>
      <c r="D12" s="41">
        <v>49</v>
      </c>
      <c r="E12" s="41">
        <v>20</v>
      </c>
      <c r="F12" s="41">
        <v>0</v>
      </c>
      <c r="G12" s="42">
        <f>SUM(H12:J12)</f>
        <v>6389</v>
      </c>
      <c r="H12" s="41">
        <v>18</v>
      </c>
      <c r="I12" s="41">
        <v>2275</v>
      </c>
      <c r="J12" s="43">
        <v>4096</v>
      </c>
      <c r="K12" s="41">
        <f>SUM(L12:V12)</f>
        <v>17574</v>
      </c>
      <c r="L12" s="41">
        <v>156</v>
      </c>
      <c r="M12" s="41">
        <v>307</v>
      </c>
      <c r="N12" s="41">
        <v>711</v>
      </c>
      <c r="O12" s="41">
        <v>5578</v>
      </c>
      <c r="P12" s="41">
        <v>641</v>
      </c>
      <c r="Q12" s="41">
        <v>222</v>
      </c>
      <c r="R12" s="41">
        <v>2053</v>
      </c>
      <c r="S12" s="41">
        <v>3963</v>
      </c>
      <c r="T12" s="41">
        <v>461</v>
      </c>
      <c r="U12" s="41">
        <v>574</v>
      </c>
      <c r="V12" s="43">
        <v>2908</v>
      </c>
    </row>
    <row r="13" spans="1:22" ht="18" customHeight="1">
      <c r="A13" s="39" t="s">
        <v>30</v>
      </c>
      <c r="B13" s="40">
        <f>C13+G13+K13</f>
        <v>13458</v>
      </c>
      <c r="C13" s="41">
        <f>SUM(D13:F13)</f>
        <v>627</v>
      </c>
      <c r="D13" s="41">
        <v>87</v>
      </c>
      <c r="E13" s="41">
        <v>0</v>
      </c>
      <c r="F13" s="41">
        <v>540</v>
      </c>
      <c r="G13" s="42">
        <f>SUM(H13:J13)</f>
        <v>4215</v>
      </c>
      <c r="H13" s="41">
        <v>0</v>
      </c>
      <c r="I13" s="41">
        <v>810</v>
      </c>
      <c r="J13" s="43">
        <v>3405</v>
      </c>
      <c r="K13" s="41">
        <f>SUM(L13:V13)</f>
        <v>8616</v>
      </c>
      <c r="L13" s="41">
        <v>0</v>
      </c>
      <c r="M13" s="41">
        <v>50</v>
      </c>
      <c r="N13" s="41">
        <v>920</v>
      </c>
      <c r="O13" s="41">
        <v>3662</v>
      </c>
      <c r="P13" s="41">
        <v>206</v>
      </c>
      <c r="Q13" s="41">
        <v>53</v>
      </c>
      <c r="R13" s="41">
        <v>891</v>
      </c>
      <c r="S13" s="41">
        <v>1282</v>
      </c>
      <c r="T13" s="41">
        <v>142</v>
      </c>
      <c r="U13" s="41">
        <v>212</v>
      </c>
      <c r="V13" s="43">
        <v>1198</v>
      </c>
    </row>
    <row r="14" spans="1:22" ht="18" customHeight="1">
      <c r="A14" s="24" t="s">
        <v>31</v>
      </c>
      <c r="B14" s="25">
        <f aca="true" t="shared" si="3" ref="B14:V14">SUM(B15:B15)</f>
        <v>3004</v>
      </c>
      <c r="C14" s="26">
        <f t="shared" si="3"/>
        <v>227</v>
      </c>
      <c r="D14" s="26">
        <f t="shared" si="3"/>
        <v>105</v>
      </c>
      <c r="E14" s="26">
        <f t="shared" si="3"/>
        <v>0</v>
      </c>
      <c r="F14" s="26">
        <f t="shared" si="3"/>
        <v>122</v>
      </c>
      <c r="G14" s="27">
        <f t="shared" si="3"/>
        <v>1328</v>
      </c>
      <c r="H14" s="26">
        <f t="shared" si="3"/>
        <v>0</v>
      </c>
      <c r="I14" s="26">
        <f t="shared" si="3"/>
        <v>247</v>
      </c>
      <c r="J14" s="28">
        <f t="shared" si="3"/>
        <v>1081</v>
      </c>
      <c r="K14" s="26">
        <f t="shared" si="3"/>
        <v>1449</v>
      </c>
      <c r="L14" s="26">
        <f t="shared" si="3"/>
        <v>0</v>
      </c>
      <c r="M14" s="26">
        <f t="shared" si="3"/>
        <v>0</v>
      </c>
      <c r="N14" s="26">
        <f t="shared" si="3"/>
        <v>90</v>
      </c>
      <c r="O14" s="26">
        <f t="shared" si="3"/>
        <v>552</v>
      </c>
      <c r="P14" s="26">
        <f t="shared" si="3"/>
        <v>33</v>
      </c>
      <c r="Q14" s="26">
        <f t="shared" si="3"/>
        <v>4</v>
      </c>
      <c r="R14" s="26">
        <f t="shared" si="3"/>
        <v>245</v>
      </c>
      <c r="S14" s="26">
        <f t="shared" si="3"/>
        <v>224</v>
      </c>
      <c r="T14" s="26">
        <f t="shared" si="3"/>
        <v>22</v>
      </c>
      <c r="U14" s="26">
        <f t="shared" si="3"/>
        <v>92</v>
      </c>
      <c r="V14" s="28">
        <f t="shared" si="3"/>
        <v>187</v>
      </c>
    </row>
    <row r="15" spans="1:22" ht="18" customHeight="1">
      <c r="A15" s="44" t="s">
        <v>32</v>
      </c>
      <c r="B15" s="45">
        <f>C15+G15+K15</f>
        <v>3004</v>
      </c>
      <c r="C15" s="46">
        <f>SUM(D15:F15)</f>
        <v>227</v>
      </c>
      <c r="D15" s="46">
        <v>105</v>
      </c>
      <c r="E15" s="46">
        <v>0</v>
      </c>
      <c r="F15" s="46">
        <v>122</v>
      </c>
      <c r="G15" s="47">
        <f>SUM(H15:J15)</f>
        <v>1328</v>
      </c>
      <c r="H15" s="46">
        <v>0</v>
      </c>
      <c r="I15" s="46">
        <v>247</v>
      </c>
      <c r="J15" s="48">
        <v>1081</v>
      </c>
      <c r="K15" s="46">
        <f>SUM(L15:V15)</f>
        <v>1449</v>
      </c>
      <c r="L15" s="46">
        <v>0</v>
      </c>
      <c r="M15" s="46">
        <v>0</v>
      </c>
      <c r="N15" s="46">
        <v>90</v>
      </c>
      <c r="O15" s="46">
        <v>552</v>
      </c>
      <c r="P15" s="46">
        <v>33</v>
      </c>
      <c r="Q15" s="46">
        <v>4</v>
      </c>
      <c r="R15" s="46">
        <v>245</v>
      </c>
      <c r="S15" s="46">
        <v>224</v>
      </c>
      <c r="T15" s="46">
        <v>22</v>
      </c>
      <c r="U15" s="46">
        <v>92</v>
      </c>
      <c r="V15" s="48">
        <v>187</v>
      </c>
    </row>
    <row r="16" spans="1:22" ht="18" customHeight="1">
      <c r="A16" s="29" t="s">
        <v>33</v>
      </c>
      <c r="B16" s="30">
        <f aca="true" t="shared" si="4" ref="B16:V16">SUM(B17:B19)</f>
        <v>6671</v>
      </c>
      <c r="C16" s="31">
        <f t="shared" si="4"/>
        <v>97</v>
      </c>
      <c r="D16" s="31">
        <f t="shared" si="4"/>
        <v>86</v>
      </c>
      <c r="E16" s="31">
        <f t="shared" si="4"/>
        <v>7</v>
      </c>
      <c r="F16" s="31">
        <f t="shared" si="4"/>
        <v>4</v>
      </c>
      <c r="G16" s="32">
        <f t="shared" si="4"/>
        <v>2955</v>
      </c>
      <c r="H16" s="31">
        <f t="shared" si="4"/>
        <v>0</v>
      </c>
      <c r="I16" s="31">
        <f t="shared" si="4"/>
        <v>1043</v>
      </c>
      <c r="J16" s="33">
        <f t="shared" si="4"/>
        <v>1912</v>
      </c>
      <c r="K16" s="31">
        <f t="shared" si="4"/>
        <v>3619</v>
      </c>
      <c r="L16" s="31">
        <f t="shared" si="4"/>
        <v>2</v>
      </c>
      <c r="M16" s="31">
        <f t="shared" si="4"/>
        <v>17</v>
      </c>
      <c r="N16" s="31">
        <f t="shared" si="4"/>
        <v>227</v>
      </c>
      <c r="O16" s="31">
        <f t="shared" si="4"/>
        <v>1571</v>
      </c>
      <c r="P16" s="31">
        <f t="shared" si="4"/>
        <v>132</v>
      </c>
      <c r="Q16" s="31">
        <f t="shared" si="4"/>
        <v>12</v>
      </c>
      <c r="R16" s="31">
        <f t="shared" si="4"/>
        <v>273</v>
      </c>
      <c r="S16" s="31">
        <f t="shared" si="4"/>
        <v>450</v>
      </c>
      <c r="T16" s="31">
        <f t="shared" si="4"/>
        <v>67</v>
      </c>
      <c r="U16" s="31">
        <f t="shared" si="4"/>
        <v>363</v>
      </c>
      <c r="V16" s="33">
        <f t="shared" si="4"/>
        <v>505</v>
      </c>
    </row>
    <row r="17" spans="1:22" ht="18" customHeight="1">
      <c r="A17" s="39" t="s">
        <v>34</v>
      </c>
      <c r="B17" s="40">
        <f>C17+G17+K17</f>
        <v>941</v>
      </c>
      <c r="C17" s="41">
        <f>SUM(D17:F17)</f>
        <v>1</v>
      </c>
      <c r="D17" s="41">
        <v>0</v>
      </c>
      <c r="E17" s="41">
        <v>1</v>
      </c>
      <c r="F17" s="41">
        <v>0</v>
      </c>
      <c r="G17" s="42">
        <f>SUM(H17:J17)</f>
        <v>380</v>
      </c>
      <c r="H17" s="41">
        <v>0</v>
      </c>
      <c r="I17" s="41">
        <v>99</v>
      </c>
      <c r="J17" s="43">
        <v>281</v>
      </c>
      <c r="K17" s="41">
        <f>SUM(L17:V17)</f>
        <v>560</v>
      </c>
      <c r="L17" s="41">
        <v>0</v>
      </c>
      <c r="M17" s="41">
        <v>0</v>
      </c>
      <c r="N17" s="41">
        <v>28</v>
      </c>
      <c r="O17" s="41">
        <v>161</v>
      </c>
      <c r="P17" s="41">
        <v>15</v>
      </c>
      <c r="Q17" s="41">
        <v>4</v>
      </c>
      <c r="R17" s="41">
        <v>86</v>
      </c>
      <c r="S17" s="41">
        <v>140</v>
      </c>
      <c r="T17" s="41">
        <v>18</v>
      </c>
      <c r="U17" s="41">
        <v>42</v>
      </c>
      <c r="V17" s="43">
        <v>66</v>
      </c>
    </row>
    <row r="18" spans="1:22" ht="18" customHeight="1">
      <c r="A18" s="39" t="s">
        <v>35</v>
      </c>
      <c r="B18" s="40">
        <f>C18+G18+K18</f>
        <v>2318</v>
      </c>
      <c r="C18" s="41">
        <f>SUM(D18:F18)</f>
        <v>1</v>
      </c>
      <c r="D18" s="41">
        <v>0</v>
      </c>
      <c r="E18" s="41">
        <v>0</v>
      </c>
      <c r="F18" s="41">
        <v>1</v>
      </c>
      <c r="G18" s="42">
        <f>SUM(H18:J18)</f>
        <v>1200</v>
      </c>
      <c r="H18" s="41">
        <v>0</v>
      </c>
      <c r="I18" s="41">
        <v>361</v>
      </c>
      <c r="J18" s="43">
        <v>839</v>
      </c>
      <c r="K18" s="41">
        <f>SUM(L18:V18)</f>
        <v>1117</v>
      </c>
      <c r="L18" s="41">
        <v>2</v>
      </c>
      <c r="M18" s="41">
        <v>1</v>
      </c>
      <c r="N18" s="41">
        <v>109</v>
      </c>
      <c r="O18" s="41">
        <v>556</v>
      </c>
      <c r="P18" s="41">
        <v>40</v>
      </c>
      <c r="Q18" s="41">
        <v>2</v>
      </c>
      <c r="R18" s="41">
        <v>83</v>
      </c>
      <c r="S18" s="41">
        <v>68</v>
      </c>
      <c r="T18" s="41">
        <v>14</v>
      </c>
      <c r="U18" s="41">
        <v>97</v>
      </c>
      <c r="V18" s="43">
        <v>145</v>
      </c>
    </row>
    <row r="19" spans="1:22" s="49" customFormat="1" ht="18" customHeight="1">
      <c r="A19" s="39" t="s">
        <v>36</v>
      </c>
      <c r="B19" s="40">
        <f>C19+G19+K19</f>
        <v>3412</v>
      </c>
      <c r="C19" s="41">
        <f>SUM(D19:F19)</f>
        <v>95</v>
      </c>
      <c r="D19" s="41">
        <v>86</v>
      </c>
      <c r="E19" s="41">
        <v>6</v>
      </c>
      <c r="F19" s="41">
        <v>3</v>
      </c>
      <c r="G19" s="42">
        <f>SUM(H19:J19)</f>
        <v>1375</v>
      </c>
      <c r="H19" s="41">
        <v>0</v>
      </c>
      <c r="I19" s="41">
        <v>583</v>
      </c>
      <c r="J19" s="43">
        <v>792</v>
      </c>
      <c r="K19" s="41">
        <f>SUM(L19:V19)</f>
        <v>1942</v>
      </c>
      <c r="L19" s="41">
        <v>0</v>
      </c>
      <c r="M19" s="41">
        <v>16</v>
      </c>
      <c r="N19" s="41">
        <v>90</v>
      </c>
      <c r="O19" s="41">
        <v>854</v>
      </c>
      <c r="P19" s="41">
        <v>77</v>
      </c>
      <c r="Q19" s="41">
        <v>6</v>
      </c>
      <c r="R19" s="41">
        <v>104</v>
      </c>
      <c r="S19" s="41">
        <v>242</v>
      </c>
      <c r="T19" s="41">
        <v>35</v>
      </c>
      <c r="U19" s="41">
        <v>224</v>
      </c>
      <c r="V19" s="43">
        <v>294</v>
      </c>
    </row>
    <row r="20" spans="1:22" s="49" customFormat="1" ht="18" customHeight="1">
      <c r="A20" s="24" t="s">
        <v>37</v>
      </c>
      <c r="B20" s="25">
        <f aca="true" t="shared" si="5" ref="B20:V20">SUM(B21:B24)</f>
        <v>17393</v>
      </c>
      <c r="C20" s="26">
        <f t="shared" si="5"/>
        <v>286</v>
      </c>
      <c r="D20" s="26">
        <f t="shared" si="5"/>
        <v>257</v>
      </c>
      <c r="E20" s="26">
        <f t="shared" si="5"/>
        <v>14</v>
      </c>
      <c r="F20" s="26">
        <f t="shared" si="5"/>
        <v>15</v>
      </c>
      <c r="G20" s="27">
        <f t="shared" si="5"/>
        <v>5685</v>
      </c>
      <c r="H20" s="26">
        <f t="shared" si="5"/>
        <v>3</v>
      </c>
      <c r="I20" s="26">
        <f t="shared" si="5"/>
        <v>2352</v>
      </c>
      <c r="J20" s="28">
        <f t="shared" si="5"/>
        <v>3330</v>
      </c>
      <c r="K20" s="26">
        <f t="shared" si="5"/>
        <v>11422</v>
      </c>
      <c r="L20" s="26">
        <f t="shared" si="5"/>
        <v>14</v>
      </c>
      <c r="M20" s="26">
        <f t="shared" si="5"/>
        <v>49</v>
      </c>
      <c r="N20" s="26">
        <f t="shared" si="5"/>
        <v>661</v>
      </c>
      <c r="O20" s="26">
        <f t="shared" si="5"/>
        <v>3350</v>
      </c>
      <c r="P20" s="26">
        <f t="shared" si="5"/>
        <v>310</v>
      </c>
      <c r="Q20" s="26">
        <f t="shared" si="5"/>
        <v>129</v>
      </c>
      <c r="R20" s="26">
        <f t="shared" si="5"/>
        <v>1997</v>
      </c>
      <c r="S20" s="26">
        <f t="shared" si="5"/>
        <v>1790</v>
      </c>
      <c r="T20" s="26">
        <f t="shared" si="5"/>
        <v>158</v>
      </c>
      <c r="U20" s="26">
        <f t="shared" si="5"/>
        <v>924</v>
      </c>
      <c r="V20" s="28">
        <f t="shared" si="5"/>
        <v>2040</v>
      </c>
    </row>
    <row r="21" spans="1:22" s="49" customFormat="1" ht="18" customHeight="1">
      <c r="A21" s="39" t="s">
        <v>38</v>
      </c>
      <c r="B21" s="40">
        <f>C21+G21+K21</f>
        <v>2536</v>
      </c>
      <c r="C21" s="41">
        <f>SUM(D21:F21)</f>
        <v>7</v>
      </c>
      <c r="D21" s="41">
        <v>7</v>
      </c>
      <c r="E21" s="41">
        <v>0</v>
      </c>
      <c r="F21" s="41">
        <v>0</v>
      </c>
      <c r="G21" s="42">
        <f>SUM(H21:J21)</f>
        <v>405</v>
      </c>
      <c r="H21" s="41">
        <v>0</v>
      </c>
      <c r="I21" s="41">
        <v>166</v>
      </c>
      <c r="J21" s="43">
        <v>239</v>
      </c>
      <c r="K21" s="41">
        <f>SUM(L21:V21)</f>
        <v>2124</v>
      </c>
      <c r="L21" s="41">
        <v>0</v>
      </c>
      <c r="M21" s="41">
        <v>0</v>
      </c>
      <c r="N21" s="41">
        <v>23</v>
      </c>
      <c r="O21" s="41">
        <v>323</v>
      </c>
      <c r="P21" s="41">
        <v>33</v>
      </c>
      <c r="Q21" s="41">
        <v>26</v>
      </c>
      <c r="R21" s="41">
        <v>926</v>
      </c>
      <c r="S21" s="41">
        <v>465</v>
      </c>
      <c r="T21" s="41">
        <v>7</v>
      </c>
      <c r="U21" s="41">
        <v>43</v>
      </c>
      <c r="V21" s="43">
        <v>278</v>
      </c>
    </row>
    <row r="22" spans="1:22" s="49" customFormat="1" ht="18" customHeight="1">
      <c r="A22" s="39" t="s">
        <v>39</v>
      </c>
      <c r="B22" s="40">
        <f>C22+G22+K22</f>
        <v>3985</v>
      </c>
      <c r="C22" s="41">
        <f>SUM(D22:F22)</f>
        <v>160</v>
      </c>
      <c r="D22" s="41">
        <v>145</v>
      </c>
      <c r="E22" s="41">
        <v>0</v>
      </c>
      <c r="F22" s="41">
        <v>15</v>
      </c>
      <c r="G22" s="42">
        <f>SUM(H22:J22)</f>
        <v>1069</v>
      </c>
      <c r="H22" s="41">
        <v>0</v>
      </c>
      <c r="I22" s="41">
        <v>455</v>
      </c>
      <c r="J22" s="43">
        <v>614</v>
      </c>
      <c r="K22" s="41">
        <f>SUM(L22:V22)</f>
        <v>2756</v>
      </c>
      <c r="L22" s="41">
        <v>11</v>
      </c>
      <c r="M22" s="41">
        <v>9</v>
      </c>
      <c r="N22" s="41">
        <v>143</v>
      </c>
      <c r="O22" s="41">
        <v>825</v>
      </c>
      <c r="P22" s="41">
        <v>98</v>
      </c>
      <c r="Q22" s="41">
        <v>31</v>
      </c>
      <c r="R22" s="41">
        <v>566</v>
      </c>
      <c r="S22" s="41">
        <v>391</v>
      </c>
      <c r="T22" s="41">
        <v>36</v>
      </c>
      <c r="U22" s="41">
        <v>93</v>
      </c>
      <c r="V22" s="43">
        <v>553</v>
      </c>
    </row>
    <row r="23" spans="1:22" ht="18" customHeight="1">
      <c r="A23" s="39" t="s">
        <v>40</v>
      </c>
      <c r="B23" s="40">
        <f>C23+G23+K23</f>
        <v>6348</v>
      </c>
      <c r="C23" s="41">
        <f>SUM(D23:F23)</f>
        <v>15</v>
      </c>
      <c r="D23" s="41">
        <v>15</v>
      </c>
      <c r="E23" s="41">
        <v>0</v>
      </c>
      <c r="F23" s="41">
        <v>0</v>
      </c>
      <c r="G23" s="42">
        <f>SUM(H23:J23)</f>
        <v>2565</v>
      </c>
      <c r="H23" s="41">
        <v>0</v>
      </c>
      <c r="I23" s="41">
        <v>1053</v>
      </c>
      <c r="J23" s="43">
        <v>1512</v>
      </c>
      <c r="K23" s="41">
        <f>SUM(L23:V23)</f>
        <v>3768</v>
      </c>
      <c r="L23" s="41">
        <v>3</v>
      </c>
      <c r="M23" s="41">
        <v>36</v>
      </c>
      <c r="N23" s="41">
        <v>235</v>
      </c>
      <c r="O23" s="41">
        <v>1266</v>
      </c>
      <c r="P23" s="41">
        <v>61</v>
      </c>
      <c r="Q23" s="41">
        <v>54</v>
      </c>
      <c r="R23" s="41">
        <v>415</v>
      </c>
      <c r="S23" s="41">
        <v>501</v>
      </c>
      <c r="T23" s="41">
        <v>41</v>
      </c>
      <c r="U23" s="41">
        <v>627</v>
      </c>
      <c r="V23" s="43">
        <v>529</v>
      </c>
    </row>
    <row r="24" spans="1:22" ht="18" customHeight="1">
      <c r="A24" s="39" t="s">
        <v>41</v>
      </c>
      <c r="B24" s="40">
        <f>C24+G24+K24</f>
        <v>4524</v>
      </c>
      <c r="C24" s="41">
        <f>SUM(D24:F24)</f>
        <v>104</v>
      </c>
      <c r="D24" s="41">
        <v>90</v>
      </c>
      <c r="E24" s="41">
        <v>14</v>
      </c>
      <c r="F24" s="41">
        <v>0</v>
      </c>
      <c r="G24" s="42">
        <f>SUM(H24:J24)</f>
        <v>1646</v>
      </c>
      <c r="H24" s="41">
        <v>3</v>
      </c>
      <c r="I24" s="41">
        <v>678</v>
      </c>
      <c r="J24" s="43">
        <v>965</v>
      </c>
      <c r="K24" s="41">
        <f>SUM(L24:V24)</f>
        <v>2774</v>
      </c>
      <c r="L24" s="41">
        <v>0</v>
      </c>
      <c r="M24" s="41">
        <v>4</v>
      </c>
      <c r="N24" s="41">
        <v>260</v>
      </c>
      <c r="O24" s="41">
        <v>936</v>
      </c>
      <c r="P24" s="41">
        <v>118</v>
      </c>
      <c r="Q24" s="41">
        <v>18</v>
      </c>
      <c r="R24" s="41">
        <v>90</v>
      </c>
      <c r="S24" s="41">
        <v>433</v>
      </c>
      <c r="T24" s="41">
        <v>74</v>
      </c>
      <c r="U24" s="41">
        <v>161</v>
      </c>
      <c r="V24" s="43">
        <v>680</v>
      </c>
    </row>
    <row r="25" spans="1:22" ht="18" customHeight="1">
      <c r="A25" s="24" t="s">
        <v>42</v>
      </c>
      <c r="B25" s="25">
        <f aca="true" t="shared" si="6" ref="B25:V25">SUM(B26:B29)</f>
        <v>12980</v>
      </c>
      <c r="C25" s="26">
        <f t="shared" si="6"/>
        <v>272</v>
      </c>
      <c r="D25" s="26">
        <f t="shared" si="6"/>
        <v>266</v>
      </c>
      <c r="E25" s="26">
        <f t="shared" si="6"/>
        <v>3</v>
      </c>
      <c r="F25" s="26">
        <f t="shared" si="6"/>
        <v>3</v>
      </c>
      <c r="G25" s="27">
        <f t="shared" si="6"/>
        <v>4542</v>
      </c>
      <c r="H25" s="26">
        <f t="shared" si="6"/>
        <v>41</v>
      </c>
      <c r="I25" s="26">
        <f t="shared" si="6"/>
        <v>1596</v>
      </c>
      <c r="J25" s="28">
        <f t="shared" si="6"/>
        <v>2905</v>
      </c>
      <c r="K25" s="26">
        <f t="shared" si="6"/>
        <v>8166</v>
      </c>
      <c r="L25" s="26">
        <f t="shared" si="6"/>
        <v>4</v>
      </c>
      <c r="M25" s="26">
        <f t="shared" si="6"/>
        <v>16</v>
      </c>
      <c r="N25" s="26">
        <f t="shared" si="6"/>
        <v>345</v>
      </c>
      <c r="O25" s="26">
        <f t="shared" si="6"/>
        <v>2857</v>
      </c>
      <c r="P25" s="26">
        <f t="shared" si="6"/>
        <v>94</v>
      </c>
      <c r="Q25" s="26">
        <f t="shared" si="6"/>
        <v>51</v>
      </c>
      <c r="R25" s="26">
        <f t="shared" si="6"/>
        <v>1230</v>
      </c>
      <c r="S25" s="26">
        <f t="shared" si="6"/>
        <v>1622</v>
      </c>
      <c r="T25" s="26">
        <f t="shared" si="6"/>
        <v>70</v>
      </c>
      <c r="U25" s="26">
        <f t="shared" si="6"/>
        <v>460</v>
      </c>
      <c r="V25" s="28">
        <f t="shared" si="6"/>
        <v>1417</v>
      </c>
    </row>
    <row r="26" spans="1:22" ht="18" customHeight="1">
      <c r="A26" s="39" t="s">
        <v>43</v>
      </c>
      <c r="B26" s="40">
        <f>C26+G26+K26</f>
        <v>2333</v>
      </c>
      <c r="C26" s="41">
        <f>SUM(D26:F26)</f>
        <v>3</v>
      </c>
      <c r="D26" s="41">
        <v>0</v>
      </c>
      <c r="E26" s="41">
        <v>0</v>
      </c>
      <c r="F26" s="41">
        <v>3</v>
      </c>
      <c r="G26" s="42">
        <f>SUM(H26:J26)</f>
        <v>437</v>
      </c>
      <c r="H26" s="41">
        <v>0</v>
      </c>
      <c r="I26" s="41">
        <v>307</v>
      </c>
      <c r="J26" s="43">
        <v>130</v>
      </c>
      <c r="K26" s="41">
        <f>SUM(L26:V26)</f>
        <v>1893</v>
      </c>
      <c r="L26" s="41">
        <v>0</v>
      </c>
      <c r="M26" s="41">
        <v>8</v>
      </c>
      <c r="N26" s="41">
        <v>91</v>
      </c>
      <c r="O26" s="41">
        <v>957</v>
      </c>
      <c r="P26" s="41">
        <v>17</v>
      </c>
      <c r="Q26" s="41">
        <v>8</v>
      </c>
      <c r="R26" s="41">
        <v>367</v>
      </c>
      <c r="S26" s="41">
        <v>133</v>
      </c>
      <c r="T26" s="41">
        <v>12</v>
      </c>
      <c r="U26" s="41">
        <v>56</v>
      </c>
      <c r="V26" s="43">
        <v>244</v>
      </c>
    </row>
    <row r="27" spans="1:22" ht="18" customHeight="1">
      <c r="A27" s="39" t="s">
        <v>44</v>
      </c>
      <c r="B27" s="40">
        <f>C27+G27+K27</f>
        <v>4896</v>
      </c>
      <c r="C27" s="41">
        <f>SUM(D27:F27)</f>
        <v>172</v>
      </c>
      <c r="D27" s="41">
        <v>169</v>
      </c>
      <c r="E27" s="41">
        <v>3</v>
      </c>
      <c r="F27" s="41">
        <v>0</v>
      </c>
      <c r="G27" s="42">
        <f>SUM(H27:J27)</f>
        <v>1898</v>
      </c>
      <c r="H27" s="41">
        <v>21</v>
      </c>
      <c r="I27" s="41">
        <v>605</v>
      </c>
      <c r="J27" s="43">
        <v>1272</v>
      </c>
      <c r="K27" s="41">
        <f>SUM(L27:V27)</f>
        <v>2826</v>
      </c>
      <c r="L27" s="41">
        <v>4</v>
      </c>
      <c r="M27" s="41">
        <v>0</v>
      </c>
      <c r="N27" s="41">
        <v>137</v>
      </c>
      <c r="O27" s="41">
        <v>997</v>
      </c>
      <c r="P27" s="41">
        <v>39</v>
      </c>
      <c r="Q27" s="41">
        <v>16</v>
      </c>
      <c r="R27" s="41">
        <v>390</v>
      </c>
      <c r="S27" s="41">
        <v>616</v>
      </c>
      <c r="T27" s="41">
        <v>24</v>
      </c>
      <c r="U27" s="41">
        <v>200</v>
      </c>
      <c r="V27" s="43">
        <v>403</v>
      </c>
    </row>
    <row r="28" spans="1:22" ht="18" customHeight="1">
      <c r="A28" s="39" t="s">
        <v>45</v>
      </c>
      <c r="B28" s="40">
        <f>C28+G28+K28</f>
        <v>2446</v>
      </c>
      <c r="C28" s="41">
        <f>SUM(D28:F28)</f>
        <v>28</v>
      </c>
      <c r="D28" s="41">
        <v>28</v>
      </c>
      <c r="E28" s="41">
        <v>0</v>
      </c>
      <c r="F28" s="41">
        <v>0</v>
      </c>
      <c r="G28" s="42">
        <f>SUM(H28:J28)</f>
        <v>1146</v>
      </c>
      <c r="H28" s="41">
        <v>2</v>
      </c>
      <c r="I28" s="41">
        <v>326</v>
      </c>
      <c r="J28" s="43">
        <v>818</v>
      </c>
      <c r="K28" s="41">
        <f>SUM(L28:V28)</f>
        <v>1272</v>
      </c>
      <c r="L28" s="41">
        <v>0</v>
      </c>
      <c r="M28" s="41">
        <v>0</v>
      </c>
      <c r="N28" s="41">
        <v>73</v>
      </c>
      <c r="O28" s="41">
        <v>384</v>
      </c>
      <c r="P28" s="41">
        <v>13</v>
      </c>
      <c r="Q28" s="41">
        <v>5</v>
      </c>
      <c r="R28" s="41">
        <v>102</v>
      </c>
      <c r="S28" s="41">
        <v>277</v>
      </c>
      <c r="T28" s="41">
        <v>15</v>
      </c>
      <c r="U28" s="41">
        <v>106</v>
      </c>
      <c r="V28" s="43">
        <v>297</v>
      </c>
    </row>
    <row r="29" spans="1:22" ht="18" customHeight="1">
      <c r="A29" s="44" t="s">
        <v>46</v>
      </c>
      <c r="B29" s="45">
        <f>C29+G29+K29</f>
        <v>3305</v>
      </c>
      <c r="C29" s="46">
        <f>SUM(D29:F29)</f>
        <v>69</v>
      </c>
      <c r="D29" s="46">
        <v>69</v>
      </c>
      <c r="E29" s="46">
        <v>0</v>
      </c>
      <c r="F29" s="46">
        <v>0</v>
      </c>
      <c r="G29" s="47">
        <f>SUM(H29:J29)</f>
        <v>1061</v>
      </c>
      <c r="H29" s="46">
        <v>18</v>
      </c>
      <c r="I29" s="46">
        <v>358</v>
      </c>
      <c r="J29" s="48">
        <v>685</v>
      </c>
      <c r="K29" s="46">
        <f>SUM(L29:V29)</f>
        <v>2175</v>
      </c>
      <c r="L29" s="46">
        <v>0</v>
      </c>
      <c r="M29" s="46">
        <v>8</v>
      </c>
      <c r="N29" s="46">
        <v>44</v>
      </c>
      <c r="O29" s="46">
        <v>519</v>
      </c>
      <c r="P29" s="46">
        <v>25</v>
      </c>
      <c r="Q29" s="46">
        <v>22</v>
      </c>
      <c r="R29" s="46">
        <v>371</v>
      </c>
      <c r="S29" s="46">
        <v>596</v>
      </c>
      <c r="T29" s="46">
        <v>19</v>
      </c>
      <c r="U29" s="46">
        <v>98</v>
      </c>
      <c r="V29" s="48">
        <v>473</v>
      </c>
    </row>
    <row r="30" spans="1:22" ht="18" customHeight="1">
      <c r="A30" s="29" t="s">
        <v>47</v>
      </c>
      <c r="B30" s="30">
        <f aca="true" t="shared" si="7" ref="B30:V30">SUM(B31:B33)</f>
        <v>3413</v>
      </c>
      <c r="C30" s="31">
        <f t="shared" si="7"/>
        <v>117</v>
      </c>
      <c r="D30" s="31">
        <f t="shared" si="7"/>
        <v>91</v>
      </c>
      <c r="E30" s="31">
        <f t="shared" si="7"/>
        <v>26</v>
      </c>
      <c r="F30" s="31">
        <f t="shared" si="7"/>
        <v>0</v>
      </c>
      <c r="G30" s="32">
        <f t="shared" si="7"/>
        <v>1186</v>
      </c>
      <c r="H30" s="31">
        <f t="shared" si="7"/>
        <v>48</v>
      </c>
      <c r="I30" s="31">
        <f t="shared" si="7"/>
        <v>834</v>
      </c>
      <c r="J30" s="33">
        <f t="shared" si="7"/>
        <v>304</v>
      </c>
      <c r="K30" s="31">
        <f t="shared" si="7"/>
        <v>2110</v>
      </c>
      <c r="L30" s="31">
        <f t="shared" si="7"/>
        <v>0</v>
      </c>
      <c r="M30" s="31">
        <f t="shared" si="7"/>
        <v>1</v>
      </c>
      <c r="N30" s="31">
        <f t="shared" si="7"/>
        <v>180</v>
      </c>
      <c r="O30" s="31">
        <f t="shared" si="7"/>
        <v>672</v>
      </c>
      <c r="P30" s="31">
        <f t="shared" si="7"/>
        <v>52</v>
      </c>
      <c r="Q30" s="31">
        <f t="shared" si="7"/>
        <v>10</v>
      </c>
      <c r="R30" s="31">
        <f t="shared" si="7"/>
        <v>224</v>
      </c>
      <c r="S30" s="31">
        <f t="shared" si="7"/>
        <v>271</v>
      </c>
      <c r="T30" s="31">
        <f t="shared" si="7"/>
        <v>13</v>
      </c>
      <c r="U30" s="31">
        <f t="shared" si="7"/>
        <v>339</v>
      </c>
      <c r="V30" s="33">
        <f t="shared" si="7"/>
        <v>348</v>
      </c>
    </row>
    <row r="31" spans="1:22" ht="18" customHeight="1">
      <c r="A31" s="39" t="s">
        <v>48</v>
      </c>
      <c r="B31" s="40">
        <f>C31+G31+K31</f>
        <v>1365</v>
      </c>
      <c r="C31" s="41">
        <f>SUM(D31:F31)</f>
        <v>102</v>
      </c>
      <c r="D31" s="41">
        <v>88</v>
      </c>
      <c r="E31" s="41">
        <v>14</v>
      </c>
      <c r="F31" s="41">
        <v>0</v>
      </c>
      <c r="G31" s="42">
        <f>SUM(H31:J31)</f>
        <v>474</v>
      </c>
      <c r="H31" s="41">
        <v>4</v>
      </c>
      <c r="I31" s="41">
        <v>416</v>
      </c>
      <c r="J31" s="43">
        <v>54</v>
      </c>
      <c r="K31" s="41">
        <f>SUM(L31:V31)</f>
        <v>789</v>
      </c>
      <c r="L31" s="41">
        <v>0</v>
      </c>
      <c r="M31" s="41">
        <v>0</v>
      </c>
      <c r="N31" s="41">
        <v>48</v>
      </c>
      <c r="O31" s="41">
        <v>272</v>
      </c>
      <c r="P31" s="41">
        <v>12</v>
      </c>
      <c r="Q31" s="41">
        <v>0</v>
      </c>
      <c r="R31" s="41">
        <v>88</v>
      </c>
      <c r="S31" s="41">
        <v>31</v>
      </c>
      <c r="T31" s="41">
        <v>2</v>
      </c>
      <c r="U31" s="41">
        <v>161</v>
      </c>
      <c r="V31" s="43">
        <v>175</v>
      </c>
    </row>
    <row r="32" spans="1:22" ht="18" customHeight="1">
      <c r="A32" s="39" t="s">
        <v>49</v>
      </c>
      <c r="B32" s="40">
        <f>C32+G32+K32</f>
        <v>1180</v>
      </c>
      <c r="C32" s="41">
        <f>SUM(D32:F32)</f>
        <v>15</v>
      </c>
      <c r="D32" s="41">
        <v>3</v>
      </c>
      <c r="E32" s="41">
        <v>12</v>
      </c>
      <c r="F32" s="41">
        <v>0</v>
      </c>
      <c r="G32" s="42">
        <f>SUM(H32:J32)</f>
        <v>354</v>
      </c>
      <c r="H32" s="41">
        <v>23</v>
      </c>
      <c r="I32" s="41">
        <v>193</v>
      </c>
      <c r="J32" s="43">
        <v>138</v>
      </c>
      <c r="K32" s="41">
        <f>SUM(L32:V32)</f>
        <v>811</v>
      </c>
      <c r="L32" s="41">
        <v>0</v>
      </c>
      <c r="M32" s="41">
        <v>1</v>
      </c>
      <c r="N32" s="41">
        <v>30</v>
      </c>
      <c r="O32" s="41">
        <v>263</v>
      </c>
      <c r="P32" s="41">
        <v>17</v>
      </c>
      <c r="Q32" s="41">
        <v>7</v>
      </c>
      <c r="R32" s="41">
        <v>69</v>
      </c>
      <c r="S32" s="41">
        <v>167</v>
      </c>
      <c r="T32" s="41">
        <v>11</v>
      </c>
      <c r="U32" s="41">
        <v>137</v>
      </c>
      <c r="V32" s="43">
        <v>109</v>
      </c>
    </row>
    <row r="33" spans="1:22" ht="18" customHeight="1">
      <c r="A33" s="44" t="s">
        <v>50</v>
      </c>
      <c r="B33" s="45">
        <f>C33+G33+K33</f>
        <v>868</v>
      </c>
      <c r="C33" s="46">
        <f>SUM(D33:F33)</f>
        <v>0</v>
      </c>
      <c r="D33" s="46">
        <v>0</v>
      </c>
      <c r="E33" s="46">
        <v>0</v>
      </c>
      <c r="F33" s="46">
        <v>0</v>
      </c>
      <c r="G33" s="47">
        <f>SUM(H33:J33)</f>
        <v>358</v>
      </c>
      <c r="H33" s="46">
        <v>21</v>
      </c>
      <c r="I33" s="46">
        <v>225</v>
      </c>
      <c r="J33" s="48">
        <v>112</v>
      </c>
      <c r="K33" s="46">
        <f>SUM(L33:V33)</f>
        <v>510</v>
      </c>
      <c r="L33" s="46">
        <v>0</v>
      </c>
      <c r="M33" s="46">
        <v>0</v>
      </c>
      <c r="N33" s="46">
        <v>102</v>
      </c>
      <c r="O33" s="46">
        <v>137</v>
      </c>
      <c r="P33" s="46">
        <v>23</v>
      </c>
      <c r="Q33" s="46">
        <v>3</v>
      </c>
      <c r="R33" s="46">
        <v>67</v>
      </c>
      <c r="S33" s="46">
        <v>73</v>
      </c>
      <c r="T33" s="46">
        <v>0</v>
      </c>
      <c r="U33" s="46">
        <v>41</v>
      </c>
      <c r="V33" s="48">
        <v>64</v>
      </c>
    </row>
  </sheetData>
  <mergeCells count="26">
    <mergeCell ref="C4:C6"/>
    <mergeCell ref="I4:I6"/>
    <mergeCell ref="J4:J6"/>
    <mergeCell ref="D4:D6"/>
    <mergeCell ref="E4:E6"/>
    <mergeCell ref="F4:F6"/>
    <mergeCell ref="H4:H6"/>
    <mergeCell ref="G4:G6"/>
    <mergeCell ref="U4:U6"/>
    <mergeCell ref="M4:M6"/>
    <mergeCell ref="R4:R6"/>
    <mergeCell ref="S4:S6"/>
    <mergeCell ref="L4:L6"/>
    <mergeCell ref="N4:N6"/>
    <mergeCell ref="O4:O6"/>
    <mergeCell ref="T4:T6"/>
    <mergeCell ref="A1:N1"/>
    <mergeCell ref="Q4:Q6"/>
    <mergeCell ref="K3:V3"/>
    <mergeCell ref="P4:P6"/>
    <mergeCell ref="A3:A6"/>
    <mergeCell ref="B3:B6"/>
    <mergeCell ref="C3:F3"/>
    <mergeCell ref="G3:J3"/>
    <mergeCell ref="V4:V6"/>
    <mergeCell ref="K4:K6"/>
  </mergeCells>
  <printOptions horizontalCentered="1"/>
  <pageMargins left="0.61" right="0.49" top="0.7874015748031497" bottom="0.787401574803149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2007-10-03T00:10:17Z</dcterms:created>
  <dcterms:modified xsi:type="dcterms:W3CDTF">2007-10-03T00:10:18Z</dcterms:modified>
  <cp:category/>
  <cp:version/>
  <cp:contentType/>
  <cp:contentStatus/>
</cp:coreProperties>
</file>