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12.178\share\02○介護･施設担当(R07)\110_介護事業所・施設等に対するサービス継続支援事業\04_補助金関係\02_介護保険施設等に対するサービス継続支援事業\01_要綱制定\06_様式差替\"/>
    </mc:Choice>
  </mc:AlternateContent>
  <xr:revisionPtr revIDLastSave="0" documentId="13_ncr:1_{37AABE48-CCF6-44CA-8575-ECA02C5357EE}" xr6:coauthVersionLast="47" xr6:coauthVersionMax="47" xr10:uidLastSave="{00000000-0000-0000-0000-000000000000}"/>
  <bookViews>
    <workbookView xWindow="28680" yWindow="-120" windowWidth="29040" windowHeight="15720" activeTab="1"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リスト" sheetId="31" state="hidden" r:id="rId6"/>
  </sheets>
  <definedNames>
    <definedName name="_xlnm.Print_Area" localSheetId="3">個票1!$A$1:$AM$57</definedName>
    <definedName name="_xlnm.Print_Area" localSheetId="2">申請額一覧!$A$1:$K$24</definedName>
    <definedName name="_xlnm.Print_Area" localSheetId="1">申請書!$A$1:$AM$35</definedName>
    <definedName name="_xlnm.Print_Area" localSheetId="4">単価表!$A$1:$K$103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29" l="1"/>
  <c r="A24" i="29"/>
  <c r="A23" i="29"/>
  <c r="A22" i="29"/>
  <c r="A21" i="29"/>
  <c r="A20" i="29"/>
  <c r="A19" i="29"/>
  <c r="A18" i="29"/>
  <c r="A17" i="29"/>
  <c r="A16" i="29"/>
  <c r="A15" i="29"/>
  <c r="A35" i="29"/>
  <c r="A34" i="29"/>
  <c r="A33" i="29"/>
  <c r="A32" i="29"/>
  <c r="A31" i="29"/>
  <c r="A30" i="29"/>
  <c r="A29" i="29"/>
  <c r="A28" i="29"/>
  <c r="A27" i="29"/>
  <c r="A26" i="29"/>
  <c r="A45" i="29"/>
  <c r="A44" i="29"/>
  <c r="A43" i="29"/>
  <c r="A42" i="29"/>
  <c r="A41" i="29"/>
  <c r="A40" i="29"/>
  <c r="A39" i="29"/>
  <c r="A38" i="29"/>
  <c r="A37" i="29"/>
  <c r="A36" i="29"/>
  <c r="A55" i="29"/>
  <c r="A54" i="29"/>
  <c r="A53" i="29"/>
  <c r="A52" i="29"/>
  <c r="A51" i="29"/>
  <c r="A50" i="29"/>
  <c r="A49" i="29"/>
  <c r="A48" i="29"/>
  <c r="A47" i="29"/>
  <c r="A46" i="29"/>
  <c r="A65" i="29"/>
  <c r="A64" i="29"/>
  <c r="A63" i="29"/>
  <c r="A62" i="29"/>
  <c r="A61" i="29"/>
  <c r="A60" i="29"/>
  <c r="A59" i="29"/>
  <c r="A58" i="29"/>
  <c r="A57" i="29"/>
  <c r="A56" i="29"/>
  <c r="A75" i="29"/>
  <c r="A74" i="29"/>
  <c r="A73" i="29"/>
  <c r="A72" i="29"/>
  <c r="A71" i="29"/>
  <c r="A70" i="29"/>
  <c r="A69" i="29"/>
  <c r="A68" i="29"/>
  <c r="A67" i="29"/>
  <c r="A66" i="29"/>
  <c r="A80" i="29"/>
  <c r="A79" i="29"/>
  <c r="A78" i="29"/>
  <c r="A77" i="29"/>
  <c r="A76" i="29"/>
  <c r="A14" i="29"/>
  <c r="A86" i="29"/>
  <c r="A85" i="29"/>
  <c r="A84" i="29"/>
  <c r="A83" i="29"/>
  <c r="A82" i="29"/>
  <c r="A81" i="29"/>
  <c r="A92" i="29"/>
  <c r="A91" i="29"/>
  <c r="A90" i="29"/>
  <c r="A89" i="29"/>
  <c r="A88" i="29"/>
  <c r="A87" i="29"/>
  <c r="A98" i="29"/>
  <c r="A97" i="29"/>
  <c r="A96" i="29"/>
  <c r="A95" i="29"/>
  <c r="A94" i="29"/>
  <c r="A93" i="29"/>
  <c r="D18" i="29"/>
  <c r="AD47" i="19" l="1"/>
  <c r="AI47" i="19" s="1"/>
  <c r="AD27" i="19"/>
  <c r="H55" i="19"/>
  <c r="H44" i="19" l="1"/>
  <c r="A104" i="29"/>
  <c r="A103" i="29"/>
  <c r="A102" i="29"/>
  <c r="A101" i="29"/>
  <c r="A100" i="29"/>
  <c r="A99" i="29"/>
  <c r="A13" i="29"/>
  <c r="A12" i="29"/>
  <c r="A11" i="29"/>
  <c r="A10" i="29"/>
  <c r="A9" i="29"/>
  <c r="A8" i="29"/>
  <c r="A7" i="29"/>
  <c r="A6" i="29"/>
  <c r="A5" i="29"/>
  <c r="A6" i="30" l="1"/>
  <c r="A7" i="30" s="1"/>
  <c r="A8" i="30" s="1"/>
  <c r="A9" i="30" s="1"/>
  <c r="A10" i="30" s="1"/>
  <c r="A11" i="30" s="1"/>
  <c r="A12" i="30" s="1"/>
  <c r="A13" i="30" s="1"/>
  <c r="H35" i="19" l="1"/>
  <c r="AI27" i="19" s="1"/>
  <c r="D75" i="29"/>
  <c r="I34" i="29"/>
  <c r="D89" i="29"/>
  <c r="D62" i="29"/>
  <c r="B25" i="29"/>
  <c r="D59" i="29"/>
  <c r="E55" i="29"/>
  <c r="D39" i="29"/>
  <c r="I67" i="29"/>
  <c r="I5" i="29"/>
  <c r="B38" i="29"/>
  <c r="I72" i="29"/>
  <c r="F103" i="29"/>
  <c r="D71" i="29"/>
  <c r="E57" i="29"/>
  <c r="E44" i="29"/>
  <c r="F45" i="29"/>
  <c r="C44" i="29"/>
  <c r="E98" i="29"/>
  <c r="C66" i="29"/>
  <c r="F70" i="29"/>
  <c r="C92" i="29"/>
  <c r="H86" i="29"/>
  <c r="I85" i="29"/>
  <c r="C29" i="29"/>
  <c r="E47" i="29"/>
  <c r="E84" i="29"/>
  <c r="B44" i="29"/>
  <c r="B67" i="29"/>
  <c r="C69" i="29"/>
  <c r="I87" i="29"/>
  <c r="E54" i="29"/>
  <c r="C28" i="29"/>
  <c r="I63" i="29"/>
  <c r="H9" i="29"/>
  <c r="C83" i="29"/>
  <c r="F26" i="29"/>
  <c r="I48" i="29"/>
  <c r="E39" i="29"/>
  <c r="H30" i="29"/>
  <c r="B50" i="29"/>
  <c r="H102" i="29"/>
  <c r="D74" i="29"/>
  <c r="H43" i="29"/>
  <c r="H49" i="29"/>
  <c r="B94" i="29"/>
  <c r="H58" i="29"/>
  <c r="F47" i="29"/>
  <c r="D54" i="29"/>
  <c r="I65" i="29"/>
  <c r="D77" i="29"/>
  <c r="E73" i="29"/>
  <c r="B57" i="29"/>
  <c r="C41" i="29"/>
  <c r="H31" i="29"/>
  <c r="D19" i="29"/>
  <c r="E24" i="29"/>
  <c r="F90" i="29"/>
  <c r="D32" i="29"/>
  <c r="H91" i="29"/>
  <c r="F76" i="29"/>
  <c r="E102" i="29"/>
  <c r="I53" i="29"/>
  <c r="C43" i="29"/>
  <c r="D60" i="29"/>
  <c r="H64" i="29"/>
  <c r="C11" i="29"/>
  <c r="H28" i="29"/>
  <c r="C45" i="29"/>
  <c r="F84" i="29"/>
  <c r="I42" i="29"/>
  <c r="I75" i="29"/>
  <c r="E53" i="29"/>
  <c r="H56" i="29"/>
  <c r="C5" i="29"/>
  <c r="E21" i="29"/>
  <c r="B37" i="29"/>
  <c r="C61" i="29"/>
  <c r="B47" i="29"/>
  <c r="H87" i="29"/>
  <c r="H89" i="29"/>
  <c r="H22" i="29"/>
  <c r="C62" i="29"/>
  <c r="D8" i="29"/>
  <c r="E62" i="29"/>
  <c r="C99" i="29"/>
  <c r="I24" i="29"/>
  <c r="I92" i="29"/>
  <c r="C76" i="29"/>
  <c r="E42" i="29"/>
  <c r="F22" i="29"/>
  <c r="I47" i="29"/>
  <c r="E11" i="29"/>
  <c r="E82" i="29"/>
  <c r="I95" i="29"/>
  <c r="I81" i="29"/>
  <c r="B90" i="29"/>
  <c r="I56" i="29"/>
  <c r="F38" i="29"/>
  <c r="B19" i="29"/>
  <c r="E32" i="29"/>
  <c r="I26" i="29"/>
  <c r="B55" i="29"/>
  <c r="I89" i="29"/>
  <c r="C57" i="29"/>
  <c r="C67" i="29"/>
  <c r="D14" i="29"/>
  <c r="I99" i="29"/>
  <c r="D90" i="29"/>
  <c r="C87" i="29"/>
  <c r="E31" i="29"/>
  <c r="I74" i="29"/>
  <c r="H88" i="29"/>
  <c r="D45" i="29"/>
  <c r="H46" i="29"/>
  <c r="E86" i="29"/>
  <c r="C37" i="29"/>
  <c r="D9" i="29"/>
  <c r="B96" i="29"/>
  <c r="C93" i="29"/>
  <c r="E63" i="29"/>
  <c r="I17" i="29"/>
  <c r="C102" i="29"/>
  <c r="F29" i="29"/>
  <c r="H7" i="29"/>
  <c r="E20" i="29"/>
  <c r="E80" i="29"/>
  <c r="F6" i="29"/>
  <c r="F56" i="29"/>
  <c r="E99" i="29"/>
  <c r="E9" i="29"/>
  <c r="C84" i="29"/>
  <c r="I49" i="29"/>
  <c r="E56" i="29"/>
  <c r="F94" i="29"/>
  <c r="F17" i="29"/>
  <c r="C17" i="29"/>
  <c r="D61" i="29"/>
  <c r="I11" i="29"/>
  <c r="F73" i="29"/>
  <c r="B34" i="29"/>
  <c r="C82" i="29"/>
  <c r="C26" i="29"/>
  <c r="F49" i="29"/>
  <c r="D29" i="29"/>
  <c r="H6" i="29"/>
  <c r="E101" i="29"/>
  <c r="B54" i="29"/>
  <c r="E70" i="29"/>
  <c r="D52" i="29"/>
  <c r="B15" i="29"/>
  <c r="C8" i="29"/>
  <c r="D50" i="29"/>
  <c r="C12" i="29"/>
  <c r="E71" i="29"/>
  <c r="I30" i="29"/>
  <c r="E18" i="29"/>
  <c r="D102" i="29"/>
  <c r="F54" i="29"/>
  <c r="C71" i="29"/>
  <c r="I55" i="29"/>
  <c r="F16" i="29"/>
  <c r="I62" i="29"/>
  <c r="C52" i="29"/>
  <c r="H95" i="29"/>
  <c r="F62" i="29"/>
  <c r="E41" i="29"/>
  <c r="F55" i="29"/>
  <c r="E83" i="29"/>
  <c r="I7" i="29"/>
  <c r="C54" i="29"/>
  <c r="F96" i="29"/>
  <c r="F65" i="29"/>
  <c r="I40" i="29"/>
  <c r="D7" i="29"/>
  <c r="I97" i="29"/>
  <c r="B52" i="29"/>
  <c r="I93" i="29"/>
  <c r="C65" i="29"/>
  <c r="C80" i="29"/>
  <c r="E59" i="29"/>
  <c r="B62" i="29"/>
  <c r="I61" i="29"/>
  <c r="B66" i="29"/>
  <c r="B79" i="29"/>
  <c r="D57" i="29"/>
  <c r="E34" i="29"/>
  <c r="I31" i="29"/>
  <c r="F24" i="29"/>
  <c r="C63" i="29"/>
  <c r="I78" i="29"/>
  <c r="C56" i="29"/>
  <c r="E43" i="29"/>
  <c r="B45" i="29"/>
  <c r="E103" i="29"/>
  <c r="D10" i="29"/>
  <c r="I14" i="29"/>
  <c r="H51" i="29"/>
  <c r="D88" i="29"/>
  <c r="H16" i="29"/>
  <c r="H83" i="29"/>
  <c r="B35" i="29"/>
  <c r="F52" i="29"/>
  <c r="E85" i="29"/>
  <c r="D64" i="29"/>
  <c r="E100" i="29"/>
  <c r="B56" i="29"/>
  <c r="C64" i="29"/>
  <c r="F102" i="29"/>
  <c r="D30" i="29"/>
  <c r="B78" i="29"/>
  <c r="E95" i="29"/>
  <c r="I68" i="29"/>
  <c r="B64" i="29"/>
  <c r="D36" i="29"/>
  <c r="E97" i="29"/>
  <c r="H42" i="29"/>
  <c r="I50" i="29"/>
  <c r="D24" i="29"/>
  <c r="I70" i="29"/>
  <c r="F78" i="29"/>
  <c r="D80" i="29"/>
  <c r="B33" i="29"/>
  <c r="D11" i="29"/>
  <c r="F37" i="29"/>
  <c r="D101" i="29"/>
  <c r="B71" i="29"/>
  <c r="C79" i="29"/>
  <c r="I90" i="29"/>
  <c r="C72" i="29"/>
  <c r="D76" i="29"/>
  <c r="B86" i="29"/>
  <c r="C6" i="29"/>
  <c r="D31" i="29"/>
  <c r="I9" i="29"/>
  <c r="C18" i="29"/>
  <c r="C38" i="29"/>
  <c r="I66" i="29"/>
  <c r="F100" i="29"/>
  <c r="D63" i="29"/>
  <c r="B92" i="29"/>
  <c r="F88" i="29"/>
  <c r="I104" i="29"/>
  <c r="F25" i="29"/>
  <c r="H67" i="29"/>
  <c r="C101" i="29"/>
  <c r="I100" i="29"/>
  <c r="E37" i="29"/>
  <c r="C104" i="29"/>
  <c r="D5" i="29"/>
  <c r="H24" i="29"/>
  <c r="D86" i="29"/>
  <c r="E33" i="29"/>
  <c r="H45" i="29"/>
  <c r="B6" i="29"/>
  <c r="B36" i="29"/>
  <c r="C86" i="29"/>
  <c r="D97" i="29"/>
  <c r="C91" i="29"/>
  <c r="I37" i="29"/>
  <c r="B88" i="29"/>
  <c r="E75" i="29"/>
  <c r="I46" i="29"/>
  <c r="F18" i="29"/>
  <c r="B59" i="29"/>
  <c r="E22" i="29"/>
  <c r="D84" i="29"/>
  <c r="C36" i="29"/>
  <c r="I58" i="29"/>
  <c r="I41" i="29"/>
  <c r="E35" i="29"/>
  <c r="H27" i="29"/>
  <c r="H5" i="29"/>
  <c r="F32" i="29"/>
  <c r="E52" i="29"/>
  <c r="E61" i="29"/>
  <c r="B80" i="29"/>
  <c r="B21" i="29"/>
  <c r="D27" i="29"/>
  <c r="E87" i="29"/>
  <c r="B23" i="29"/>
  <c r="H36" i="29"/>
  <c r="F39" i="29"/>
  <c r="F69" i="29"/>
  <c r="F46" i="29"/>
  <c r="I86" i="29"/>
  <c r="C32" i="29"/>
  <c r="C90" i="29"/>
  <c r="B89" i="29"/>
  <c r="F48" i="29"/>
  <c r="F23" i="29"/>
  <c r="B91" i="29"/>
  <c r="H104" i="29"/>
  <c r="H65" i="29"/>
  <c r="C48" i="29"/>
  <c r="B97" i="29"/>
  <c r="H59" i="29"/>
  <c r="H82" i="29"/>
  <c r="D70" i="29"/>
  <c r="H23" i="29"/>
  <c r="D100" i="29"/>
  <c r="B65" i="29"/>
  <c r="H44" i="29"/>
  <c r="D87" i="29"/>
  <c r="B103" i="29"/>
  <c r="D46" i="29"/>
  <c r="B98" i="29"/>
  <c r="D25" i="29"/>
  <c r="E64" i="29"/>
  <c r="F10" i="29"/>
  <c r="H77" i="29"/>
  <c r="I20" i="29"/>
  <c r="I77" i="29"/>
  <c r="C88" i="29"/>
  <c r="F93" i="29"/>
  <c r="F99" i="29"/>
  <c r="F51" i="29"/>
  <c r="B31" i="29"/>
  <c r="C95" i="29"/>
  <c r="H68" i="29"/>
  <c r="I28" i="29"/>
  <c r="C9" i="29"/>
  <c r="E65" i="29"/>
  <c r="B9" i="29"/>
  <c r="E23" i="29"/>
  <c r="I21" i="29"/>
  <c r="H94" i="29"/>
  <c r="C27" i="29"/>
  <c r="E45" i="29"/>
  <c r="I22" i="29"/>
  <c r="C47" i="29"/>
  <c r="E94" i="29"/>
  <c r="D69" i="29"/>
  <c r="H79" i="29"/>
  <c r="E93" i="29"/>
  <c r="H15" i="29"/>
  <c r="E13" i="29"/>
  <c r="F97" i="29"/>
  <c r="H48" i="29"/>
  <c r="H39" i="29"/>
  <c r="D43" i="29"/>
  <c r="H69" i="29"/>
  <c r="F71" i="29"/>
  <c r="C81" i="29"/>
  <c r="D103" i="29"/>
  <c r="F85" i="29"/>
  <c r="D81" i="29"/>
  <c r="D41" i="29"/>
  <c r="I43" i="29"/>
  <c r="C96" i="29"/>
  <c r="F59" i="29"/>
  <c r="C77" i="29"/>
  <c r="D66" i="29"/>
  <c r="B16" i="29"/>
  <c r="E15" i="29"/>
  <c r="C55" i="29"/>
  <c r="E27" i="29"/>
  <c r="E76" i="29"/>
  <c r="H55" i="29"/>
  <c r="D21" i="29"/>
  <c r="F21" i="29"/>
  <c r="E12" i="29"/>
  <c r="H81" i="29"/>
  <c r="C89" i="29"/>
  <c r="D85" i="29"/>
  <c r="D15" i="29"/>
  <c r="D33" i="29"/>
  <c r="E96" i="29"/>
  <c r="E91" i="29"/>
  <c r="I6" i="29"/>
  <c r="B69" i="29"/>
  <c r="C25" i="29"/>
  <c r="E68" i="29"/>
  <c r="I52" i="29"/>
  <c r="F33" i="29"/>
  <c r="E26" i="29"/>
  <c r="I91" i="29"/>
  <c r="I35" i="29"/>
  <c r="B40" i="29"/>
  <c r="H99" i="29"/>
  <c r="H32" i="29"/>
  <c r="B68" i="29"/>
  <c r="F64" i="29"/>
  <c r="D67" i="29"/>
  <c r="B17" i="29"/>
  <c r="H53" i="29"/>
  <c r="F79" i="29"/>
  <c r="B32" i="29"/>
  <c r="I84" i="29"/>
  <c r="C73" i="29"/>
  <c r="C24" i="29"/>
  <c r="B82" i="29"/>
  <c r="C20" i="29"/>
  <c r="B85" i="29"/>
  <c r="H84" i="29"/>
  <c r="E28" i="29"/>
  <c r="F61" i="29"/>
  <c r="C97" i="29"/>
  <c r="I45" i="29"/>
  <c r="C22" i="29"/>
  <c r="I10" i="29"/>
  <c r="D94" i="29"/>
  <c r="D40" i="29"/>
  <c r="H41" i="29"/>
  <c r="B99" i="29"/>
  <c r="E77" i="29"/>
  <c r="E92" i="29"/>
  <c r="C94" i="29"/>
  <c r="D35" i="29"/>
  <c r="B10" i="29"/>
  <c r="D95" i="29"/>
  <c r="F72" i="29"/>
  <c r="I96" i="29"/>
  <c r="H66" i="29"/>
  <c r="I103" i="29"/>
  <c r="H62" i="29"/>
  <c r="H57" i="29"/>
  <c r="D58" i="29"/>
  <c r="F60" i="29"/>
  <c r="F98" i="29"/>
  <c r="C53" i="29"/>
  <c r="D16" i="29"/>
  <c r="E5" i="29"/>
  <c r="I29" i="29"/>
  <c r="B63" i="29"/>
  <c r="B18" i="29"/>
  <c r="F53" i="29"/>
  <c r="I73" i="29"/>
  <c r="H85" i="29"/>
  <c r="B29" i="29"/>
  <c r="H25" i="29"/>
  <c r="H70" i="29"/>
  <c r="C70" i="29"/>
  <c r="B58" i="29"/>
  <c r="I83" i="29"/>
  <c r="E74" i="29"/>
  <c r="D26" i="29"/>
  <c r="H78" i="29"/>
  <c r="F104" i="29"/>
  <c r="F34" i="29"/>
  <c r="C14" i="29"/>
  <c r="B46" i="29"/>
  <c r="C51" i="29"/>
  <c r="B5" i="29"/>
  <c r="H61" i="29"/>
  <c r="F30" i="29"/>
  <c r="D68" i="29"/>
  <c r="D99" i="29"/>
  <c r="H47" i="29"/>
  <c r="F77" i="29"/>
  <c r="E16" i="29"/>
  <c r="C35" i="29"/>
  <c r="E10" i="29"/>
  <c r="F11" i="29"/>
  <c r="B84" i="29"/>
  <c r="F86" i="29"/>
  <c r="H73" i="29"/>
  <c r="I23" i="29"/>
  <c r="C98" i="29"/>
  <c r="F87" i="29"/>
  <c r="H12" i="29"/>
  <c r="B7" i="29"/>
  <c r="D83" i="29"/>
  <c r="I36" i="29"/>
  <c r="F95" i="29"/>
  <c r="F28" i="29"/>
  <c r="B61" i="29"/>
  <c r="I19" i="29"/>
  <c r="E104" i="29"/>
  <c r="B39" i="29"/>
  <c r="F5" i="29"/>
  <c r="F20" i="29"/>
  <c r="E79" i="29"/>
  <c r="F91" i="29"/>
  <c r="H35" i="29"/>
  <c r="E88" i="29"/>
  <c r="E7" i="29"/>
  <c r="C31" i="29"/>
  <c r="D93" i="29"/>
  <c r="E72" i="29"/>
  <c r="I8" i="29"/>
  <c r="I64" i="29"/>
  <c r="B73" i="29"/>
  <c r="H10" i="29"/>
  <c r="B20" i="29"/>
  <c r="C7" i="29"/>
  <c r="D104" i="29"/>
  <c r="E8" i="29"/>
  <c r="F43" i="29"/>
  <c r="D6" i="29"/>
  <c r="D23" i="29"/>
  <c r="D73" i="29"/>
  <c r="I88" i="29"/>
  <c r="B74" i="29"/>
  <c r="C19" i="29"/>
  <c r="B14" i="29"/>
  <c r="F19" i="29"/>
  <c r="E46" i="29"/>
  <c r="D13" i="29"/>
  <c r="B8" i="29"/>
  <c r="H38" i="29"/>
  <c r="H63" i="29"/>
  <c r="B42" i="29"/>
  <c r="D34" i="29"/>
  <c r="B77" i="29"/>
  <c r="E36" i="29"/>
  <c r="H20" i="29"/>
  <c r="C75" i="29"/>
  <c r="I94" i="29"/>
  <c r="F68" i="29"/>
  <c r="D72" i="29"/>
  <c r="D44" i="29"/>
  <c r="E78" i="29"/>
  <c r="E51" i="29"/>
  <c r="D12" i="29"/>
  <c r="C40" i="29"/>
  <c r="C34" i="29"/>
  <c r="I71" i="29"/>
  <c r="I25" i="29"/>
  <c r="F15" i="29"/>
  <c r="I18" i="29"/>
  <c r="H21" i="29"/>
  <c r="I102" i="29"/>
  <c r="H26" i="29"/>
  <c r="B48" i="29"/>
  <c r="I12" i="29"/>
  <c r="C74" i="29"/>
  <c r="H90" i="29"/>
  <c r="C59" i="29"/>
  <c r="I101" i="29"/>
  <c r="H17" i="29"/>
  <c r="C16" i="29"/>
  <c r="C13" i="29"/>
  <c r="F13" i="29"/>
  <c r="B13" i="29"/>
  <c r="C39" i="29"/>
  <c r="C30" i="29"/>
  <c r="B76" i="29"/>
  <c r="F89" i="29"/>
  <c r="B27" i="29"/>
  <c r="F12" i="29"/>
  <c r="E81" i="29"/>
  <c r="C46" i="29"/>
  <c r="B41" i="29"/>
  <c r="D49" i="29"/>
  <c r="D56" i="29"/>
  <c r="E49" i="29"/>
  <c r="E29" i="29"/>
  <c r="I16" i="29"/>
  <c r="E89" i="29"/>
  <c r="H98" i="29"/>
  <c r="I39" i="29"/>
  <c r="C103" i="29"/>
  <c r="E60" i="29"/>
  <c r="I69" i="29"/>
  <c r="H92" i="29"/>
  <c r="D78" i="29"/>
  <c r="D28" i="29"/>
  <c r="B95" i="29"/>
  <c r="H80" i="29"/>
  <c r="F42" i="29"/>
  <c r="H37" i="29"/>
  <c r="B81" i="29"/>
  <c r="H34" i="29"/>
  <c r="H19" i="29"/>
  <c r="H71" i="29"/>
  <c r="B87" i="29"/>
  <c r="I60" i="29"/>
  <c r="H96" i="29"/>
  <c r="I54" i="29"/>
  <c r="B93" i="29"/>
  <c r="C23" i="29"/>
  <c r="D47" i="29"/>
  <c r="F74" i="29"/>
  <c r="B11" i="29"/>
  <c r="H29" i="29"/>
  <c r="D37" i="29"/>
  <c r="D48" i="29"/>
  <c r="H76" i="29"/>
  <c r="F9" i="29"/>
  <c r="F101" i="29"/>
  <c r="C78" i="29"/>
  <c r="I82" i="29"/>
  <c r="B24" i="29"/>
  <c r="F8" i="29"/>
  <c r="E50" i="29"/>
  <c r="I76" i="29"/>
  <c r="F63" i="29"/>
  <c r="C42" i="29"/>
  <c r="F7" i="29"/>
  <c r="D98" i="29"/>
  <c r="I27" i="29"/>
  <c r="E25" i="29"/>
  <c r="B101" i="29"/>
  <c r="B83" i="29"/>
  <c r="F27" i="29"/>
  <c r="D51" i="29"/>
  <c r="E6" i="29"/>
  <c r="F36" i="29"/>
  <c r="D17" i="29"/>
  <c r="F81" i="29"/>
  <c r="B43" i="29"/>
  <c r="I79" i="29"/>
  <c r="F58" i="29"/>
  <c r="B28" i="29"/>
  <c r="D20" i="29"/>
  <c r="F67" i="29"/>
  <c r="H13" i="29"/>
  <c r="F75" i="29"/>
  <c r="C85" i="29"/>
  <c r="E19" i="29"/>
  <c r="H103" i="29"/>
  <c r="D82" i="29"/>
  <c r="E48" i="29"/>
  <c r="E69" i="29"/>
  <c r="F40" i="29"/>
  <c r="H50" i="29"/>
  <c r="D65" i="29"/>
  <c r="F80" i="29"/>
  <c r="B51" i="29"/>
  <c r="C10" i="29"/>
  <c r="F57" i="29"/>
  <c r="I59" i="29"/>
  <c r="C50" i="29"/>
  <c r="F14" i="29"/>
  <c r="D96" i="29"/>
  <c r="F92" i="29"/>
  <c r="H75" i="29"/>
  <c r="D22" i="29"/>
  <c r="I33" i="29"/>
  <c r="D92" i="29"/>
  <c r="F31" i="29"/>
  <c r="H8" i="29"/>
  <c r="F35" i="29"/>
  <c r="H93" i="29"/>
  <c r="F82" i="29"/>
  <c r="B75" i="29"/>
  <c r="C60" i="29"/>
  <c r="B22" i="29"/>
  <c r="E67" i="29"/>
  <c r="H18" i="29"/>
  <c r="B53" i="29"/>
  <c r="E17" i="29"/>
  <c r="C58" i="29"/>
  <c r="E58" i="29"/>
  <c r="I15" i="29"/>
  <c r="I44" i="29"/>
  <c r="C49" i="29"/>
  <c r="B26" i="29"/>
  <c r="D55" i="29"/>
  <c r="B60" i="29"/>
  <c r="I80" i="29"/>
  <c r="F83" i="29"/>
  <c r="I32" i="29"/>
  <c r="F41" i="29"/>
  <c r="B100" i="29"/>
  <c r="H72" i="29"/>
  <c r="C21" i="29"/>
  <c r="B12" i="29"/>
  <c r="E38" i="29"/>
  <c r="C68" i="29"/>
  <c r="I38" i="29"/>
  <c r="B72" i="29"/>
  <c r="H52" i="29"/>
  <c r="D79" i="29"/>
  <c r="C15" i="29"/>
  <c r="E40" i="29"/>
  <c r="B104" i="29"/>
  <c r="I57" i="29"/>
  <c r="I98" i="29"/>
  <c r="B30" i="29"/>
  <c r="E30" i="29"/>
  <c r="H60" i="29"/>
  <c r="B102" i="29"/>
  <c r="D38" i="29"/>
  <c r="I51" i="29"/>
  <c r="I13" i="29"/>
  <c r="H100" i="29"/>
  <c r="E90" i="29"/>
  <c r="H74" i="29"/>
  <c r="D91" i="29"/>
  <c r="C33" i="29"/>
  <c r="H14" i="29"/>
  <c r="H40" i="29"/>
  <c r="E66" i="29"/>
  <c r="E14" i="29"/>
  <c r="H54" i="29"/>
  <c r="H101" i="29"/>
  <c r="F66" i="29"/>
  <c r="D42" i="29"/>
  <c r="D53" i="29"/>
  <c r="F44" i="29"/>
  <c r="B70" i="29"/>
  <c r="F50" i="29"/>
  <c r="H97" i="29"/>
  <c r="H33" i="29"/>
  <c r="H11" i="29"/>
  <c r="B49" i="29"/>
  <c r="C100" i="29"/>
  <c r="J65" i="29" l="1"/>
  <c r="G65" i="29" s="1"/>
  <c r="J28" i="29"/>
  <c r="G28" i="29" s="1"/>
  <c r="J48" i="29"/>
  <c r="G48" i="29" s="1"/>
  <c r="J91" i="29"/>
  <c r="G91" i="29" s="1"/>
  <c r="J99" i="29"/>
  <c r="G99" i="29" s="1"/>
  <c r="J81" i="29"/>
  <c r="G81" i="29" s="1"/>
  <c r="J22" i="29"/>
  <c r="G22" i="29" s="1"/>
  <c r="J86" i="29"/>
  <c r="G86" i="29" s="1"/>
  <c r="J102" i="29"/>
  <c r="G102" i="29" s="1"/>
  <c r="J21" i="29"/>
  <c r="G21" i="29" s="1"/>
  <c r="J94" i="29"/>
  <c r="G94" i="29" s="1"/>
  <c r="J62" i="29"/>
  <c r="G62" i="29" s="1"/>
  <c r="J43" i="29"/>
  <c r="G43" i="29" s="1"/>
  <c r="J23" i="29"/>
  <c r="G23" i="29" s="1"/>
  <c r="J39" i="29"/>
  <c r="G39" i="29" s="1"/>
  <c r="J35" i="29"/>
  <c r="G35" i="29" s="1"/>
  <c r="J60" i="29"/>
  <c r="G60" i="29" s="1"/>
  <c r="J10" i="29"/>
  <c r="G10" i="29" s="1"/>
  <c r="J32" i="29"/>
  <c r="G32" i="29" s="1"/>
  <c r="J82" i="29"/>
  <c r="G82" i="29" s="1"/>
  <c r="J9" i="29"/>
  <c r="G9" i="29" s="1"/>
  <c r="J13" i="29"/>
  <c r="G13" i="29" s="1"/>
  <c r="J33" i="29"/>
  <c r="G33" i="29" s="1"/>
  <c r="J73" i="29"/>
  <c r="G73" i="29" s="1"/>
  <c r="J45" i="29"/>
  <c r="G45" i="29" s="1"/>
  <c r="J26" i="29"/>
  <c r="G26" i="29" s="1"/>
  <c r="J61" i="29"/>
  <c r="G61" i="29" s="1"/>
  <c r="J27" i="29"/>
  <c r="G27" i="29" s="1"/>
  <c r="J34" i="29"/>
  <c r="G34" i="29" s="1"/>
  <c r="J71" i="29"/>
  <c r="G71" i="29" s="1"/>
  <c r="J74" i="29"/>
  <c r="G74" i="29" s="1"/>
  <c r="J56" i="29"/>
  <c r="G56" i="29" s="1"/>
  <c r="X22" i="20"/>
  <c r="J5" i="29"/>
  <c r="J63" i="29"/>
  <c r="G63" i="29" s="1"/>
  <c r="J47" i="29"/>
  <c r="G47" i="29" s="1"/>
  <c r="J7" i="29"/>
  <c r="G7" i="29" s="1"/>
  <c r="J97" i="29"/>
  <c r="G97" i="29" s="1"/>
  <c r="J67" i="29"/>
  <c r="G67" i="29" s="1"/>
  <c r="J79" i="29"/>
  <c r="G79" i="29" s="1"/>
  <c r="J38" i="29"/>
  <c r="G38" i="29" s="1"/>
  <c r="J57" i="29"/>
  <c r="G57" i="29" s="1"/>
  <c r="J85" i="29"/>
  <c r="G85" i="29" s="1"/>
  <c r="J16" i="29"/>
  <c r="G16" i="29" s="1"/>
  <c r="J8" i="29"/>
  <c r="G8" i="29" s="1"/>
  <c r="J89" i="29"/>
  <c r="G89" i="29" s="1"/>
  <c r="J18" i="29"/>
  <c r="G18" i="29" s="1"/>
  <c r="J25" i="29"/>
  <c r="G25" i="29" s="1"/>
  <c r="J11" i="29"/>
  <c r="G11" i="29" s="1"/>
  <c r="J92" i="29"/>
  <c r="G92" i="29" s="1"/>
  <c r="J49" i="29"/>
  <c r="G49" i="29" s="1"/>
  <c r="J80" i="29"/>
  <c r="G80" i="29" s="1"/>
  <c r="J29" i="29"/>
  <c r="G29" i="29" s="1"/>
  <c r="J36" i="29"/>
  <c r="G36" i="29" s="1"/>
  <c r="J66" i="29"/>
  <c r="G66" i="29" s="1"/>
  <c r="J69" i="29"/>
  <c r="G69" i="29" s="1"/>
  <c r="J19" i="29"/>
  <c r="G19" i="29" s="1"/>
  <c r="J50" i="29"/>
  <c r="G50" i="29" s="1"/>
  <c r="J15" i="29"/>
  <c r="G15" i="29" s="1"/>
  <c r="J103" i="29"/>
  <c r="G103" i="29" s="1"/>
  <c r="J24" i="29"/>
  <c r="G24" i="29" s="1"/>
  <c r="J17" i="29"/>
  <c r="G17" i="29" s="1"/>
  <c r="J31" i="29"/>
  <c r="G31" i="29" s="1"/>
  <c r="J58" i="29"/>
  <c r="G58" i="29" s="1"/>
  <c r="J84" i="29"/>
  <c r="G84" i="29" s="1"/>
  <c r="J6" i="29"/>
  <c r="G6" i="29" s="1"/>
  <c r="J95" i="29"/>
  <c r="G95" i="29" s="1"/>
  <c r="J101" i="29"/>
  <c r="G101" i="29" s="1"/>
  <c r="J55" i="29"/>
  <c r="G55" i="29" s="1"/>
  <c r="J52" i="29"/>
  <c r="G52" i="29" s="1"/>
  <c r="J41" i="29"/>
  <c r="G41" i="29" s="1"/>
  <c r="J53" i="29"/>
  <c r="G53" i="29" s="1"/>
  <c r="J30" i="29"/>
  <c r="G30" i="29" s="1"/>
  <c r="J46" i="29"/>
  <c r="G46" i="29" s="1"/>
  <c r="J100" i="29"/>
  <c r="G100" i="29" s="1"/>
  <c r="J83" i="29"/>
  <c r="G83" i="29" s="1"/>
  <c r="J40" i="29"/>
  <c r="G40" i="29" s="1"/>
  <c r="J37" i="29"/>
  <c r="G37" i="29" s="1"/>
  <c r="J77" i="29"/>
  <c r="G77" i="29" s="1"/>
  <c r="J54" i="29"/>
  <c r="G54" i="29" s="1"/>
  <c r="J87" i="29"/>
  <c r="G87" i="29" s="1"/>
  <c r="J64" i="29"/>
  <c r="G64" i="29" s="1"/>
  <c r="J51" i="29"/>
  <c r="G51" i="29" s="1"/>
  <c r="J98" i="29"/>
  <c r="G98" i="29" s="1"/>
  <c r="J70" i="29"/>
  <c r="G70" i="29" s="1"/>
  <c r="J68" i="29"/>
  <c r="G68" i="29" s="1"/>
  <c r="J96" i="29"/>
  <c r="G96" i="29" s="1"/>
  <c r="J78" i="29"/>
  <c r="G78" i="29" s="1"/>
  <c r="J72" i="29"/>
  <c r="G72" i="29" s="1"/>
  <c r="J14" i="29"/>
  <c r="G14" i="29" s="1"/>
  <c r="J75" i="29"/>
  <c r="G75" i="29" s="1"/>
  <c r="J59" i="29"/>
  <c r="G59" i="29" s="1"/>
  <c r="J90" i="29"/>
  <c r="G90" i="29" s="1"/>
  <c r="J44" i="29"/>
  <c r="G44" i="29" s="1"/>
  <c r="J93" i="29"/>
  <c r="G93" i="29" s="1"/>
  <c r="J12" i="29"/>
  <c r="G12" i="29" s="1"/>
  <c r="J88" i="29"/>
  <c r="G88" i="29" s="1"/>
  <c r="J20" i="29"/>
  <c r="G20" i="29" s="1"/>
  <c r="J42" i="29"/>
  <c r="G42" i="29" s="1"/>
  <c r="J76" i="29"/>
  <c r="G76" i="29" s="1"/>
  <c r="J104" i="29"/>
  <c r="G104" i="29" s="1"/>
  <c r="N5" i="29" l="1"/>
  <c r="G5" i="29"/>
  <c r="X23" i="20"/>
  <c r="K1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K18" authorId="0" shapeId="0" xr:uid="{9055A2A6-2C73-4F6C-8F33-AE336EEEC642}">
      <text>
        <r>
          <rPr>
            <b/>
            <sz val="11"/>
            <color indexed="10"/>
            <rFont val="游ゴシック"/>
            <family val="3"/>
            <charset val="128"/>
          </rPr>
          <t>事業所ごとに作成された「個票」の「所要額」を足し上げてください。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游ゴシック"/>
            <family val="3"/>
            <charset val="128"/>
          </rPr>
          <t xml:space="preserve">「鳥取県使用欄」
</t>
        </r>
        <r>
          <rPr>
            <sz val="9"/>
            <color indexed="81"/>
            <rFont val="游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鳥取県</author>
  </authors>
  <commentList>
    <comment ref="AV9" authorId="0" shapeId="0" xr:uid="{3CD7FC74-45C8-4D74-B6FF-E9E3FFB228B0}">
      <text>
        <r>
          <rPr>
            <b/>
            <sz val="9"/>
            <color indexed="81"/>
            <rFont val="游ゴシック"/>
            <family val="3"/>
            <charset val="128"/>
          </rPr>
          <t xml:space="preserve">「住所」：
</t>
        </r>
        <r>
          <rPr>
            <sz val="9"/>
            <color indexed="81"/>
            <rFont val="游ゴシック"/>
            <family val="3"/>
            <charset val="128"/>
          </rPr>
          <t>「鳥取県」は不要です。郡市名から書き出してください。</t>
        </r>
      </text>
    </comment>
    <comment ref="AV10" authorId="1" shapeId="0" xr:uid="{786545D6-3D14-4B5A-8280-186A3C3C86F6}">
      <text>
        <r>
          <rPr>
            <b/>
            <sz val="9"/>
            <color indexed="81"/>
            <rFont val="游ゴシック"/>
            <family val="3"/>
            <charset val="128"/>
          </rPr>
          <t>「定員」：
施設系</t>
        </r>
        <r>
          <rPr>
            <sz val="9"/>
            <color indexed="81"/>
            <rFont val="游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游ゴシック"/>
            <family val="3"/>
            <charset val="128"/>
          </rPr>
          <t xml:space="preserve">「債権譲渡」：
</t>
        </r>
        <r>
          <rPr>
            <sz val="9"/>
            <color indexed="81"/>
            <rFont val="游ゴシック"/>
            <family val="3"/>
            <charset val="128"/>
          </rPr>
          <t>債権譲渡ありの事業所は、鳥取県に直接申請して下さい。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游ゴシック"/>
            <family val="3"/>
            <charset val="128"/>
          </rPr>
          <t xml:space="preserve">「補助上限額」：
</t>
        </r>
        <r>
          <rPr>
            <sz val="9"/>
            <color indexed="81"/>
            <rFont val="游ゴシック"/>
            <family val="3"/>
            <charset val="128"/>
          </rPr>
          <t xml:space="preserve">提供サービス及び定員をもとに自動算出されます。
</t>
        </r>
        <r>
          <rPr>
            <b/>
            <sz val="9"/>
            <color indexed="81"/>
            <rFont val="游ゴシック"/>
            <family val="3"/>
            <charset val="128"/>
          </rPr>
          <t>「申請額」：</t>
        </r>
        <r>
          <rPr>
            <sz val="9"/>
            <color indexed="81"/>
            <rFont val="游ゴシック"/>
            <family val="3"/>
            <charset val="128"/>
          </rPr>
          <t xml:space="preserve">
補助上限額と所要額を比較して低い方の額（千円未満切り捨て）が自動入力されます。</t>
        </r>
      </text>
    </comment>
    <comment ref="M49" authorId="1" shapeId="0" xr:uid="{DCEE2029-D70E-4BB6-9CA5-52D134CDE7FD}">
      <text>
        <r>
          <rPr>
            <b/>
            <sz val="9"/>
            <color indexed="10"/>
            <rFont val="游ゴシック"/>
            <family val="3"/>
            <charset val="128"/>
          </rPr>
          <t>各費目ごとに、【税込】・【税抜】の別を記入してください。</t>
        </r>
      </text>
    </comment>
    <comment ref="AV53" authorId="0" shapeId="0" xr:uid="{0F942FF5-ACA6-46D8-A2DF-1F1441E9E994}">
      <text>
        <r>
          <rPr>
            <b/>
            <sz val="9"/>
            <color indexed="81"/>
            <rFont val="游ゴシック"/>
            <family val="3"/>
            <charset val="128"/>
          </rPr>
          <t xml:space="preserve">「用途・品目・数量等」：
</t>
        </r>
        <r>
          <rPr>
            <sz val="9"/>
            <color indexed="81"/>
            <rFont val="游ゴシック"/>
            <family val="3"/>
            <charset val="128"/>
          </rPr>
          <t>支出内容を簡潔に記載して下さい。
（例）「需用費」･･･（品名）○○個　
なお、支出内容を証明する資料（領収書、支払記録等）は、鳥取県から求めがあった場合に速やかに提出できるよう、各事業所に適切に保管して下さい。</t>
        </r>
      </text>
    </comment>
  </commentList>
</comments>
</file>

<file path=xl/sharedStrings.xml><?xml version="1.0" encoding="utf-8"?>
<sst xmlns="http://schemas.openxmlformats.org/spreadsheetml/2006/main" count="425" uniqueCount="241">
  <si>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</si>
  <si>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</si>
  <si>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</si>
  <si>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</si>
  <si>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</si>
  <si>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年</t>
    <rPh sb="0" eb="1">
      <t>ネン</t>
    </rPh>
    <phoneticPr fontId="4"/>
  </si>
  <si>
    <t>月</t>
    <rPh sb="0" eb="1">
      <t>ゲツ</t>
    </rPh>
    <phoneticPr fontId="4"/>
  </si>
  <si>
    <t>日</t>
    <rPh sb="0" eb="1">
      <t>ニチ</t>
    </rPh>
    <phoneticPr fontId="4"/>
  </si>
  <si>
    <t>（法人名）</t>
    <rPh sb="1" eb="3">
      <t>ホウジン</t>
    </rPh>
    <rPh sb="3" eb="4">
      <t>メイ</t>
    </rPh>
    <phoneticPr fontId="4"/>
  </si>
  <si>
    <t>千円</t>
    <rPh sb="0" eb="2">
      <t>センエン</t>
    </rPh>
    <phoneticPr fontId="4"/>
  </si>
  <si>
    <t>（内訳）</t>
    <rPh sb="1" eb="3">
      <t>ウチワケ</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</si>
  <si>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</si>
  <si>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</si>
  <si>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</si>
  <si>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</si>
  <si>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</si>
  <si>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</si>
  <si>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</si>
  <si>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</si>
  <si>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</si>
  <si>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</si>
  <si>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</si>
  <si>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</si>
  <si>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</si>
  <si>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</si>
  <si>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</si>
  <si>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</si>
  <si>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</si>
  <si>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</si>
  <si>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</si>
  <si>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</si>
  <si>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</si>
  <si>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</si>
  <si>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</si>
  <si>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</si>
  <si>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</si>
  <si>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</si>
  <si>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</si>
  <si>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</si>
  <si>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</si>
  <si>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</si>
  <si>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</si>
  <si>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</si>
  <si>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</si>
  <si>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</si>
  <si>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</si>
  <si>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</si>
  <si>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</si>
  <si>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</si>
  <si>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</si>
  <si>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</si>
  <si>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</si>
  <si>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</si>
  <si>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</si>
  <si>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</si>
  <si>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</si>
  <si>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</si>
  <si>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</si>
  <si>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</si>
  <si>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</si>
  <si>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</si>
  <si>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</si>
  <si>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</si>
  <si>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</si>
  <si>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</si>
  <si>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</si>
  <si>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</si>
  <si>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</si>
  <si>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</si>
  <si>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</si>
  <si>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</si>
  <si>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</si>
  <si>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</si>
  <si>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</si>
  <si>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</si>
  <si>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</si>
  <si>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</si>
  <si>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</si>
  <si>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</si>
  <si>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</si>
  <si>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</si>
  <si>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</si>
  <si>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</si>
  <si>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</si>
  <si>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</si>
  <si>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</si>
  <si>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</si>
  <si>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</si>
  <si>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</si>
  <si>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</si>
  <si>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</si>
  <si>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</si>
  <si>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</si>
  <si>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</si>
  <si>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</si>
  <si>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</si>
  <si>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</si>
  <si>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</si>
  <si>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</si>
  <si>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</si>
  <si>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</si>
  <si>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</si>
  <si>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</si>
  <si>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</si>
  <si>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</si>
  <si>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</si>
  <si>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</si>
  <si>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</si>
  <si>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</si>
  <si>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</si>
  <si>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</si>
  <si>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</si>
  <si>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</si>
  <si>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</si>
  <si>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</si>
  <si>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</si>
  <si>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</si>
  <si>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</si>
  <si>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</si>
  <si>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</si>
  <si>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</si>
  <si>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</si>
  <si>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</si>
  <si>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</si>
  <si>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</si>
  <si>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</si>
  <si>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</si>
  <si>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</si>
  <si>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</si>
  <si>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</si>
  <si>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</si>
  <si>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</si>
  <si>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</si>
  <si>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</si>
  <si>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</si>
  <si>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</si>
  <si>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</si>
  <si>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</si>
  <si>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</si>
  <si>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</si>
  <si>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</si>
  <si>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</si>
  <si>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</si>
  <si>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</si>
  <si>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</si>
  <si>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</si>
  <si>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</si>
  <si>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</si>
  <si>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</si>
  <si>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</si>
  <si>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</si>
  <si>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</si>
  <si>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</si>
  <si>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</si>
  <si>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</si>
  <si>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</si>
  <si>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</si>
  <si>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</si>
  <si>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</si>
  <si>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</si>
  <si>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</si>
  <si>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</si>
  <si>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</si>
  <si>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</si>
  <si>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</si>
  <si>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</si>
  <si>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</si>
  <si>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</si>
  <si>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</si>
  <si>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</si>
  <si>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</si>
  <si>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</si>
  <si>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</si>
  <si>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</si>
  <si>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</si>
  <si>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</si>
  <si>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</si>
  <si>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</si>
  <si>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</si>
  <si>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</si>
  <si>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</si>
  <si>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</si>
  <si>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</si>
  <si>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</si>
  <si>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</si>
  <si>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</si>
  <si>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</si>
  <si>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</si>
  <si>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</si>
  <si>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</si>
  <si>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</si>
  <si>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</si>
  <si>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</si>
  <si>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</si>
  <si>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</si>
  <si>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</si>
  <si>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</si>
  <si>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</si>
  <si>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</si>
  <si>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</si>
  <si>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</si>
  <si>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</si>
  <si>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</si>
  <si>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</si>
  <si>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</si>
  <si>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</si>
  <si>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</si>
  <si>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見積書等の根拠資料は事業所において適切に保管している。</t>
    <rPh sb="0" eb="3">
      <t>ミツモリショ</t>
    </rPh>
    <phoneticPr fontId="4"/>
  </si>
  <si>
    <t>　介護施設等に対するサービス継続支援事業</t>
  </si>
  <si>
    <t>介護施設等に対するサービス継続支援事業補助金実施計画書（事業所単位）</t>
    <rPh sb="28" eb="31">
      <t>ジギョウショ</t>
    </rPh>
    <rPh sb="31" eb="33">
      <t>タンイ</t>
    </rPh>
    <phoneticPr fontId="4"/>
  </si>
  <si>
    <t>（様式第２－１号）事業所・施設別申請額一覧</t>
    <rPh sb="1" eb="3">
      <t>ヨウシキ</t>
    </rPh>
    <rPh sb="3" eb="4">
      <t>ダイ</t>
    </rPh>
    <rPh sb="7" eb="8">
      <t>ゴウ</t>
    </rPh>
    <rPh sb="9" eb="12">
      <t>ジギョウショ</t>
    </rPh>
    <rPh sb="13" eb="15">
      <t>シセツ</t>
    </rPh>
    <rPh sb="15" eb="16">
      <t>ベツ</t>
    </rPh>
    <rPh sb="16" eb="19">
      <t>シンセイガク</t>
    </rPh>
    <rPh sb="19" eb="21">
      <t>イチラン</t>
    </rPh>
    <phoneticPr fontId="4"/>
  </si>
  <si>
    <t>（様式第２－２号）</t>
    <rPh sb="1" eb="3">
      <t>ヨウシキ</t>
    </rPh>
    <rPh sb="3" eb="4">
      <t>ダイ</t>
    </rPh>
    <rPh sb="7" eb="8">
      <t>ゴウ</t>
    </rPh>
    <phoneticPr fontId="4"/>
  </si>
  <si>
    <t>様式第１号（第４条関係）</t>
    <rPh sb="0" eb="2">
      <t>ヨウシキ</t>
    </rPh>
    <rPh sb="2" eb="3">
      <t>ダイ</t>
    </rPh>
    <rPh sb="4" eb="5">
      <t>ゴウ</t>
    </rPh>
    <rPh sb="6" eb="7">
      <t>ダイ</t>
    </rPh>
    <rPh sb="8" eb="9">
      <t>ジョウ</t>
    </rPh>
    <rPh sb="9" eb="11">
      <t>カンケイ</t>
    </rPh>
    <phoneticPr fontId="4"/>
  </si>
  <si>
    <t>令和８</t>
    <rPh sb="0" eb="2">
      <t>レイワ</t>
    </rPh>
    <phoneticPr fontId="4"/>
  </si>
  <si>
    <t>住所</t>
    <rPh sb="0" eb="2">
      <t>ジュウショ</t>
    </rPh>
    <phoneticPr fontId="4"/>
  </si>
  <si>
    <t>申請者</t>
    <rPh sb="0" eb="3">
      <t>シンセイシャ</t>
    </rPh>
    <phoneticPr fontId="4"/>
  </si>
  <si>
    <t>氏名</t>
    <rPh sb="0" eb="2">
      <t>シメイ</t>
    </rPh>
    <phoneticPr fontId="4"/>
  </si>
  <si>
    <t>鳥取県知事</t>
    <rPh sb="0" eb="3">
      <t>トットリケン</t>
    </rPh>
    <rPh sb="3" eb="5">
      <t>チジ</t>
    </rPh>
    <phoneticPr fontId="4"/>
  </si>
  <si>
    <t>様</t>
    <rPh sb="0" eb="1">
      <t>サマ</t>
    </rPh>
    <phoneticPr fontId="4"/>
  </si>
  <si>
    <t>（代表者職・氏名）</t>
    <rPh sb="1" eb="4">
      <t>ダイヒョウシャ</t>
    </rPh>
    <rPh sb="4" eb="5">
      <t>ショク</t>
    </rPh>
    <rPh sb="6" eb="8">
      <t>シメイ</t>
    </rPh>
    <phoneticPr fontId="4"/>
  </si>
  <si>
    <t>　令和７年度鳥取県介護施設等に対するサービス継続支援事業補助金の交付を受けたいので、鳥取県補助金等交付規則第５条の規程により、下記のとおり申請します。</t>
    <rPh sb="11" eb="13">
      <t>シセツ</t>
    </rPh>
    <phoneticPr fontId="4"/>
  </si>
  <si>
    <t>記</t>
    <rPh sb="0" eb="1">
      <t>キ</t>
    </rPh>
    <phoneticPr fontId="4"/>
  </si>
  <si>
    <t>補助事業等の名称</t>
    <rPh sb="0" eb="4">
      <t>ホジョジギョウ</t>
    </rPh>
    <rPh sb="4" eb="5">
      <t>トウ</t>
    </rPh>
    <rPh sb="6" eb="8">
      <t>メイショウ</t>
    </rPh>
    <phoneticPr fontId="4"/>
  </si>
  <si>
    <t>算定基準額</t>
    <rPh sb="0" eb="2">
      <t>サンテイ</t>
    </rPh>
    <rPh sb="2" eb="5">
      <t>キジュンガク</t>
    </rPh>
    <phoneticPr fontId="4"/>
  </si>
  <si>
    <t>添付書類</t>
    <rPh sb="0" eb="2">
      <t>テンプ</t>
    </rPh>
    <rPh sb="2" eb="4">
      <t>ショルイ</t>
    </rPh>
    <phoneticPr fontId="4"/>
  </si>
  <si>
    <t>交付申請額　</t>
    <rPh sb="0" eb="4">
      <t>コウフシンセイ</t>
    </rPh>
    <rPh sb="4" eb="5">
      <t>ガク</t>
    </rPh>
    <phoneticPr fontId="4"/>
  </si>
  <si>
    <t>鳥取県介護施設等に対するサービス継続支援事業補助金</t>
    <rPh sb="0" eb="3">
      <t>トットリケン</t>
    </rPh>
    <rPh sb="3" eb="5">
      <t>カイゴ</t>
    </rPh>
    <rPh sb="5" eb="7">
      <t>シセツ</t>
    </rPh>
    <rPh sb="7" eb="8">
      <t>トウ</t>
    </rPh>
    <rPh sb="9" eb="10">
      <t>タイ</t>
    </rPh>
    <rPh sb="16" eb="18">
      <t>ケイゾク</t>
    </rPh>
    <rPh sb="18" eb="20">
      <t>シエン</t>
    </rPh>
    <rPh sb="20" eb="22">
      <t>ジギョウ</t>
    </rPh>
    <rPh sb="22" eb="25">
      <t>ホジョキン</t>
    </rPh>
    <phoneticPr fontId="4"/>
  </si>
  <si>
    <t>１　事業所・施設別申請額一覧（様式第２－１号）
２　介護施設等に対するサービス継続支援事業に関する事業
　　実施計画書（事業所単位）（様式第２－２号）</t>
    <rPh sb="17" eb="18">
      <t>ダイ</t>
    </rPh>
    <rPh sb="21" eb="22">
      <t>ゴウ</t>
    </rPh>
    <rPh sb="60" eb="63">
      <t>ジギョウショ</t>
    </rPh>
    <rPh sb="63" eb="65">
      <t>タンイ</t>
    </rPh>
    <rPh sb="67" eb="69">
      <t>ヨウシキ</t>
    </rPh>
    <rPh sb="69" eb="70">
      <t>ダイ</t>
    </rPh>
    <rPh sb="73" eb="74">
      <t>ゴウ</t>
    </rPh>
    <phoneticPr fontId="4"/>
  </si>
  <si>
    <t>本Excelを各事業所に配布し、以下の様式への記入を依頼
・様式第２－２号（個票）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</si>
  <si>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【様式第２－２号（個票）】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</si>
  <si>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</si>
  <si>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 xml:space="preserve">事業者からExcelファイルを受領し、内容を審査
</t>
    <rPh sb="0" eb="3">
      <t>ジギョウシャ</t>
    </rPh>
    <rPh sb="15" eb="17">
      <t>ジュリョウ</t>
    </rPh>
    <rPh sb="19" eb="21">
      <t>ナイヨウ</t>
    </rPh>
    <rPh sb="22" eb="24">
      <t>シンサ</t>
    </rPh>
    <phoneticPr fontId="4"/>
  </si>
  <si>
    <t>内部で必要な作業を行い、事業者に補助金を交付</t>
    <rPh sb="1" eb="2">
      <t>ブ</t>
    </rPh>
    <rPh sb="16" eb="18">
      <t>ホジョ</t>
    </rPh>
    <phoneticPr fontId="4"/>
  </si>
  <si>
    <t>完成したExcelファイルを鳥取県長寿社会課に送付</t>
    <rPh sb="14" eb="17">
      <t>トットリケン</t>
    </rPh>
    <rPh sb="17" eb="22">
      <t>チョウジュシャカイカ</t>
    </rPh>
    <rPh sb="23" eb="25">
      <t>ソウフ</t>
    </rPh>
    <phoneticPr fontId="4"/>
  </si>
  <si>
    <t>債権譲渡されている場合は、左欄の✔を外して下さい。
※債権譲渡されている場合、鳥取県に申請して下さい。</t>
    <rPh sb="0" eb="2">
      <t>サイケン</t>
    </rPh>
    <rPh sb="2" eb="4">
      <t>ジョウト</t>
    </rPh>
    <rPh sb="9" eb="11">
      <t>バアイ</t>
    </rPh>
    <rPh sb="13" eb="15">
      <t>サラン</t>
    </rPh>
    <rPh sb="18" eb="19">
      <t>ハズ</t>
    </rPh>
    <rPh sb="21" eb="22">
      <t>クダ</t>
    </rPh>
    <rPh sb="39" eb="42">
      <t>トットリケン</t>
    </rPh>
    <phoneticPr fontId="4"/>
  </si>
  <si>
    <t>【申請内容に関する問い合わせ先】</t>
    <phoneticPr fontId="4"/>
  </si>
  <si>
    <t>鳥取県の作業</t>
    <rPh sb="0" eb="3">
      <t>トットリケン</t>
    </rPh>
    <rPh sb="4" eb="6">
      <t>サギョウ</t>
    </rPh>
    <phoneticPr fontId="4"/>
  </si>
  <si>
    <t>鳥取県介護施設等に対するサービス継続支援事業補助金交付申請書</t>
    <rPh sb="0" eb="3">
      <t>トットリケン</t>
    </rPh>
    <rPh sb="3" eb="5">
      <t>カイゴ</t>
    </rPh>
    <rPh sb="5" eb="7">
      <t>シセツ</t>
    </rPh>
    <rPh sb="7" eb="8">
      <t>トウ</t>
    </rPh>
    <rPh sb="9" eb="10">
      <t>タイ</t>
    </rPh>
    <rPh sb="16" eb="18">
      <t>ケイゾク</t>
    </rPh>
    <rPh sb="18" eb="20">
      <t>シエン</t>
    </rPh>
    <rPh sb="20" eb="22">
      <t>ジギョウ</t>
    </rPh>
    <rPh sb="22" eb="25">
      <t>ホジョキン</t>
    </rPh>
    <rPh sb="25" eb="27">
      <t>コウフ</t>
    </rPh>
    <phoneticPr fontId="4"/>
  </si>
  <si>
    <t>短期入所生活介護事業所（空床利用型を除く）</t>
    <rPh sb="12" eb="17">
      <t>クウショウリヨウガタ</t>
    </rPh>
    <rPh sb="18" eb="19">
      <t>ノゾ</t>
    </rPh>
    <phoneticPr fontId="4"/>
  </si>
  <si>
    <t>様式第２－２号（個票）の内容が、様式第２－１号（申請額一覧）に正しく反映されていることを確認</t>
    <rPh sb="0" eb="2">
      <t>ヨウシキ</t>
    </rPh>
    <rPh sb="2" eb="3">
      <t>ダイ</t>
    </rPh>
    <rPh sb="6" eb="7">
      <t>ゴウ</t>
    </rPh>
    <rPh sb="8" eb="10">
      <t>コヒョウ</t>
    </rPh>
    <rPh sb="12" eb="14">
      <t>ナイヨウ</t>
    </rPh>
    <rPh sb="16" eb="18">
      <t>ヨウシキ</t>
    </rPh>
    <rPh sb="18" eb="19">
      <t>ダイ</t>
    </rPh>
    <rPh sb="22" eb="23">
      <t>ゴウ</t>
    </rPh>
    <rPh sb="24" eb="27">
      <t>シンセイガク</t>
    </rPh>
    <rPh sb="27" eb="29">
      <t>イチラン</t>
    </rPh>
    <rPh sb="31" eb="32">
      <t>タダ</t>
    </rPh>
    <rPh sb="32" eb="33">
      <t>テキセイ</t>
    </rPh>
    <rPh sb="34" eb="36">
      <t>ハンエイ</t>
    </rPh>
    <rPh sb="44" eb="46">
      <t>カクニン</t>
    </rPh>
    <phoneticPr fontId="4"/>
  </si>
  <si>
    <r>
      <t>各事業所の個票のシートを１つのExcelファイルに集約し、</t>
    </r>
    <r>
      <rPr>
        <sz val="12"/>
        <color rgb="FFFF0000"/>
        <rFont val="游ゴシック"/>
        <family val="3"/>
        <charset val="128"/>
      </rPr>
      <t>個票シート名を「個票●」（●は１からの通し番号）に修正</t>
    </r>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</si>
</sst>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quot;円&quot;"/>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9"/>
      <color indexed="81"/>
      <name val="MS P ゴシック"/>
      <family val="3"/>
      <charset val="128"/>
    </font>
    <font>
      <b/>
      <sz val="9"/>
      <color indexed="81"/>
      <name val="游ゴシック"/>
      <family val="3"/>
      <charset val="128"/>
    </font>
    <font>
      <b/>
      <sz val="11"/>
      <color indexed="10"/>
      <name val="游ゴシック"/>
      <family val="3"/>
      <charset val="128"/>
    </font>
    <font>
      <sz val="9"/>
      <color indexed="81"/>
      <name val="游ゴシック"/>
      <family val="3"/>
      <charset val="128"/>
    </font>
    <font>
      <b/>
      <sz val="9"/>
      <color indexed="10"/>
      <name val="游ゴシック"/>
      <family val="3"/>
      <charset val="128"/>
    </font>
    <font>
      <b/>
      <sz val="14"/>
      <color theme="1"/>
      <name val="游ゴシック"/>
      <family val="3"/>
      <charset val="128"/>
    </font>
    <font>
      <sz val="11"/>
      <name val="游ゴシック"/>
      <family val="3"/>
      <charset val="128"/>
    </font>
    <font>
      <sz val="12"/>
      <color theme="1"/>
      <name val="游ゴシック"/>
      <family val="3"/>
      <charset val="128"/>
    </font>
    <font>
      <sz val="12"/>
      <color rgb="FFFF0000"/>
      <name val="游ゴシック"/>
      <family val="3"/>
      <charset val="128"/>
    </font>
    <font>
      <b/>
      <sz val="11"/>
      <name val="游ゴシック"/>
      <family val="3"/>
      <charset val="128"/>
    </font>
    <font>
      <b/>
      <sz val="12"/>
      <name val="游ゴシック"/>
      <family val="3"/>
      <charset val="128"/>
    </font>
    <font>
      <b/>
      <sz val="12"/>
      <color rgb="FFFF0000"/>
      <name val="游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theme="1" tint="0.499984740745262"/>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65">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9" fillId="0" borderId="5" xfId="0" applyFont="1" applyBorder="1">
      <alignment vertical="center"/>
    </xf>
    <xf numFmtId="0" fontId="12" fillId="0" borderId="5" xfId="0" applyFont="1" applyBorder="1" applyAlignment="1">
      <alignment horizontal="left" vertical="center"/>
    </xf>
    <xf numFmtId="0" fontId="14" fillId="4" borderId="0" xfId="0" applyFont="1" applyFill="1" applyAlignment="1">
      <alignment horizontal="center" vertical="center"/>
    </xf>
    <xf numFmtId="0" fontId="6" fillId="2" borderId="3" xfId="0" applyFont="1" applyFill="1" applyBorder="1">
      <alignment vertical="center"/>
    </xf>
    <xf numFmtId="49" fontId="12" fillId="10" borderId="16" xfId="0" applyNumberFormat="1" applyFont="1" applyFill="1" applyBorder="1">
      <alignment vertical="center"/>
    </xf>
    <xf numFmtId="49" fontId="12" fillId="10" borderId="17" xfId="0" applyNumberFormat="1" applyFont="1" applyFill="1" applyBorder="1" applyAlignment="1">
      <alignment vertical="center" wrapText="1"/>
    </xf>
    <xf numFmtId="0" fontId="10" fillId="10" borderId="17" xfId="0" applyFont="1" applyFill="1" applyBorder="1" applyAlignment="1">
      <alignment vertical="center" shrinkToFit="1"/>
    </xf>
    <xf numFmtId="0" fontId="10" fillId="10" borderId="18" xfId="0" applyFont="1" applyFill="1" applyBorder="1" applyAlignment="1">
      <alignment vertical="center" shrinkToFit="1"/>
    </xf>
    <xf numFmtId="0" fontId="32" fillId="0" borderId="0" xfId="0" applyFont="1">
      <alignment vertical="center"/>
    </xf>
    <xf numFmtId="0" fontId="33" fillId="0" borderId="0" xfId="0" applyFont="1" applyAlignment="1">
      <alignment horizontal="left" vertical="top"/>
    </xf>
    <xf numFmtId="0" fontId="32" fillId="0" borderId="0" xfId="0" applyFont="1" applyAlignment="1">
      <alignment horizontal="left" vertical="top"/>
    </xf>
    <xf numFmtId="0" fontId="32" fillId="5" borderId="28" xfId="0" applyFont="1" applyFill="1" applyBorder="1" applyAlignment="1">
      <alignment horizontal="center" vertical="center"/>
    </xf>
    <xf numFmtId="49" fontId="33" fillId="5" borderId="28" xfId="0" applyNumberFormat="1" applyFont="1" applyFill="1" applyBorder="1" applyAlignment="1">
      <alignment horizontal="center" vertical="top"/>
    </xf>
    <xf numFmtId="0" fontId="33" fillId="5" borderId="28" xfId="0" applyFont="1" applyFill="1" applyBorder="1" applyAlignment="1">
      <alignment horizontal="center" vertical="top"/>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2" fillId="0" borderId="9" xfId="0" applyFont="1" applyBorder="1">
      <alignment vertical="center"/>
    </xf>
    <xf numFmtId="49" fontId="33" fillId="0" borderId="13" xfId="0" applyNumberFormat="1" applyFont="1" applyBorder="1" applyAlignment="1">
      <alignment vertical="center" wrapText="1"/>
    </xf>
    <xf numFmtId="0" fontId="33" fillId="0" borderId="13" xfId="0" applyFont="1" applyBorder="1" applyAlignment="1">
      <alignment vertical="center" wrapText="1"/>
    </xf>
    <xf numFmtId="0" fontId="34" fillId="0" borderId="13" xfId="0" applyFont="1" applyBorder="1" applyAlignment="1">
      <alignment horizontal="left" vertical="center" wrapText="1"/>
    </xf>
    <xf numFmtId="0" fontId="35" fillId="9" borderId="29" xfId="0" applyFont="1" applyFill="1" applyBorder="1">
      <alignment vertical="center"/>
    </xf>
    <xf numFmtId="0" fontId="36" fillId="0" borderId="0" xfId="0" applyFont="1">
      <alignment vertical="center"/>
    </xf>
    <xf numFmtId="0" fontId="37" fillId="0" borderId="0" xfId="0" applyFont="1">
      <alignment vertical="center"/>
    </xf>
    <xf numFmtId="0" fontId="8" fillId="0" borderId="30" xfId="0" applyFont="1" applyBorder="1">
      <alignment vertical="center"/>
    </xf>
    <xf numFmtId="0" fontId="31" fillId="0" borderId="0" xfId="0" applyFont="1" applyAlignment="1">
      <alignment horizontal="center" vertical="center"/>
    </xf>
    <xf numFmtId="0" fontId="6" fillId="2" borderId="4" xfId="0" applyFont="1"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0" xfId="0" applyFill="1" applyBorder="1">
      <alignment vertical="center"/>
    </xf>
    <xf numFmtId="0" fontId="0" fillId="2" borderId="7" xfId="0" applyFill="1" applyBorder="1">
      <alignment vertical="center"/>
    </xf>
    <xf numFmtId="0" fontId="0" fillId="2" borderId="11" xfId="0" applyFill="1" applyBorder="1">
      <alignment vertical="center"/>
    </xf>
    <xf numFmtId="0" fontId="6" fillId="2" borderId="1" xfId="0" applyFont="1" applyFill="1" applyBorder="1">
      <alignment vertical="center"/>
    </xf>
    <xf numFmtId="0" fontId="0" fillId="0" borderId="2" xfId="0" applyBorder="1">
      <alignment vertical="center"/>
    </xf>
    <xf numFmtId="0" fontId="0" fillId="0" borderId="3" xfId="0" applyBorder="1">
      <alignment vertical="center"/>
    </xf>
    <xf numFmtId="0" fontId="6" fillId="3" borderId="1" xfId="0" applyFont="1"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14" fillId="0" borderId="0" xfId="0" applyFont="1" applyAlignment="1">
      <alignment vertical="center" wrapText="1"/>
    </xf>
    <xf numFmtId="0" fontId="0" fillId="0" borderId="0" xfId="0" applyAlignment="1">
      <alignment vertical="center" wrapText="1"/>
    </xf>
    <xf numFmtId="0" fontId="14" fillId="0" borderId="0" xfId="0" applyFont="1" applyAlignment="1">
      <alignment horizontal="center" vertical="center"/>
    </xf>
    <xf numFmtId="0" fontId="0" fillId="0" borderId="0" xfId="0" applyAlignment="1">
      <alignment horizontal="center" vertical="center"/>
    </xf>
    <xf numFmtId="0" fontId="14" fillId="0" borderId="1" xfId="0" applyFont="1" applyBorder="1">
      <alignment vertical="center"/>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80" fontId="14" fillId="3" borderId="1" xfId="0" applyNumberFormat="1" applyFont="1" applyFill="1" applyBorder="1" applyProtection="1">
      <alignment vertical="center"/>
      <protection locked="0"/>
    </xf>
    <xf numFmtId="180" fontId="0" fillId="3" borderId="2" xfId="0" applyNumberFormat="1" applyFill="1" applyBorder="1" applyProtection="1">
      <alignment vertical="center"/>
      <protection locked="0"/>
    </xf>
    <xf numFmtId="180" fontId="0" fillId="3" borderId="3" xfId="0" applyNumberFormat="1" applyFill="1" applyBorder="1" applyProtection="1">
      <alignment vertical="center"/>
      <protection locked="0"/>
    </xf>
    <xf numFmtId="0" fontId="14" fillId="0" borderId="0" xfId="0" applyFont="1">
      <alignment vertical="center"/>
    </xf>
    <xf numFmtId="0" fontId="0" fillId="0" borderId="0" xfId="0">
      <alignment vertical="center"/>
    </xf>
    <xf numFmtId="0" fontId="14" fillId="3" borderId="0" xfId="0" applyFont="1" applyFill="1" applyAlignment="1" applyProtection="1">
      <alignment horizontal="left" vertical="center"/>
      <protection locked="0"/>
    </xf>
    <xf numFmtId="0" fontId="0" fillId="0" borderId="0" xfId="0" applyProtection="1">
      <alignment vertical="center"/>
      <protection locked="0"/>
    </xf>
    <xf numFmtId="0" fontId="0" fillId="2" borderId="2" xfId="0" applyFill="1" applyBorder="1">
      <alignment vertical="center"/>
    </xf>
    <xf numFmtId="0" fontId="6" fillId="3" borderId="1" xfId="0" applyFont="1" applyFill="1" applyBorder="1" applyProtection="1">
      <alignment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49" fontId="14" fillId="3" borderId="0" xfId="0" applyNumberFormat="1" applyFont="1" applyFill="1" applyAlignment="1" applyProtection="1">
      <alignment horizontal="center" vertical="center"/>
      <protection locked="0"/>
    </xf>
    <xf numFmtId="0" fontId="14" fillId="4" borderId="0" xfId="0" applyFont="1" applyFill="1" applyAlignment="1">
      <alignment horizontal="right" vertical="center"/>
    </xf>
    <xf numFmtId="176" fontId="14" fillId="0" borderId="0" xfId="0" applyNumberFormat="1" applyFo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180" fontId="14" fillId="0" borderId="1" xfId="0" applyNumberFormat="1" applyFont="1" applyBorder="1">
      <alignment vertical="center"/>
    </xf>
    <xf numFmtId="180" fontId="0" fillId="0" borderId="2" xfId="0" applyNumberFormat="1" applyBorder="1">
      <alignment vertical="center"/>
    </xf>
    <xf numFmtId="180" fontId="0" fillId="0" borderId="3" xfId="0" applyNumberFormat="1" applyBorder="1">
      <alignment vertical="center"/>
    </xf>
    <xf numFmtId="0" fontId="14" fillId="0" borderId="1" xfId="0" applyFont="1" applyBorder="1" applyAlignment="1">
      <alignment vertical="center" wrapText="1"/>
    </xf>
    <xf numFmtId="0" fontId="14" fillId="4" borderId="0" xfId="0" applyFont="1" applyFill="1" applyAlignment="1">
      <alignment horizontal="center" vertical="center"/>
    </xf>
    <xf numFmtId="0" fontId="0" fillId="4" borderId="0" xfId="0" applyFill="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10"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11" xfId="0" applyFont="1" applyFill="1" applyBorder="1" applyAlignment="1">
      <alignment horizontal="center" vertical="center" wrapText="1"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3" borderId="12"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2" fillId="0" borderId="0" xfId="0" applyFont="1" applyAlignment="1">
      <alignment horizontal="center" vertical="center"/>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9" fillId="11" borderId="1" xfId="0" applyFont="1" applyFill="1" applyBorder="1" applyAlignment="1" applyProtection="1">
      <alignment horizontal="center" vertical="center"/>
      <protection locked="0"/>
    </xf>
    <xf numFmtId="0" fontId="9" fillId="11" borderId="2" xfId="0" applyFont="1" applyFill="1" applyBorder="1" applyAlignment="1" applyProtection="1">
      <alignment horizontal="center" vertical="center"/>
      <protection locked="0"/>
    </xf>
    <xf numFmtId="0" fontId="9" fillId="11" borderId="3" xfId="0" applyFont="1" applyFill="1" applyBorder="1" applyAlignment="1" applyProtection="1">
      <alignment horizontal="center" vertical="center"/>
      <protection locked="0"/>
    </xf>
    <xf numFmtId="0" fontId="12" fillId="2" borderId="1" xfId="0" applyFont="1" applyFill="1" applyBorder="1" applyAlignment="1">
      <alignment vertical="center" wrapText="1" shrinkToFit="1"/>
    </xf>
    <xf numFmtId="0" fontId="12" fillId="2" borderId="2" xfId="0" applyFont="1" applyFill="1" applyBorder="1" applyAlignment="1">
      <alignment vertical="center" wrapText="1" shrinkToFit="1"/>
    </xf>
    <xf numFmtId="0" fontId="12" fillId="2" borderId="3" xfId="0" applyFont="1" applyFill="1" applyBorder="1" applyAlignment="1">
      <alignment vertical="center" wrapText="1"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2" fillId="3" borderId="10" xfId="0" applyFont="1" applyFill="1" applyBorder="1" applyProtection="1">
      <alignment vertical="center"/>
      <protection locked="0"/>
    </xf>
    <xf numFmtId="0" fontId="12" fillId="3" borderId="7" xfId="0" applyFont="1" applyFill="1" applyBorder="1" applyProtection="1">
      <alignment vertical="center"/>
      <protection locked="0"/>
    </xf>
    <xf numFmtId="0" fontId="12" fillId="3" borderId="11" xfId="0" applyFont="1" applyFill="1" applyBorder="1" applyProtection="1">
      <alignment vertical="center"/>
      <protection locked="0"/>
    </xf>
    <xf numFmtId="0" fontId="12" fillId="3" borderId="10"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11" borderId="1" xfId="0" applyFont="1" applyFill="1" applyBorder="1" applyAlignment="1" applyProtection="1">
      <alignment vertical="center" shrinkToFit="1"/>
      <protection locked="0"/>
    </xf>
    <xf numFmtId="0" fontId="12" fillId="11" borderId="2" xfId="0" applyFont="1" applyFill="1" applyBorder="1" applyAlignment="1" applyProtection="1">
      <alignment vertical="center" shrinkToFit="1"/>
      <protection locked="0"/>
    </xf>
    <xf numFmtId="0" fontId="12" fillId="11" borderId="3" xfId="0" applyFont="1" applyFill="1" applyBorder="1" applyAlignment="1" applyProtection="1">
      <alignment vertical="center" shrinkToFit="1"/>
      <protection locked="0"/>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4" borderId="36" xfId="0" applyFont="1" applyFill="1" applyBorder="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177" fontId="12" fillId="3" borderId="12" xfId="4" applyNumberFormat="1" applyFont="1" applyFill="1" applyBorder="1" applyAlignment="1" applyProtection="1">
      <alignment vertical="center" shrinkToFit="1"/>
      <protection locked="0"/>
    </xf>
    <xf numFmtId="177" fontId="12" fillId="3" borderId="17" xfId="4" applyNumberFormat="1" applyFont="1" applyFill="1" applyBorder="1" applyAlignment="1" applyProtection="1">
      <alignment vertical="center" shrinkToFit="1"/>
      <protection locked="0"/>
    </xf>
    <xf numFmtId="0" fontId="10" fillId="3" borderId="19" xfId="0" applyFont="1" applyFill="1" applyBorder="1" applyAlignment="1" applyProtection="1">
      <alignment vertical="center" shrinkToFit="1"/>
      <protection locked="0"/>
    </xf>
    <xf numFmtId="0" fontId="10" fillId="3" borderId="20" xfId="0" applyFont="1" applyFill="1" applyBorder="1" applyAlignment="1" applyProtection="1">
      <alignment vertical="center" shrinkToFit="1"/>
      <protection locked="0"/>
    </xf>
    <xf numFmtId="0" fontId="10" fillId="3" borderId="21" xfId="0"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177" fontId="12" fillId="10" borderId="17" xfId="4" applyNumberFormat="1" applyFont="1" applyFill="1" applyBorder="1" applyAlignment="1" applyProtection="1">
      <alignment vertical="center" shrinkToFit="1"/>
      <protection locked="0"/>
    </xf>
    <xf numFmtId="0" fontId="10" fillId="10" borderId="16" xfId="0" applyFont="1" applyFill="1" applyBorder="1" applyAlignment="1" applyProtection="1">
      <alignment vertical="center" shrinkToFit="1"/>
      <protection locked="0"/>
    </xf>
    <xf numFmtId="0" fontId="10" fillId="10" borderId="17" xfId="0" applyFont="1" applyFill="1" applyBorder="1" applyAlignment="1" applyProtection="1">
      <alignment vertical="center" shrinkToFit="1"/>
      <protection locked="0"/>
    </xf>
    <xf numFmtId="0" fontId="10" fillId="10" borderId="18" xfId="0" applyFont="1" applyFill="1" applyBorder="1" applyAlignment="1" applyProtection="1">
      <alignment vertical="center" shrinkToFit="1"/>
      <protection locked="0"/>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8" fillId="0" borderId="28" xfId="0" applyNumberFormat="1" applyFont="1" applyBorder="1" applyAlignment="1">
      <alignment vertical="center" shrinkToFi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9525</xdr:colOff>
      <xdr:row>7</xdr:row>
      <xdr:rowOff>276225</xdr:rowOff>
    </xdr:from>
    <xdr:to>
      <xdr:col>27</xdr:col>
      <xdr:colOff>19050</xdr:colOff>
      <xdr:row>10</xdr:row>
      <xdr:rowOff>158115</xdr:rowOff>
    </xdr:to>
    <xdr:sp macro="" textlink="">
      <xdr:nvSpPr>
        <xdr:cNvPr id="3" name="正方形/長方形 2">
          <a:extLst>
            <a:ext uri="{FF2B5EF4-FFF2-40B4-BE49-F238E27FC236}">
              <a16:creationId xmlns:a16="http://schemas.microsoft.com/office/drawing/2014/main" id="{F3F992F2-F7C3-4C83-AEA6-3042AE5F0141}"/>
            </a:ext>
          </a:extLst>
        </xdr:cNvPr>
        <xdr:cNvSpPr/>
      </xdr:nvSpPr>
      <xdr:spPr>
        <a:xfrm>
          <a:off x="10887075" y="2409825"/>
          <a:ext cx="1838325" cy="73914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rgbClr val="FF0000"/>
              </a:solidFill>
              <a:latin typeface="游ゴシック" panose="020B0400000000000000" pitchFamily="50" charset="-128"/>
              <a:ea typeface="游ゴシック" panose="020B0400000000000000" pitchFamily="50" charset="-128"/>
            </a:rPr>
            <a:t>編集不可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00" workbookViewId="0">
      <selection activeCell="M10" sqref="M10"/>
    </sheetView>
  </sheetViews>
  <sheetFormatPr defaultColWidth="9" defaultRowHeight="18"/>
  <cols>
    <col min="1" max="1" width="5.36328125" style="131" bestFit="1" customWidth="1"/>
    <col min="2" max="4" width="40.81640625" style="133" customWidth="1"/>
    <col min="5" max="5" width="4.1796875" style="131" customWidth="1"/>
    <col min="6" max="16384" width="9" style="131"/>
  </cols>
  <sheetData>
    <row r="2" spans="1:4" ht="22.5">
      <c r="A2" s="148" t="s">
        <v>0</v>
      </c>
      <c r="B2" s="148"/>
      <c r="C2" s="148"/>
      <c r="D2" s="148"/>
    </row>
    <row r="3" spans="1:4" ht="20">
      <c r="B3" s="132"/>
      <c r="C3" s="132"/>
    </row>
    <row r="4" spans="1:4" ht="20">
      <c r="A4" s="134" t="s">
        <v>1</v>
      </c>
      <c r="B4" s="135" t="s">
        <v>236</v>
      </c>
      <c r="C4" s="136" t="s">
        <v>2</v>
      </c>
      <c r="D4" s="136" t="s">
        <v>3</v>
      </c>
    </row>
    <row r="5" spans="1:4" ht="63.75" customHeight="1">
      <c r="A5" s="137">
        <v>1</v>
      </c>
      <c r="B5" s="138" t="s">
        <v>4</v>
      </c>
      <c r="C5" s="139"/>
      <c r="D5" s="139"/>
    </row>
    <row r="6" spans="1:4" ht="63.75" customHeight="1">
      <c r="A6" s="137">
        <f>A5+1</f>
        <v>2</v>
      </c>
      <c r="B6" s="138"/>
      <c r="C6" s="139" t="s">
        <v>228</v>
      </c>
      <c r="D6" s="139"/>
    </row>
    <row r="7" spans="1:4" ht="100" customHeight="1">
      <c r="A7" s="137">
        <f t="shared" ref="A7:A13" si="0">A6+1</f>
        <v>3</v>
      </c>
      <c r="B7" s="138"/>
      <c r="C7" s="139"/>
      <c r="D7" s="139" t="s">
        <v>229</v>
      </c>
    </row>
    <row r="8" spans="1:4" ht="80" customHeight="1">
      <c r="A8" s="137">
        <f t="shared" si="0"/>
        <v>4</v>
      </c>
      <c r="B8" s="138"/>
      <c r="C8" s="139" t="s">
        <v>240</v>
      </c>
      <c r="D8" s="139"/>
    </row>
    <row r="9" spans="1:4" ht="80" customHeight="1">
      <c r="A9" s="137">
        <f t="shared" si="0"/>
        <v>5</v>
      </c>
      <c r="B9" s="138"/>
      <c r="C9" s="143" t="s">
        <v>239</v>
      </c>
      <c r="D9" s="140"/>
    </row>
    <row r="10" spans="1:4" ht="63.75" customHeight="1">
      <c r="A10" s="137">
        <f t="shared" si="0"/>
        <v>6</v>
      </c>
      <c r="B10" s="141"/>
      <c r="C10" s="139" t="s">
        <v>230</v>
      </c>
      <c r="D10" s="142"/>
    </row>
    <row r="11" spans="1:4" ht="75" customHeight="1">
      <c r="A11" s="137">
        <f t="shared" si="0"/>
        <v>7</v>
      </c>
      <c r="B11" s="138"/>
      <c r="C11" s="139" t="s">
        <v>233</v>
      </c>
      <c r="D11" s="139"/>
    </row>
    <row r="12" spans="1:4" ht="75" customHeight="1">
      <c r="A12" s="137">
        <f t="shared" si="0"/>
        <v>8</v>
      </c>
      <c r="B12" s="138" t="s">
        <v>231</v>
      </c>
      <c r="C12" s="139"/>
      <c r="D12" s="139"/>
    </row>
    <row r="13" spans="1:4" ht="63.75" customHeight="1">
      <c r="A13" s="137">
        <f t="shared" si="0"/>
        <v>9</v>
      </c>
      <c r="B13" s="138" t="s">
        <v>232</v>
      </c>
      <c r="C13" s="139"/>
      <c r="D13" s="13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1"/>
  <sheetViews>
    <sheetView showGridLines="0" tabSelected="1" view="pageBreakPreview" topLeftCell="A2" zoomScaleNormal="100" zoomScaleSheetLayoutView="100" workbookViewId="0">
      <selection activeCell="AB42" sqref="AB42"/>
    </sheetView>
  </sheetViews>
  <sheetFormatPr defaultColWidth="2.1796875" defaultRowHeight="12"/>
  <cols>
    <col min="1" max="1" width="2.6328125" style="1" customWidth="1"/>
    <col min="2" max="16384" width="2.1796875" style="1"/>
  </cols>
  <sheetData>
    <row r="1" spans="1:39" ht="18" customHeight="1">
      <c r="A1" s="1" t="s">
        <v>212</v>
      </c>
      <c r="AM1" s="120"/>
    </row>
    <row r="2" spans="1:39" ht="22.5" customHeight="1">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row>
    <row r="3" spans="1:39" ht="13">
      <c r="A3" s="85"/>
      <c r="B3" s="85"/>
      <c r="C3" s="121"/>
      <c r="D3" s="121"/>
      <c r="E3" s="85"/>
      <c r="F3" s="85"/>
      <c r="G3" s="85"/>
      <c r="H3" s="85"/>
      <c r="I3" s="85"/>
      <c r="J3" s="85"/>
      <c r="K3" s="85"/>
      <c r="L3" s="85"/>
      <c r="M3" s="85"/>
      <c r="N3" s="85"/>
      <c r="O3" s="85"/>
      <c r="P3" s="85"/>
      <c r="Q3" s="85"/>
      <c r="R3" s="85"/>
      <c r="S3" s="85"/>
      <c r="T3" s="85"/>
      <c r="U3" s="85"/>
      <c r="V3" s="85"/>
      <c r="W3" s="85"/>
      <c r="X3" s="85"/>
      <c r="Y3" s="85"/>
      <c r="Z3" s="85"/>
      <c r="AA3" s="85"/>
      <c r="AB3" s="189" t="s">
        <v>213</v>
      </c>
      <c r="AC3" s="190"/>
      <c r="AD3" s="190"/>
      <c r="AE3" s="190"/>
      <c r="AF3" s="125" t="s">
        <v>5</v>
      </c>
      <c r="AG3" s="180"/>
      <c r="AH3" s="180"/>
      <c r="AI3" s="125" t="s">
        <v>6</v>
      </c>
      <c r="AJ3" s="180"/>
      <c r="AK3" s="180"/>
      <c r="AL3" s="121" t="s">
        <v>7</v>
      </c>
      <c r="AM3" s="121"/>
    </row>
    <row r="4" spans="1:39" ht="45" customHeight="1">
      <c r="A4" s="85"/>
      <c r="B4" s="85"/>
      <c r="C4" s="121"/>
      <c r="D4" s="121"/>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row>
    <row r="5" spans="1:39" ht="18" customHeight="1">
      <c r="A5" s="181" t="s">
        <v>217</v>
      </c>
      <c r="B5" s="181"/>
      <c r="C5" s="181"/>
      <c r="D5" s="181"/>
      <c r="E5" s="181"/>
      <c r="F5" s="181"/>
      <c r="G5" s="181"/>
      <c r="H5" s="85"/>
      <c r="I5" s="85" t="s">
        <v>218</v>
      </c>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row>
    <row r="6" spans="1:39" ht="30" customHeight="1">
      <c r="A6" s="120"/>
      <c r="B6" s="120"/>
      <c r="C6" s="120"/>
      <c r="D6" s="120"/>
      <c r="E6" s="120"/>
      <c r="F6" s="120"/>
      <c r="G6" s="120"/>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row>
    <row r="7" spans="1:39" ht="25" customHeight="1">
      <c r="A7" s="120"/>
      <c r="B7" s="120"/>
      <c r="C7" s="120"/>
      <c r="D7" s="120"/>
      <c r="E7" s="120"/>
      <c r="F7" s="120"/>
      <c r="G7" s="120"/>
      <c r="H7" s="85"/>
      <c r="I7" s="85"/>
      <c r="J7" s="85"/>
      <c r="K7" s="85"/>
      <c r="L7" s="85"/>
      <c r="M7" s="85"/>
      <c r="N7" s="85"/>
      <c r="O7" s="85"/>
      <c r="P7" s="85"/>
      <c r="Q7" s="85"/>
      <c r="R7" s="85"/>
      <c r="S7" s="85"/>
      <c r="T7" s="172" t="s">
        <v>214</v>
      </c>
      <c r="U7" s="173"/>
      <c r="V7" s="173"/>
      <c r="W7" s="174"/>
      <c r="X7" s="175"/>
      <c r="Y7" s="175"/>
      <c r="Z7" s="175"/>
      <c r="AA7" s="175"/>
      <c r="AB7" s="175"/>
      <c r="AC7" s="175"/>
      <c r="AD7" s="175"/>
      <c r="AE7" s="175"/>
      <c r="AF7" s="175"/>
      <c r="AG7" s="175"/>
      <c r="AH7" s="175"/>
      <c r="AI7" s="175"/>
      <c r="AJ7" s="175"/>
      <c r="AK7" s="175"/>
      <c r="AL7" s="175"/>
      <c r="AM7" s="85"/>
    </row>
    <row r="8" spans="1:39" ht="25" customHeight="1">
      <c r="A8" s="120"/>
      <c r="B8" s="120"/>
      <c r="C8" s="120"/>
      <c r="D8" s="120"/>
      <c r="E8" s="120"/>
      <c r="F8" s="120"/>
      <c r="G8" s="120"/>
      <c r="H8" s="85"/>
      <c r="I8" s="85"/>
      <c r="J8" s="85"/>
      <c r="K8" s="85"/>
      <c r="L8" s="85"/>
      <c r="M8" s="85"/>
      <c r="N8" s="85"/>
      <c r="O8" s="85"/>
      <c r="P8" s="172" t="s">
        <v>215</v>
      </c>
      <c r="Q8" s="173"/>
      <c r="R8" s="173"/>
      <c r="S8" s="173"/>
      <c r="T8" s="172" t="s">
        <v>216</v>
      </c>
      <c r="U8" s="173"/>
      <c r="V8" s="173"/>
      <c r="W8" s="174" t="s">
        <v>8</v>
      </c>
      <c r="X8" s="175"/>
      <c r="Y8" s="175"/>
      <c r="Z8" s="175"/>
      <c r="AA8" s="175"/>
      <c r="AB8" s="175"/>
      <c r="AC8" s="175"/>
      <c r="AD8" s="175"/>
      <c r="AE8" s="175"/>
      <c r="AF8" s="175"/>
      <c r="AG8" s="175"/>
      <c r="AH8" s="175"/>
      <c r="AI8" s="175"/>
      <c r="AJ8" s="175"/>
      <c r="AK8" s="175"/>
      <c r="AL8" s="175"/>
      <c r="AM8" s="85"/>
    </row>
    <row r="9" spans="1:39" ht="25" customHeight="1">
      <c r="A9" s="120"/>
      <c r="B9" s="120"/>
      <c r="C9" s="120"/>
      <c r="D9" s="120"/>
      <c r="E9" s="120"/>
      <c r="F9" s="120"/>
      <c r="G9" s="120"/>
      <c r="H9" s="85"/>
      <c r="I9" s="85"/>
      <c r="J9" s="85"/>
      <c r="K9" s="85"/>
      <c r="L9" s="85"/>
      <c r="M9" s="85"/>
      <c r="N9" s="85"/>
      <c r="O9" s="85"/>
      <c r="P9" s="85"/>
      <c r="Q9"/>
      <c r="R9"/>
      <c r="S9"/>
      <c r="T9" s="85"/>
      <c r="U9"/>
      <c r="V9"/>
      <c r="W9" s="174" t="s">
        <v>219</v>
      </c>
      <c r="X9" s="175"/>
      <c r="Y9" s="175"/>
      <c r="Z9" s="175"/>
      <c r="AA9" s="175"/>
      <c r="AB9" s="175"/>
      <c r="AC9" s="175"/>
      <c r="AD9" s="175"/>
      <c r="AE9" s="175"/>
      <c r="AF9" s="175"/>
      <c r="AG9" s="175"/>
      <c r="AH9" s="175"/>
      <c r="AI9" s="175"/>
      <c r="AJ9" s="175"/>
      <c r="AK9" s="175"/>
      <c r="AL9" s="175"/>
      <c r="AM9" s="85"/>
    </row>
    <row r="10" spans="1:39" ht="40" customHeight="1">
      <c r="A10" s="120"/>
      <c r="B10" s="120"/>
      <c r="C10" s="120"/>
      <c r="D10" s="120"/>
      <c r="E10" s="120"/>
      <c r="F10" s="120"/>
      <c r="G10" s="120"/>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row>
    <row r="11" spans="1:39" ht="18" customHeight="1">
      <c r="A11" s="163" t="s">
        <v>237</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39" ht="18" customHeight="1">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row>
    <row r="13" spans="1:39" ht="56.25" customHeight="1">
      <c r="A13" s="85"/>
      <c r="B13" s="161" t="s">
        <v>220</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row>
    <row r="14" spans="1:39" ht="20" customHeight="1">
      <c r="A14" s="85"/>
      <c r="B14" s="85"/>
      <c r="C14" s="121"/>
      <c r="D14" s="121"/>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row>
    <row r="15" spans="1:39" ht="20" customHeight="1">
      <c r="A15" s="163" t="s">
        <v>221</v>
      </c>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row>
    <row r="16" spans="1:39" ht="20" customHeight="1">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row>
    <row r="17" spans="1:39" ht="50" customHeight="1">
      <c r="A17" s="85"/>
      <c r="B17" s="165" t="s">
        <v>222</v>
      </c>
      <c r="C17" s="156"/>
      <c r="D17" s="156"/>
      <c r="E17" s="156"/>
      <c r="F17" s="156"/>
      <c r="G17" s="156"/>
      <c r="H17" s="156"/>
      <c r="I17" s="156"/>
      <c r="J17" s="157"/>
      <c r="K17" s="166" t="s">
        <v>226</v>
      </c>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8"/>
      <c r="AM17" s="85"/>
    </row>
    <row r="18" spans="1:39" ht="50" customHeight="1">
      <c r="A18" s="85"/>
      <c r="B18" s="166" t="s">
        <v>223</v>
      </c>
      <c r="C18" s="156"/>
      <c r="D18" s="156"/>
      <c r="E18" s="156"/>
      <c r="F18" s="156"/>
      <c r="G18" s="156"/>
      <c r="H18" s="156"/>
      <c r="I18" s="156"/>
      <c r="J18" s="157"/>
      <c r="K18" s="169"/>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1"/>
      <c r="AM18" s="85"/>
    </row>
    <row r="19" spans="1:39" ht="50" customHeight="1">
      <c r="A19" s="85"/>
      <c r="B19" s="166" t="s">
        <v>225</v>
      </c>
      <c r="C19" s="183"/>
      <c r="D19" s="183"/>
      <c r="E19" s="183"/>
      <c r="F19" s="183"/>
      <c r="G19" s="183"/>
      <c r="H19" s="183"/>
      <c r="I19" s="183"/>
      <c r="J19" s="184"/>
      <c r="K19" s="185">
        <f ca="1">SUM(X22:AB23)*1000</f>
        <v>0</v>
      </c>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7"/>
      <c r="AM19" s="85"/>
    </row>
    <row r="20" spans="1:39" ht="50" customHeight="1">
      <c r="A20" s="85"/>
      <c r="B20" s="166" t="s">
        <v>224</v>
      </c>
      <c r="C20" s="167"/>
      <c r="D20" s="167"/>
      <c r="E20" s="167"/>
      <c r="F20" s="167"/>
      <c r="G20" s="167"/>
      <c r="H20" s="167"/>
      <c r="I20" s="167"/>
      <c r="J20" s="168"/>
      <c r="K20" s="188" t="s">
        <v>227</v>
      </c>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7"/>
      <c r="AM20" s="85"/>
    </row>
    <row r="21" spans="1:39" ht="14.25" hidden="1" customHeight="1">
      <c r="A21" s="85"/>
      <c r="B21" s="85" t="s">
        <v>10</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row>
    <row r="22" spans="1:39" ht="14.25" hidden="1" customHeight="1">
      <c r="A22" s="85"/>
      <c r="B22" s="85"/>
      <c r="C22" s="172" t="s">
        <v>174</v>
      </c>
      <c r="D22" s="172"/>
      <c r="E22" s="172"/>
      <c r="F22" s="172"/>
      <c r="G22" s="172"/>
      <c r="H22" s="172"/>
      <c r="I22" s="172"/>
      <c r="J22" s="172"/>
      <c r="K22" s="172"/>
      <c r="L22" s="172"/>
      <c r="M22" s="172"/>
      <c r="N22" s="172"/>
      <c r="O22" s="172"/>
      <c r="P22" s="172"/>
      <c r="Q22" s="172"/>
      <c r="R22" s="172"/>
      <c r="S22" s="172"/>
      <c r="T22" s="172"/>
      <c r="U22" s="172"/>
      <c r="V22" s="172"/>
      <c r="W22" s="172"/>
      <c r="X22" s="182">
        <f ca="1">SUM(申請額一覧!H5:H104)</f>
        <v>0</v>
      </c>
      <c r="Y22" s="182"/>
      <c r="Z22" s="182"/>
      <c r="AA22" s="182"/>
      <c r="AB22" s="182"/>
      <c r="AC22" s="85" t="s">
        <v>9</v>
      </c>
      <c r="AD22" s="85"/>
      <c r="AE22" s="85"/>
      <c r="AF22" s="85"/>
      <c r="AG22" s="85"/>
      <c r="AH22" s="85"/>
      <c r="AI22" s="85"/>
      <c r="AJ22" s="85"/>
      <c r="AK22" s="85"/>
      <c r="AL22" s="85"/>
      <c r="AM22" s="85"/>
    </row>
    <row r="23" spans="1:39" ht="14.25" hidden="1" customHeight="1">
      <c r="A23" s="85"/>
      <c r="B23" s="85"/>
      <c r="C23" s="172" t="s">
        <v>175</v>
      </c>
      <c r="D23" s="172"/>
      <c r="E23" s="172"/>
      <c r="F23" s="172"/>
      <c r="G23" s="172"/>
      <c r="H23" s="172"/>
      <c r="I23" s="172"/>
      <c r="J23" s="172"/>
      <c r="K23" s="172"/>
      <c r="L23" s="172"/>
      <c r="M23" s="172"/>
      <c r="N23" s="172"/>
      <c r="O23" s="172"/>
      <c r="P23" s="172"/>
      <c r="Q23" s="172"/>
      <c r="R23" s="172"/>
      <c r="S23" s="172"/>
      <c r="T23" s="172"/>
      <c r="U23" s="172"/>
      <c r="V23" s="172"/>
      <c r="W23" s="172"/>
      <c r="X23" s="182">
        <f ca="1">SUM(申請額一覧!J:J)</f>
        <v>0</v>
      </c>
      <c r="Y23" s="182"/>
      <c r="Z23" s="182"/>
      <c r="AA23" s="182"/>
      <c r="AB23" s="182"/>
      <c r="AC23" s="85" t="s">
        <v>9</v>
      </c>
      <c r="AD23" s="85"/>
      <c r="AE23" s="85"/>
      <c r="AF23" s="85"/>
      <c r="AG23" s="85"/>
      <c r="AH23" s="85"/>
      <c r="AI23" s="85"/>
      <c r="AJ23" s="85"/>
      <c r="AK23" s="85"/>
      <c r="AL23" s="85"/>
      <c r="AM23" s="85"/>
    </row>
    <row r="24" spans="1:39" ht="14.25" hidden="1" customHeight="1">
      <c r="A24" s="85"/>
      <c r="B24" s="85"/>
      <c r="C24" s="85"/>
      <c r="D24" s="85"/>
      <c r="E24" s="85"/>
      <c r="F24" s="85"/>
      <c r="G24" s="85"/>
      <c r="H24" s="85"/>
      <c r="I24" s="85"/>
      <c r="J24" s="85"/>
      <c r="K24" s="85"/>
      <c r="L24" s="85"/>
      <c r="M24" s="85"/>
      <c r="N24" s="85"/>
      <c r="O24" s="85"/>
      <c r="P24" s="85"/>
      <c r="Q24" s="85"/>
      <c r="R24" s="85"/>
      <c r="S24" s="85"/>
      <c r="T24" s="85"/>
      <c r="U24" s="85"/>
      <c r="V24" s="85"/>
      <c r="W24" s="85"/>
      <c r="X24" s="122"/>
      <c r="Y24" s="122"/>
      <c r="Z24" s="122"/>
      <c r="AA24" s="122"/>
      <c r="AB24" s="122"/>
      <c r="AC24" s="85"/>
      <c r="AD24" s="85"/>
      <c r="AE24" s="85"/>
      <c r="AF24" s="85"/>
      <c r="AG24" s="85"/>
      <c r="AH24" s="85"/>
      <c r="AI24" s="85"/>
      <c r="AJ24" s="85"/>
      <c r="AK24" s="85"/>
      <c r="AL24" s="85"/>
      <c r="AM24" s="85"/>
    </row>
    <row r="25" spans="1:39" ht="14.25" hidden="1" customHeight="1">
      <c r="A25" s="85"/>
      <c r="B25" s="85"/>
      <c r="C25" s="85"/>
      <c r="D25" s="85"/>
      <c r="E25" s="85"/>
      <c r="F25" s="85"/>
      <c r="G25" s="85"/>
      <c r="H25" s="85"/>
      <c r="I25" s="85"/>
      <c r="J25" s="85"/>
      <c r="K25" s="85"/>
      <c r="L25" s="85"/>
      <c r="M25" s="85"/>
      <c r="N25" s="85"/>
      <c r="O25" s="85"/>
      <c r="P25" s="85"/>
      <c r="Q25" s="85"/>
      <c r="R25" s="85"/>
      <c r="S25" s="85"/>
      <c r="T25" s="85"/>
      <c r="U25" s="85"/>
      <c r="V25" s="85"/>
      <c r="W25" s="85"/>
      <c r="X25" s="122"/>
      <c r="Y25" s="122"/>
      <c r="Z25" s="122"/>
      <c r="AA25" s="122"/>
      <c r="AB25" s="122"/>
      <c r="AC25" s="85"/>
      <c r="AD25" s="85"/>
      <c r="AE25" s="85"/>
      <c r="AF25" s="85"/>
      <c r="AG25" s="85"/>
      <c r="AH25" s="85"/>
      <c r="AI25" s="85"/>
      <c r="AJ25" s="85"/>
      <c r="AK25" s="85"/>
      <c r="AL25" s="85"/>
      <c r="AM25" s="85"/>
    </row>
    <row r="26" spans="1:39" ht="14.25" hidden="1" customHeight="1">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row>
    <row r="27" spans="1:39" ht="14.25" hidden="1" customHeight="1">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row>
    <row r="28" spans="1:39" hidden="1"/>
    <row r="29" spans="1:39" hidden="1"/>
    <row r="30" spans="1:39" hidden="1"/>
    <row r="31" spans="1:39" ht="20" customHeight="1">
      <c r="R31" s="1" t="s">
        <v>235</v>
      </c>
    </row>
    <row r="32" spans="1:39" ht="6" customHeight="1"/>
    <row r="33" spans="1:38" ht="30" customHeight="1">
      <c r="R33" s="155" t="s">
        <v>11</v>
      </c>
      <c r="S33" s="176"/>
      <c r="T33" s="176"/>
      <c r="U33" s="176"/>
      <c r="V33" s="176"/>
      <c r="W33" s="176"/>
      <c r="X33" s="176"/>
      <c r="Y33" s="126"/>
      <c r="Z33" s="177"/>
      <c r="AA33" s="178"/>
      <c r="AB33" s="178"/>
      <c r="AC33" s="178"/>
      <c r="AD33" s="178"/>
      <c r="AE33" s="178"/>
      <c r="AF33" s="178"/>
      <c r="AG33" s="178"/>
      <c r="AH33" s="178"/>
      <c r="AI33" s="178"/>
      <c r="AJ33" s="178"/>
      <c r="AK33" s="178"/>
      <c r="AL33" s="179"/>
    </row>
    <row r="34" spans="1:38" ht="30" customHeight="1">
      <c r="R34" s="149" t="s">
        <v>12</v>
      </c>
      <c r="S34" s="150"/>
      <c r="T34" s="150"/>
      <c r="U34" s="151"/>
      <c r="V34" s="155" t="s">
        <v>13</v>
      </c>
      <c r="W34" s="156"/>
      <c r="X34" s="156"/>
      <c r="Y34" s="157"/>
      <c r="Z34" s="158"/>
      <c r="AA34" s="159"/>
      <c r="AB34" s="159"/>
      <c r="AC34" s="159"/>
      <c r="AD34" s="159"/>
      <c r="AE34" s="159"/>
      <c r="AF34" s="159"/>
      <c r="AG34" s="159"/>
      <c r="AH34" s="159"/>
      <c r="AI34" s="159"/>
      <c r="AJ34" s="159"/>
      <c r="AK34" s="159"/>
      <c r="AL34" s="160"/>
    </row>
    <row r="35" spans="1:38" ht="30" customHeight="1">
      <c r="R35" s="152"/>
      <c r="S35" s="153"/>
      <c r="T35" s="153"/>
      <c r="U35" s="154"/>
      <c r="V35" s="155" t="s">
        <v>14</v>
      </c>
      <c r="W35" s="156"/>
      <c r="X35" s="156"/>
      <c r="Y35" s="157"/>
      <c r="Z35" s="158"/>
      <c r="AA35" s="159"/>
      <c r="AB35" s="159"/>
      <c r="AC35" s="159"/>
      <c r="AD35" s="159"/>
      <c r="AE35" s="159"/>
      <c r="AF35" s="159"/>
      <c r="AG35" s="159"/>
      <c r="AH35" s="159"/>
      <c r="AI35" s="159"/>
      <c r="AJ35" s="159"/>
      <c r="AK35" s="159"/>
      <c r="AL35" s="160"/>
    </row>
    <row r="36" spans="1:38" ht="18.75" customHeight="1">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row>
    <row r="37" spans="1:38">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1:38">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8">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8">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8">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sheetData>
  <sheetProtection algorithmName="SHA-512" hashValue="Xkj3v/hSTh+rm3pLFFSwPhl1RNzaLlEWJjss2En3l7tfcr1G7r0Qox3lRRz2tWd8kbxcs7rggD0/OePJpiGKyA==" saltValue="rOyWIw7lN9k32+m5qhfKlA==" spinCount="100000" sheet="1" objects="1" scenarios="1"/>
  <mergeCells count="32">
    <mergeCell ref="R33:X33"/>
    <mergeCell ref="Z33:AL33"/>
    <mergeCell ref="AJ3:AK3"/>
    <mergeCell ref="AG3:AH3"/>
    <mergeCell ref="A5:G5"/>
    <mergeCell ref="A11:AM11"/>
    <mergeCell ref="W9:AL9"/>
    <mergeCell ref="X22:AB22"/>
    <mergeCell ref="X23:AB23"/>
    <mergeCell ref="B19:J19"/>
    <mergeCell ref="C23:W23"/>
    <mergeCell ref="C22:W22"/>
    <mergeCell ref="B20:J20"/>
    <mergeCell ref="K19:AL19"/>
    <mergeCell ref="K20:AL20"/>
    <mergeCell ref="AB3:AE3"/>
    <mergeCell ref="T7:V7"/>
    <mergeCell ref="P8:S8"/>
    <mergeCell ref="T8:V8"/>
    <mergeCell ref="W7:AL7"/>
    <mergeCell ref="W8:AL8"/>
    <mergeCell ref="B13:AM13"/>
    <mergeCell ref="A15:AM15"/>
    <mergeCell ref="B17:J17"/>
    <mergeCell ref="B18:J18"/>
    <mergeCell ref="K17:AL17"/>
    <mergeCell ref="K18:AL18"/>
    <mergeCell ref="R34:U35"/>
    <mergeCell ref="V34:Y34"/>
    <mergeCell ref="V35:Y35"/>
    <mergeCell ref="Z34:AL34"/>
    <mergeCell ref="Z35:AL35"/>
  </mergeCells>
  <phoneticPr fontId="4"/>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21"/>
  <sheetViews>
    <sheetView showGridLines="0" showZeros="0" view="pageBreakPreview" zoomScaleNormal="100" zoomScaleSheetLayoutView="100" workbookViewId="0">
      <selection activeCell="G36" sqref="G36"/>
    </sheetView>
  </sheetViews>
  <sheetFormatPr defaultColWidth="2.1796875" defaultRowHeight="13"/>
  <cols>
    <col min="1" max="1" width="3.08984375" style="2" customWidth="1"/>
    <col min="2" max="2" width="30.1796875" style="2" customWidth="1"/>
    <col min="3" max="3" width="12.90625" style="2" customWidth="1"/>
    <col min="4" max="4" width="40.81640625" style="2" customWidth="1"/>
    <col min="5" max="5" width="13.90625" style="2" bestFit="1" customWidth="1"/>
    <col min="6" max="6" width="20.90625" style="2" customWidth="1"/>
    <col min="7" max="7" width="13.90625" style="2" customWidth="1"/>
    <col min="8" max="8" width="7.6328125" style="2" hidden="1" customWidth="1"/>
    <col min="9" max="9" width="7.36328125" style="2" hidden="1" customWidth="1"/>
    <col min="10" max="10" width="7.6328125" style="2" customWidth="1"/>
    <col min="11" max="11" width="4.36328125" style="2" bestFit="1" customWidth="1"/>
    <col min="12" max="13" width="2.1796875" style="2"/>
    <col min="14" max="14" width="4.36328125" style="2" bestFit="1" customWidth="1"/>
    <col min="15" max="16384" width="2.1796875" style="2"/>
  </cols>
  <sheetData>
    <row r="1" spans="1:34">
      <c r="A1" s="2" t="s">
        <v>210</v>
      </c>
    </row>
    <row r="2" spans="1:34">
      <c r="A2" s="80"/>
    </row>
    <row r="3" spans="1:34" ht="18" customHeight="1">
      <c r="A3" s="194" t="s">
        <v>15</v>
      </c>
      <c r="B3" s="193" t="s">
        <v>16</v>
      </c>
      <c r="C3" s="195" t="s">
        <v>17</v>
      </c>
      <c r="D3" s="193" t="s">
        <v>18</v>
      </c>
      <c r="E3" s="193" t="s">
        <v>13</v>
      </c>
      <c r="F3" s="198" t="s">
        <v>19</v>
      </c>
      <c r="G3" s="196" t="s">
        <v>20</v>
      </c>
      <c r="H3" s="200" t="s">
        <v>21</v>
      </c>
      <c r="I3" s="201"/>
      <c r="J3" s="202"/>
      <c r="K3" s="191" t="s">
        <v>22</v>
      </c>
    </row>
    <row r="4" spans="1:34" ht="55.5" customHeight="1" thickBot="1">
      <c r="A4" s="194"/>
      <c r="B4" s="193"/>
      <c r="C4" s="195"/>
      <c r="D4" s="193"/>
      <c r="E4" s="193"/>
      <c r="F4" s="199"/>
      <c r="G4" s="197"/>
      <c r="H4" s="203"/>
      <c r="I4" s="204"/>
      <c r="J4" s="205"/>
      <c r="K4" s="192"/>
    </row>
    <row r="5" spans="1:34" ht="22.5" customHeight="1" thickBot="1">
      <c r="A5" s="81">
        <f>ROW()-4</f>
        <v>1</v>
      </c>
      <c r="B5" s="93">
        <f ca="1">IFERROR(INDIRECT("個票"&amp;$A5&amp;"！$t$7"),"")</f>
        <v>0</v>
      </c>
      <c r="C5" s="93">
        <f ca="1">IFERROR(INDIRECT("個票"&amp;$A5&amp;"！$h$7"),"")</f>
        <v>0</v>
      </c>
      <c r="D5" s="93">
        <f ca="1">IFERROR(INDIRECT("個票"&amp;$A5&amp;"！$l$10"),"")</f>
        <v>0</v>
      </c>
      <c r="E5" s="93">
        <f ca="1">IFERROR(INDIRECT("個票"&amp;$A5&amp;"！$w$9"),"")</f>
        <v>0</v>
      </c>
      <c r="F5" s="93" t="str">
        <f ca="1">IFERROR(INDIRECT("個票"&amp;$A5&amp;"！$ｄ$9")&amp;INDIRECT("個票"&amp;$A5&amp;"！$ｈ$9"),"")</f>
        <v>鳥取県</v>
      </c>
      <c r="G5" s="364" t="str">
        <f ca="1">IF(J5&gt;0,申請書!$W$8,"")</f>
        <v/>
      </c>
      <c r="H5" s="84">
        <f t="shared" ref="H5:H104" ca="1" si="0">IFERROR(INDIRECT("個票"&amp;$A5&amp;"！$ai$27"),"")</f>
        <v>0</v>
      </c>
      <c r="I5" s="119" t="str">
        <f t="shared" ref="I5:I104" ca="1" si="1">IFERROR(INDIRECT("個票"&amp;$A5&amp;"！$ai$47"),"")</f>
        <v/>
      </c>
      <c r="J5" s="84">
        <f ca="1">SUM(H5,I5)</f>
        <v>0</v>
      </c>
      <c r="K5" s="91"/>
      <c r="N5" s="144" t="str">
        <f ca="1">IF(_xlfn.SHEETS()-5=COUNTIF(J5:J107,"&gt;0"),"○","！（本表の事業所数と個票の枚数が一致しません）")</f>
        <v>！（本表の事業所数と個票の枚数が一致しません）</v>
      </c>
      <c r="O5" s="92"/>
      <c r="P5" s="92"/>
      <c r="Q5" s="92"/>
      <c r="R5" s="92"/>
      <c r="S5" s="92"/>
      <c r="T5" s="92"/>
      <c r="U5" s="92"/>
      <c r="V5" s="92"/>
      <c r="W5" s="92"/>
      <c r="X5" s="92"/>
      <c r="Y5" s="92"/>
      <c r="Z5" s="92"/>
      <c r="AA5" s="92"/>
      <c r="AB5" s="92"/>
      <c r="AC5" s="92"/>
      <c r="AD5" s="92"/>
      <c r="AE5" s="92"/>
      <c r="AF5" s="92"/>
      <c r="AG5" s="147"/>
      <c r="AH5" s="90"/>
    </row>
    <row r="6" spans="1:34" ht="22.5" customHeight="1">
      <c r="A6" s="81">
        <f t="shared" ref="A6:A104" si="2">ROW()-4</f>
        <v>2</v>
      </c>
      <c r="B6" s="93" t="str">
        <f t="shared" ref="B6:B104" ca="1" si="3">IFERROR(INDIRECT("個票"&amp;$A6&amp;"！$t$7"),"")</f>
        <v/>
      </c>
      <c r="C6" s="93" t="str">
        <f t="shared" ref="C6:C104" ca="1" si="4">IFERROR(INDIRECT("個票"&amp;$A6&amp;"！$h$7"),"")</f>
        <v/>
      </c>
      <c r="D6" s="93" t="str">
        <f t="shared" ref="D6:D104" ca="1" si="5">IFERROR(INDIRECT("個票"&amp;$A6&amp;"！$l$10"),"")</f>
        <v/>
      </c>
      <c r="E6" s="93" t="str">
        <f t="shared" ref="E6:E104" ca="1" si="6">IFERROR(INDIRECT("個票"&amp;$A6&amp;"！$w$9"),"")</f>
        <v/>
      </c>
      <c r="F6" s="93" t="str">
        <f t="shared" ref="F6:F104" ca="1" si="7">IFERROR(INDIRECT("個票"&amp;$A6&amp;"！$ｄ$9")&amp;INDIRECT("個票"&amp;$A6&amp;"！$ｈ$9"),"")</f>
        <v/>
      </c>
      <c r="G6" s="364" t="str">
        <f ca="1">IF(J6&gt;0,申請書!$W$8,"")</f>
        <v/>
      </c>
      <c r="H6" s="84" t="str">
        <f t="shared" ca="1" si="0"/>
        <v/>
      </c>
      <c r="I6" s="119" t="str">
        <f t="shared" ca="1" si="1"/>
        <v/>
      </c>
      <c r="J6" s="84">
        <f ca="1">SUM(H6,I6)</f>
        <v>0</v>
      </c>
      <c r="K6" s="91"/>
      <c r="N6" s="145" t="s">
        <v>24</v>
      </c>
    </row>
    <row r="7" spans="1:34" ht="22.5" customHeight="1">
      <c r="A7" s="81">
        <f t="shared" si="2"/>
        <v>3</v>
      </c>
      <c r="B7" s="93" t="str">
        <f t="shared" ca="1" si="3"/>
        <v/>
      </c>
      <c r="C7" s="93" t="str">
        <f t="shared" ca="1" si="4"/>
        <v/>
      </c>
      <c r="D7" s="93" t="str">
        <f t="shared" ca="1" si="5"/>
        <v/>
      </c>
      <c r="E7" s="93" t="str">
        <f t="shared" ca="1" si="6"/>
        <v/>
      </c>
      <c r="F7" s="93" t="str">
        <f t="shared" ca="1" si="7"/>
        <v/>
      </c>
      <c r="G7" s="364" t="str">
        <f ca="1">IF(J7&gt;0,申請書!$W$8,"")</f>
        <v/>
      </c>
      <c r="H7" s="84" t="str">
        <f t="shared" ca="1" si="0"/>
        <v/>
      </c>
      <c r="I7" s="119" t="str">
        <f t="shared" ca="1" si="1"/>
        <v/>
      </c>
      <c r="J7" s="84">
        <f t="shared" ref="J7:J104" ca="1" si="8">SUM(H7,I7)</f>
        <v>0</v>
      </c>
      <c r="K7" s="91"/>
      <c r="N7" s="146" t="s">
        <v>25</v>
      </c>
    </row>
    <row r="8" spans="1:34" ht="22.5" customHeight="1">
      <c r="A8" s="81">
        <f t="shared" si="2"/>
        <v>4</v>
      </c>
      <c r="B8" s="93" t="str">
        <f t="shared" ca="1" si="3"/>
        <v/>
      </c>
      <c r="C8" s="93" t="str">
        <f t="shared" ca="1" si="4"/>
        <v/>
      </c>
      <c r="D8" s="93" t="str">
        <f t="shared" ca="1" si="5"/>
        <v/>
      </c>
      <c r="E8" s="93" t="str">
        <f t="shared" ca="1" si="6"/>
        <v/>
      </c>
      <c r="F8" s="93" t="str">
        <f t="shared" ca="1" si="7"/>
        <v/>
      </c>
      <c r="G8" s="364" t="str">
        <f ca="1">IF(J8&gt;0,申請書!$W$8,"")</f>
        <v/>
      </c>
      <c r="H8" s="84" t="str">
        <f t="shared" ca="1" si="0"/>
        <v/>
      </c>
      <c r="I8" s="119" t="str">
        <f t="shared" ca="1" si="1"/>
        <v/>
      </c>
      <c r="J8" s="84">
        <f t="shared" ca="1" si="8"/>
        <v>0</v>
      </c>
      <c r="K8" s="91"/>
    </row>
    <row r="9" spans="1:34" ht="22.5" customHeight="1">
      <c r="A9" s="81">
        <f t="shared" si="2"/>
        <v>5</v>
      </c>
      <c r="B9" s="93" t="str">
        <f t="shared" ca="1" si="3"/>
        <v/>
      </c>
      <c r="C9" s="93" t="str">
        <f t="shared" ca="1" si="4"/>
        <v/>
      </c>
      <c r="D9" s="93" t="str">
        <f t="shared" ca="1" si="5"/>
        <v/>
      </c>
      <c r="E9" s="93" t="str">
        <f t="shared" ca="1" si="6"/>
        <v/>
      </c>
      <c r="F9" s="93" t="str">
        <f t="shared" ca="1" si="7"/>
        <v/>
      </c>
      <c r="G9" s="364" t="str">
        <f ca="1">IF(J9&gt;0,申請書!$W$8,"")</f>
        <v/>
      </c>
      <c r="H9" s="84" t="str">
        <f t="shared" ca="1" si="0"/>
        <v/>
      </c>
      <c r="I9" s="119" t="str">
        <f t="shared" ca="1" si="1"/>
        <v/>
      </c>
      <c r="J9" s="84">
        <f t="shared" ca="1" si="8"/>
        <v>0</v>
      </c>
      <c r="K9" s="91"/>
    </row>
    <row r="10" spans="1:34" ht="22.5" customHeight="1">
      <c r="A10" s="81">
        <f t="shared" si="2"/>
        <v>6</v>
      </c>
      <c r="B10" s="93" t="str">
        <f t="shared" ca="1" si="3"/>
        <v/>
      </c>
      <c r="C10" s="93" t="str">
        <f t="shared" ca="1" si="4"/>
        <v/>
      </c>
      <c r="D10" s="93" t="str">
        <f t="shared" ca="1" si="5"/>
        <v/>
      </c>
      <c r="E10" s="93" t="str">
        <f t="shared" ca="1" si="6"/>
        <v/>
      </c>
      <c r="F10" s="93" t="str">
        <f t="shared" ca="1" si="7"/>
        <v/>
      </c>
      <c r="G10" s="364" t="str">
        <f ca="1">IF(J10&gt;0,申請書!$W$8,"")</f>
        <v/>
      </c>
      <c r="H10" s="84" t="str">
        <f t="shared" ca="1" si="0"/>
        <v/>
      </c>
      <c r="I10" s="119" t="str">
        <f t="shared" ca="1" si="1"/>
        <v/>
      </c>
      <c r="J10" s="84">
        <f t="shared" ca="1" si="8"/>
        <v>0</v>
      </c>
      <c r="K10" s="91"/>
    </row>
    <row r="11" spans="1:34" ht="22.5" customHeight="1">
      <c r="A11" s="81">
        <f t="shared" si="2"/>
        <v>7</v>
      </c>
      <c r="B11" s="93" t="str">
        <f t="shared" ca="1" si="3"/>
        <v/>
      </c>
      <c r="C11" s="93" t="str">
        <f t="shared" ca="1" si="4"/>
        <v/>
      </c>
      <c r="D11" s="93" t="str">
        <f t="shared" ca="1" si="5"/>
        <v/>
      </c>
      <c r="E11" s="93" t="str">
        <f t="shared" ca="1" si="6"/>
        <v/>
      </c>
      <c r="F11" s="93" t="str">
        <f t="shared" ca="1" si="7"/>
        <v/>
      </c>
      <c r="G11" s="364" t="str">
        <f ca="1">IF(J11&gt;0,申請書!$W$8,"")</f>
        <v/>
      </c>
      <c r="H11" s="84" t="str">
        <f t="shared" ca="1" si="0"/>
        <v/>
      </c>
      <c r="I11" s="119" t="str">
        <f t="shared" ca="1" si="1"/>
        <v/>
      </c>
      <c r="J11" s="84">
        <f t="shared" ca="1" si="8"/>
        <v>0</v>
      </c>
      <c r="K11" s="91"/>
    </row>
    <row r="12" spans="1:34" ht="22.5" customHeight="1">
      <c r="A12" s="81">
        <f t="shared" si="2"/>
        <v>8</v>
      </c>
      <c r="B12" s="93" t="str">
        <f t="shared" ca="1" si="3"/>
        <v/>
      </c>
      <c r="C12" s="93" t="str">
        <f t="shared" ca="1" si="4"/>
        <v/>
      </c>
      <c r="D12" s="93" t="str">
        <f t="shared" ca="1" si="5"/>
        <v/>
      </c>
      <c r="E12" s="93" t="str">
        <f t="shared" ca="1" si="6"/>
        <v/>
      </c>
      <c r="F12" s="93" t="str">
        <f t="shared" ca="1" si="7"/>
        <v/>
      </c>
      <c r="G12" s="364" t="str">
        <f ca="1">IF(J12&gt;0,申請書!$W$8,"")</f>
        <v/>
      </c>
      <c r="H12" s="84" t="str">
        <f t="shared" ca="1" si="0"/>
        <v/>
      </c>
      <c r="I12" s="119" t="str">
        <f t="shared" ca="1" si="1"/>
        <v/>
      </c>
      <c r="J12" s="84">
        <f t="shared" ca="1" si="8"/>
        <v>0</v>
      </c>
      <c r="K12" s="91"/>
    </row>
    <row r="13" spans="1:34" ht="22.5" customHeight="1">
      <c r="A13" s="81">
        <f t="shared" si="2"/>
        <v>9</v>
      </c>
      <c r="B13" s="93" t="str">
        <f t="shared" ca="1" si="3"/>
        <v/>
      </c>
      <c r="C13" s="93" t="str">
        <f t="shared" ca="1" si="4"/>
        <v/>
      </c>
      <c r="D13" s="93" t="str">
        <f t="shared" ca="1" si="5"/>
        <v/>
      </c>
      <c r="E13" s="93" t="str">
        <f t="shared" ca="1" si="6"/>
        <v/>
      </c>
      <c r="F13" s="93" t="str">
        <f t="shared" ca="1" si="7"/>
        <v/>
      </c>
      <c r="G13" s="364" t="str">
        <f ca="1">IF(J13&gt;0,申請書!$W$8,"")</f>
        <v/>
      </c>
      <c r="H13" s="84" t="str">
        <f t="shared" ca="1" si="0"/>
        <v/>
      </c>
      <c r="I13" s="119" t="str">
        <f t="shared" ca="1" si="1"/>
        <v/>
      </c>
      <c r="J13" s="84">
        <f t="shared" ca="1" si="8"/>
        <v>0</v>
      </c>
      <c r="K13" s="91"/>
    </row>
    <row r="14" spans="1:34" ht="22.5" customHeight="1">
      <c r="A14" s="81">
        <f t="shared" si="2"/>
        <v>10</v>
      </c>
      <c r="B14" s="93" t="str">
        <f t="shared" ca="1" si="3"/>
        <v/>
      </c>
      <c r="C14" s="93" t="str">
        <f t="shared" ca="1" si="4"/>
        <v/>
      </c>
      <c r="D14" s="93" t="str">
        <f t="shared" ca="1" si="5"/>
        <v/>
      </c>
      <c r="E14" s="93" t="str">
        <f t="shared" ca="1" si="6"/>
        <v/>
      </c>
      <c r="F14" s="93" t="str">
        <f t="shared" ca="1" si="7"/>
        <v/>
      </c>
      <c r="G14" s="364" t="str">
        <f ca="1">IF(J14&gt;0,申請書!$W$8,"")</f>
        <v/>
      </c>
      <c r="H14" s="84" t="str">
        <f t="shared" ca="1" si="0"/>
        <v/>
      </c>
      <c r="I14" s="119" t="str">
        <f t="shared" ca="1" si="1"/>
        <v/>
      </c>
      <c r="J14" s="84">
        <f t="shared" ca="1" si="8"/>
        <v>0</v>
      </c>
      <c r="K14" s="91"/>
    </row>
    <row r="15" spans="1:34" ht="22.5" customHeight="1">
      <c r="A15" s="81">
        <f t="shared" si="2"/>
        <v>11</v>
      </c>
      <c r="B15" s="93" t="str">
        <f t="shared" ca="1" si="3"/>
        <v/>
      </c>
      <c r="C15" s="93" t="str">
        <f t="shared" ca="1" si="4"/>
        <v/>
      </c>
      <c r="D15" s="93" t="str">
        <f t="shared" ca="1" si="5"/>
        <v/>
      </c>
      <c r="E15" s="93" t="str">
        <f t="shared" ca="1" si="6"/>
        <v/>
      </c>
      <c r="F15" s="93" t="str">
        <f t="shared" ca="1" si="7"/>
        <v/>
      </c>
      <c r="G15" s="364" t="str">
        <f ca="1">IF(J15&gt;0,申請書!$W$8,"")</f>
        <v/>
      </c>
      <c r="H15" s="84" t="str">
        <f t="shared" ca="1" si="0"/>
        <v/>
      </c>
      <c r="I15" s="119" t="str">
        <f t="shared" ca="1" si="1"/>
        <v/>
      </c>
      <c r="J15" s="84">
        <f t="shared" ca="1" si="8"/>
        <v>0</v>
      </c>
      <c r="K15" s="91"/>
    </row>
    <row r="16" spans="1:34" ht="22.5" customHeight="1">
      <c r="A16" s="81">
        <f t="shared" si="2"/>
        <v>12</v>
      </c>
      <c r="B16" s="93" t="str">
        <f t="shared" ca="1" si="3"/>
        <v/>
      </c>
      <c r="C16" s="93" t="str">
        <f t="shared" ca="1" si="4"/>
        <v/>
      </c>
      <c r="D16" s="93" t="str">
        <f t="shared" ca="1" si="5"/>
        <v/>
      </c>
      <c r="E16" s="93" t="str">
        <f t="shared" ca="1" si="6"/>
        <v/>
      </c>
      <c r="F16" s="93" t="str">
        <f t="shared" ca="1" si="7"/>
        <v/>
      </c>
      <c r="G16" s="364" t="str">
        <f ca="1">IF(J16&gt;0,申請書!$W$8,"")</f>
        <v/>
      </c>
      <c r="H16" s="84" t="str">
        <f t="shared" ca="1" si="0"/>
        <v/>
      </c>
      <c r="I16" s="119" t="str">
        <f t="shared" ca="1" si="1"/>
        <v/>
      </c>
      <c r="J16" s="84">
        <f t="shared" ca="1" si="8"/>
        <v>0</v>
      </c>
      <c r="K16" s="91"/>
    </row>
    <row r="17" spans="1:11" ht="22.5" customHeight="1">
      <c r="A17" s="81">
        <f t="shared" si="2"/>
        <v>13</v>
      </c>
      <c r="B17" s="93" t="str">
        <f t="shared" ca="1" si="3"/>
        <v/>
      </c>
      <c r="C17" s="93" t="str">
        <f t="shared" ca="1" si="4"/>
        <v/>
      </c>
      <c r="D17" s="93" t="str">
        <f t="shared" ca="1" si="5"/>
        <v/>
      </c>
      <c r="E17" s="93" t="str">
        <f t="shared" ca="1" si="6"/>
        <v/>
      </c>
      <c r="F17" s="93" t="str">
        <f t="shared" ca="1" si="7"/>
        <v/>
      </c>
      <c r="G17" s="364" t="str">
        <f ca="1">IF(J17&gt;0,申請書!$W$8,"")</f>
        <v/>
      </c>
      <c r="H17" s="84" t="str">
        <f t="shared" ca="1" si="0"/>
        <v/>
      </c>
      <c r="I17" s="119" t="str">
        <f t="shared" ca="1" si="1"/>
        <v/>
      </c>
      <c r="J17" s="84">
        <f t="shared" ca="1" si="8"/>
        <v>0</v>
      </c>
      <c r="K17" s="91"/>
    </row>
    <row r="18" spans="1:11" ht="22.5" customHeight="1">
      <c r="A18" s="81">
        <f t="shared" si="2"/>
        <v>14</v>
      </c>
      <c r="B18" s="93" t="str">
        <f t="shared" ca="1" si="3"/>
        <v/>
      </c>
      <c r="C18" s="93" t="str">
        <f t="shared" ca="1" si="4"/>
        <v/>
      </c>
      <c r="D18" s="93" t="str">
        <f t="shared" ca="1" si="5"/>
        <v/>
      </c>
      <c r="E18" s="93" t="str">
        <f t="shared" ca="1" si="6"/>
        <v/>
      </c>
      <c r="F18" s="93" t="str">
        <f t="shared" ca="1" si="7"/>
        <v/>
      </c>
      <c r="G18" s="364" t="str">
        <f ca="1">IF(J18&gt;0,申請書!$W$8,"")</f>
        <v/>
      </c>
      <c r="H18" s="84" t="str">
        <f t="shared" ca="1" si="0"/>
        <v/>
      </c>
      <c r="I18" s="119" t="str">
        <f t="shared" ca="1" si="1"/>
        <v/>
      </c>
      <c r="J18" s="84">
        <f t="shared" ca="1" si="8"/>
        <v>0</v>
      </c>
      <c r="K18" s="91"/>
    </row>
    <row r="19" spans="1:11" ht="22.5" customHeight="1">
      <c r="A19" s="81">
        <f t="shared" si="2"/>
        <v>15</v>
      </c>
      <c r="B19" s="93" t="str">
        <f t="shared" ca="1" si="3"/>
        <v/>
      </c>
      <c r="C19" s="93" t="str">
        <f t="shared" ca="1" si="4"/>
        <v/>
      </c>
      <c r="D19" s="93" t="str">
        <f t="shared" ca="1" si="5"/>
        <v/>
      </c>
      <c r="E19" s="93" t="str">
        <f t="shared" ca="1" si="6"/>
        <v/>
      </c>
      <c r="F19" s="93" t="str">
        <f t="shared" ca="1" si="7"/>
        <v/>
      </c>
      <c r="G19" s="364" t="str">
        <f ca="1">IF(J19&gt;0,申請書!$W$8,"")</f>
        <v/>
      </c>
      <c r="H19" s="84" t="str">
        <f t="shared" ca="1" si="0"/>
        <v/>
      </c>
      <c r="I19" s="119" t="str">
        <f t="shared" ca="1" si="1"/>
        <v/>
      </c>
      <c r="J19" s="84">
        <f t="shared" ca="1" si="8"/>
        <v>0</v>
      </c>
      <c r="K19" s="91"/>
    </row>
    <row r="20" spans="1:11" ht="22.5" customHeight="1">
      <c r="A20" s="81">
        <f t="shared" si="2"/>
        <v>16</v>
      </c>
      <c r="B20" s="93" t="str">
        <f t="shared" ca="1" si="3"/>
        <v/>
      </c>
      <c r="C20" s="93" t="str">
        <f t="shared" ca="1" si="4"/>
        <v/>
      </c>
      <c r="D20" s="93" t="str">
        <f t="shared" ca="1" si="5"/>
        <v/>
      </c>
      <c r="E20" s="93" t="str">
        <f t="shared" ca="1" si="6"/>
        <v/>
      </c>
      <c r="F20" s="93" t="str">
        <f t="shared" ca="1" si="7"/>
        <v/>
      </c>
      <c r="G20" s="364" t="str">
        <f ca="1">IF(J20&gt;0,申請書!$W$8,"")</f>
        <v/>
      </c>
      <c r="H20" s="84" t="str">
        <f t="shared" ca="1" si="0"/>
        <v/>
      </c>
      <c r="I20" s="119" t="str">
        <f t="shared" ca="1" si="1"/>
        <v/>
      </c>
      <c r="J20" s="84">
        <f t="shared" ca="1" si="8"/>
        <v>0</v>
      </c>
      <c r="K20" s="91"/>
    </row>
    <row r="21" spans="1:11" ht="22.5" customHeight="1">
      <c r="A21" s="81">
        <f t="shared" si="2"/>
        <v>17</v>
      </c>
      <c r="B21" s="93" t="str">
        <f t="shared" ca="1" si="3"/>
        <v/>
      </c>
      <c r="C21" s="93" t="str">
        <f t="shared" ca="1" si="4"/>
        <v/>
      </c>
      <c r="D21" s="93" t="str">
        <f t="shared" ca="1" si="5"/>
        <v/>
      </c>
      <c r="E21" s="93" t="str">
        <f t="shared" ca="1" si="6"/>
        <v/>
      </c>
      <c r="F21" s="93" t="str">
        <f t="shared" ca="1" si="7"/>
        <v/>
      </c>
      <c r="G21" s="364" t="str">
        <f ca="1">IF(J21&gt;0,申請書!$W$8,"")</f>
        <v/>
      </c>
      <c r="H21" s="84" t="str">
        <f t="shared" ca="1" si="0"/>
        <v/>
      </c>
      <c r="I21" s="119" t="str">
        <f t="shared" ca="1" si="1"/>
        <v/>
      </c>
      <c r="J21" s="84">
        <f t="shared" ca="1" si="8"/>
        <v>0</v>
      </c>
      <c r="K21" s="91"/>
    </row>
    <row r="22" spans="1:11" ht="22.5" customHeight="1">
      <c r="A22" s="81">
        <f t="shared" si="2"/>
        <v>18</v>
      </c>
      <c r="B22" s="93" t="str">
        <f t="shared" ca="1" si="3"/>
        <v/>
      </c>
      <c r="C22" s="93" t="str">
        <f t="shared" ca="1" si="4"/>
        <v/>
      </c>
      <c r="D22" s="93" t="str">
        <f t="shared" ca="1" si="5"/>
        <v/>
      </c>
      <c r="E22" s="93" t="str">
        <f t="shared" ca="1" si="6"/>
        <v/>
      </c>
      <c r="F22" s="93" t="str">
        <f t="shared" ca="1" si="7"/>
        <v/>
      </c>
      <c r="G22" s="364" t="str">
        <f ca="1">IF(J22&gt;0,申請書!$W$8,"")</f>
        <v/>
      </c>
      <c r="H22" s="84" t="str">
        <f t="shared" ca="1" si="0"/>
        <v/>
      </c>
      <c r="I22" s="119" t="str">
        <f t="shared" ca="1" si="1"/>
        <v/>
      </c>
      <c r="J22" s="84">
        <f t="shared" ca="1" si="8"/>
        <v>0</v>
      </c>
      <c r="K22" s="91"/>
    </row>
    <row r="23" spans="1:11" ht="22.5" customHeight="1">
      <c r="A23" s="81">
        <f t="shared" si="2"/>
        <v>19</v>
      </c>
      <c r="B23" s="93" t="str">
        <f t="shared" ca="1" si="3"/>
        <v/>
      </c>
      <c r="C23" s="93" t="str">
        <f t="shared" ca="1" si="4"/>
        <v/>
      </c>
      <c r="D23" s="93" t="str">
        <f t="shared" ca="1" si="5"/>
        <v/>
      </c>
      <c r="E23" s="93" t="str">
        <f t="shared" ca="1" si="6"/>
        <v/>
      </c>
      <c r="F23" s="93" t="str">
        <f t="shared" ca="1" si="7"/>
        <v/>
      </c>
      <c r="G23" s="364" t="str">
        <f ca="1">IF(J23&gt;0,申請書!$W$8,"")</f>
        <v/>
      </c>
      <c r="H23" s="84" t="str">
        <f t="shared" ca="1" si="0"/>
        <v/>
      </c>
      <c r="I23" s="119" t="str">
        <f t="shared" ca="1" si="1"/>
        <v/>
      </c>
      <c r="J23" s="84">
        <f t="shared" ca="1" si="8"/>
        <v>0</v>
      </c>
      <c r="K23" s="91"/>
    </row>
    <row r="24" spans="1:11" ht="22.5" customHeight="1">
      <c r="A24" s="81">
        <f t="shared" si="2"/>
        <v>20</v>
      </c>
      <c r="B24" s="93" t="str">
        <f t="shared" ca="1" si="3"/>
        <v/>
      </c>
      <c r="C24" s="93" t="str">
        <f t="shared" ca="1" si="4"/>
        <v/>
      </c>
      <c r="D24" s="93" t="str">
        <f t="shared" ca="1" si="5"/>
        <v/>
      </c>
      <c r="E24" s="93" t="str">
        <f t="shared" ca="1" si="6"/>
        <v/>
      </c>
      <c r="F24" s="93" t="str">
        <f t="shared" ca="1" si="7"/>
        <v/>
      </c>
      <c r="G24" s="364" t="str">
        <f ca="1">IF(J24&gt;0,申請書!$W$8,"")</f>
        <v/>
      </c>
      <c r="H24" s="84" t="str">
        <f t="shared" ca="1" si="0"/>
        <v/>
      </c>
      <c r="I24" s="119" t="str">
        <f t="shared" ca="1" si="1"/>
        <v/>
      </c>
      <c r="J24" s="84">
        <f t="shared" ca="1" si="8"/>
        <v>0</v>
      </c>
      <c r="K24" s="91"/>
    </row>
    <row r="25" spans="1:11" ht="22.5" customHeight="1">
      <c r="A25" s="81">
        <f t="shared" si="2"/>
        <v>21</v>
      </c>
      <c r="B25" s="93" t="str">
        <f t="shared" ca="1" si="3"/>
        <v/>
      </c>
      <c r="C25" s="93" t="str">
        <f t="shared" ca="1" si="4"/>
        <v/>
      </c>
      <c r="D25" s="93" t="str">
        <f t="shared" ca="1" si="5"/>
        <v/>
      </c>
      <c r="E25" s="93" t="str">
        <f t="shared" ca="1" si="6"/>
        <v/>
      </c>
      <c r="F25" s="93" t="str">
        <f t="shared" ca="1" si="7"/>
        <v/>
      </c>
      <c r="G25" s="364" t="str">
        <f ca="1">IF(J25&gt;0,申請書!$W$8,"")</f>
        <v/>
      </c>
      <c r="H25" s="84" t="str">
        <f t="shared" ca="1" si="0"/>
        <v/>
      </c>
      <c r="I25" s="119" t="str">
        <f t="shared" ca="1" si="1"/>
        <v/>
      </c>
      <c r="J25" s="84">
        <f t="shared" ref="J25" ca="1" si="9">SUM(H25,I25)</f>
        <v>0</v>
      </c>
      <c r="K25" s="91"/>
    </row>
    <row r="26" spans="1:11" ht="22.5" customHeight="1">
      <c r="A26" s="81">
        <f t="shared" si="2"/>
        <v>22</v>
      </c>
      <c r="B26" s="93" t="str">
        <f t="shared" ca="1" si="3"/>
        <v/>
      </c>
      <c r="C26" s="93" t="str">
        <f t="shared" ca="1" si="4"/>
        <v/>
      </c>
      <c r="D26" s="93" t="str">
        <f t="shared" ca="1" si="5"/>
        <v/>
      </c>
      <c r="E26" s="93" t="str">
        <f t="shared" ca="1" si="6"/>
        <v/>
      </c>
      <c r="F26" s="93" t="str">
        <f t="shared" ca="1" si="7"/>
        <v/>
      </c>
      <c r="G26" s="364" t="str">
        <f ca="1">IF(J26&gt;0,申請書!$W$8,"")</f>
        <v/>
      </c>
      <c r="H26" s="84" t="str">
        <f t="shared" ca="1" si="0"/>
        <v/>
      </c>
      <c r="I26" s="119" t="str">
        <f t="shared" ca="1" si="1"/>
        <v/>
      </c>
      <c r="J26" s="84">
        <f t="shared" ref="J26:J35" ca="1" si="10">SUM(H26,I26)</f>
        <v>0</v>
      </c>
      <c r="K26" s="91"/>
    </row>
    <row r="27" spans="1:11" ht="22.5" customHeight="1">
      <c r="A27" s="81">
        <f t="shared" si="2"/>
        <v>23</v>
      </c>
      <c r="B27" s="93" t="str">
        <f t="shared" ca="1" si="3"/>
        <v/>
      </c>
      <c r="C27" s="93" t="str">
        <f t="shared" ca="1" si="4"/>
        <v/>
      </c>
      <c r="D27" s="93" t="str">
        <f t="shared" ca="1" si="5"/>
        <v/>
      </c>
      <c r="E27" s="93" t="str">
        <f t="shared" ca="1" si="6"/>
        <v/>
      </c>
      <c r="F27" s="93" t="str">
        <f t="shared" ca="1" si="7"/>
        <v/>
      </c>
      <c r="G27" s="364" t="str">
        <f ca="1">IF(J27&gt;0,申請書!$W$8,"")</f>
        <v/>
      </c>
      <c r="H27" s="84" t="str">
        <f t="shared" ca="1" si="0"/>
        <v/>
      </c>
      <c r="I27" s="119" t="str">
        <f t="shared" ca="1" si="1"/>
        <v/>
      </c>
      <c r="J27" s="84">
        <f t="shared" ca="1" si="10"/>
        <v>0</v>
      </c>
      <c r="K27" s="91"/>
    </row>
    <row r="28" spans="1:11" ht="22.5" customHeight="1">
      <c r="A28" s="81">
        <f t="shared" si="2"/>
        <v>24</v>
      </c>
      <c r="B28" s="93" t="str">
        <f t="shared" ca="1" si="3"/>
        <v/>
      </c>
      <c r="C28" s="93" t="str">
        <f t="shared" ca="1" si="4"/>
        <v/>
      </c>
      <c r="D28" s="93" t="str">
        <f t="shared" ca="1" si="5"/>
        <v/>
      </c>
      <c r="E28" s="93" t="str">
        <f t="shared" ca="1" si="6"/>
        <v/>
      </c>
      <c r="F28" s="93" t="str">
        <f t="shared" ca="1" si="7"/>
        <v/>
      </c>
      <c r="G28" s="364" t="str">
        <f ca="1">IF(J28&gt;0,申請書!$W$8,"")</f>
        <v/>
      </c>
      <c r="H28" s="84" t="str">
        <f t="shared" ca="1" si="0"/>
        <v/>
      </c>
      <c r="I28" s="119" t="str">
        <f t="shared" ca="1" si="1"/>
        <v/>
      </c>
      <c r="J28" s="84">
        <f t="shared" ca="1" si="10"/>
        <v>0</v>
      </c>
      <c r="K28" s="91"/>
    </row>
    <row r="29" spans="1:11" ht="22.5" customHeight="1">
      <c r="A29" s="81">
        <f t="shared" si="2"/>
        <v>25</v>
      </c>
      <c r="B29" s="93" t="str">
        <f t="shared" ca="1" si="3"/>
        <v/>
      </c>
      <c r="C29" s="93" t="str">
        <f t="shared" ca="1" si="4"/>
        <v/>
      </c>
      <c r="D29" s="93" t="str">
        <f t="shared" ca="1" si="5"/>
        <v/>
      </c>
      <c r="E29" s="93" t="str">
        <f t="shared" ca="1" si="6"/>
        <v/>
      </c>
      <c r="F29" s="93" t="str">
        <f t="shared" ca="1" si="7"/>
        <v/>
      </c>
      <c r="G29" s="364" t="str">
        <f ca="1">IF(J29&gt;0,申請書!$W$8,"")</f>
        <v/>
      </c>
      <c r="H29" s="84" t="str">
        <f t="shared" ca="1" si="0"/>
        <v/>
      </c>
      <c r="I29" s="119" t="str">
        <f t="shared" ca="1" si="1"/>
        <v/>
      </c>
      <c r="J29" s="84">
        <f t="shared" ca="1" si="10"/>
        <v>0</v>
      </c>
      <c r="K29" s="91"/>
    </row>
    <row r="30" spans="1:11" ht="22.5" customHeight="1">
      <c r="A30" s="81">
        <f t="shared" si="2"/>
        <v>26</v>
      </c>
      <c r="B30" s="93" t="str">
        <f t="shared" ca="1" si="3"/>
        <v/>
      </c>
      <c r="C30" s="93" t="str">
        <f t="shared" ca="1" si="4"/>
        <v/>
      </c>
      <c r="D30" s="93" t="str">
        <f t="shared" ca="1" si="5"/>
        <v/>
      </c>
      <c r="E30" s="93" t="str">
        <f t="shared" ca="1" si="6"/>
        <v/>
      </c>
      <c r="F30" s="93" t="str">
        <f t="shared" ca="1" si="7"/>
        <v/>
      </c>
      <c r="G30" s="364" t="str">
        <f ca="1">IF(J30&gt;0,申請書!$W$8,"")</f>
        <v/>
      </c>
      <c r="H30" s="84" t="str">
        <f t="shared" ca="1" si="0"/>
        <v/>
      </c>
      <c r="I30" s="119" t="str">
        <f t="shared" ca="1" si="1"/>
        <v/>
      </c>
      <c r="J30" s="84">
        <f t="shared" ca="1" si="10"/>
        <v>0</v>
      </c>
      <c r="K30" s="91"/>
    </row>
    <row r="31" spans="1:11" ht="22.5" customHeight="1">
      <c r="A31" s="81">
        <f t="shared" si="2"/>
        <v>27</v>
      </c>
      <c r="B31" s="93" t="str">
        <f t="shared" ca="1" si="3"/>
        <v/>
      </c>
      <c r="C31" s="93" t="str">
        <f t="shared" ca="1" si="4"/>
        <v/>
      </c>
      <c r="D31" s="93" t="str">
        <f t="shared" ca="1" si="5"/>
        <v/>
      </c>
      <c r="E31" s="93" t="str">
        <f t="shared" ca="1" si="6"/>
        <v/>
      </c>
      <c r="F31" s="93" t="str">
        <f t="shared" ca="1" si="7"/>
        <v/>
      </c>
      <c r="G31" s="364" t="str">
        <f ca="1">IF(J31&gt;0,申請書!$W$8,"")</f>
        <v/>
      </c>
      <c r="H31" s="84" t="str">
        <f t="shared" ca="1" si="0"/>
        <v/>
      </c>
      <c r="I31" s="119" t="str">
        <f t="shared" ca="1" si="1"/>
        <v/>
      </c>
      <c r="J31" s="84">
        <f t="shared" ca="1" si="10"/>
        <v>0</v>
      </c>
      <c r="K31" s="91"/>
    </row>
    <row r="32" spans="1:11" ht="22.5" customHeight="1">
      <c r="A32" s="81">
        <f t="shared" si="2"/>
        <v>28</v>
      </c>
      <c r="B32" s="93" t="str">
        <f t="shared" ca="1" si="3"/>
        <v/>
      </c>
      <c r="C32" s="93" t="str">
        <f t="shared" ca="1" si="4"/>
        <v/>
      </c>
      <c r="D32" s="93" t="str">
        <f t="shared" ca="1" si="5"/>
        <v/>
      </c>
      <c r="E32" s="93" t="str">
        <f t="shared" ca="1" si="6"/>
        <v/>
      </c>
      <c r="F32" s="93" t="str">
        <f t="shared" ca="1" si="7"/>
        <v/>
      </c>
      <c r="G32" s="364" t="str">
        <f ca="1">IF(J32&gt;0,申請書!$W$8,"")</f>
        <v/>
      </c>
      <c r="H32" s="84" t="str">
        <f t="shared" ca="1" si="0"/>
        <v/>
      </c>
      <c r="I32" s="119" t="str">
        <f t="shared" ca="1" si="1"/>
        <v/>
      </c>
      <c r="J32" s="84">
        <f t="shared" ca="1" si="10"/>
        <v>0</v>
      </c>
      <c r="K32" s="91"/>
    </row>
    <row r="33" spans="1:11" ht="22.5" customHeight="1">
      <c r="A33" s="81">
        <f t="shared" si="2"/>
        <v>29</v>
      </c>
      <c r="B33" s="93" t="str">
        <f t="shared" ca="1" si="3"/>
        <v/>
      </c>
      <c r="C33" s="93" t="str">
        <f t="shared" ca="1" si="4"/>
        <v/>
      </c>
      <c r="D33" s="93" t="str">
        <f t="shared" ca="1" si="5"/>
        <v/>
      </c>
      <c r="E33" s="93" t="str">
        <f t="shared" ca="1" si="6"/>
        <v/>
      </c>
      <c r="F33" s="93" t="str">
        <f t="shared" ca="1" si="7"/>
        <v/>
      </c>
      <c r="G33" s="364" t="str">
        <f ca="1">IF(J33&gt;0,申請書!$W$8,"")</f>
        <v/>
      </c>
      <c r="H33" s="84" t="str">
        <f t="shared" ca="1" si="0"/>
        <v/>
      </c>
      <c r="I33" s="119" t="str">
        <f t="shared" ca="1" si="1"/>
        <v/>
      </c>
      <c r="J33" s="84">
        <f t="shared" ca="1" si="10"/>
        <v>0</v>
      </c>
      <c r="K33" s="91"/>
    </row>
    <row r="34" spans="1:11" ht="22.5" customHeight="1">
      <c r="A34" s="81">
        <f t="shared" si="2"/>
        <v>30</v>
      </c>
      <c r="B34" s="93" t="str">
        <f t="shared" ca="1" si="3"/>
        <v/>
      </c>
      <c r="C34" s="93" t="str">
        <f t="shared" ca="1" si="4"/>
        <v/>
      </c>
      <c r="D34" s="93" t="str">
        <f t="shared" ca="1" si="5"/>
        <v/>
      </c>
      <c r="E34" s="93" t="str">
        <f t="shared" ca="1" si="6"/>
        <v/>
      </c>
      <c r="F34" s="93" t="str">
        <f t="shared" ca="1" si="7"/>
        <v/>
      </c>
      <c r="G34" s="364" t="str">
        <f ca="1">IF(J34&gt;0,申請書!$W$8,"")</f>
        <v/>
      </c>
      <c r="H34" s="84" t="str">
        <f t="shared" ca="1" si="0"/>
        <v/>
      </c>
      <c r="I34" s="119" t="str">
        <f t="shared" ca="1" si="1"/>
        <v/>
      </c>
      <c r="J34" s="84">
        <f t="shared" ca="1" si="10"/>
        <v>0</v>
      </c>
      <c r="K34" s="91"/>
    </row>
    <row r="35" spans="1:11" ht="22.5" customHeight="1">
      <c r="A35" s="81">
        <f t="shared" si="2"/>
        <v>31</v>
      </c>
      <c r="B35" s="93" t="str">
        <f t="shared" ca="1" si="3"/>
        <v/>
      </c>
      <c r="C35" s="93" t="str">
        <f t="shared" ca="1" si="4"/>
        <v/>
      </c>
      <c r="D35" s="93" t="str">
        <f t="shared" ca="1" si="5"/>
        <v/>
      </c>
      <c r="E35" s="93" t="str">
        <f t="shared" ca="1" si="6"/>
        <v/>
      </c>
      <c r="F35" s="93" t="str">
        <f t="shared" ca="1" si="7"/>
        <v/>
      </c>
      <c r="G35" s="364" t="str">
        <f ca="1">IF(J35&gt;0,申請書!$W$8,"")</f>
        <v/>
      </c>
      <c r="H35" s="84" t="str">
        <f t="shared" ca="1" si="0"/>
        <v/>
      </c>
      <c r="I35" s="119" t="str">
        <f t="shared" ca="1" si="1"/>
        <v/>
      </c>
      <c r="J35" s="84">
        <f t="shared" ca="1" si="10"/>
        <v>0</v>
      </c>
      <c r="K35" s="91"/>
    </row>
    <row r="36" spans="1:11" ht="22.5" customHeight="1">
      <c r="A36" s="81">
        <f t="shared" si="2"/>
        <v>32</v>
      </c>
      <c r="B36" s="93" t="str">
        <f t="shared" ca="1" si="3"/>
        <v/>
      </c>
      <c r="C36" s="93" t="str">
        <f t="shared" ca="1" si="4"/>
        <v/>
      </c>
      <c r="D36" s="93" t="str">
        <f t="shared" ca="1" si="5"/>
        <v/>
      </c>
      <c r="E36" s="93" t="str">
        <f t="shared" ca="1" si="6"/>
        <v/>
      </c>
      <c r="F36" s="93" t="str">
        <f t="shared" ca="1" si="7"/>
        <v/>
      </c>
      <c r="G36" s="364" t="str">
        <f ca="1">IF(J36&gt;0,申請書!$W$8,"")</f>
        <v/>
      </c>
      <c r="H36" s="84" t="str">
        <f t="shared" ca="1" si="0"/>
        <v/>
      </c>
      <c r="I36" s="119" t="str">
        <f t="shared" ca="1" si="1"/>
        <v/>
      </c>
      <c r="J36" s="84">
        <f t="shared" ca="1" si="8"/>
        <v>0</v>
      </c>
      <c r="K36" s="91"/>
    </row>
    <row r="37" spans="1:11" ht="22.5" customHeight="1">
      <c r="A37" s="81">
        <f t="shared" si="2"/>
        <v>33</v>
      </c>
      <c r="B37" s="93" t="str">
        <f t="shared" ca="1" si="3"/>
        <v/>
      </c>
      <c r="C37" s="93" t="str">
        <f t="shared" ca="1" si="4"/>
        <v/>
      </c>
      <c r="D37" s="93" t="str">
        <f t="shared" ca="1" si="5"/>
        <v/>
      </c>
      <c r="E37" s="93" t="str">
        <f t="shared" ca="1" si="6"/>
        <v/>
      </c>
      <c r="F37" s="93" t="str">
        <f t="shared" ca="1" si="7"/>
        <v/>
      </c>
      <c r="G37" s="364" t="str">
        <f ca="1">IF(J37&gt;0,申請書!$W$8,"")</f>
        <v/>
      </c>
      <c r="H37" s="84" t="str">
        <f t="shared" ca="1" si="0"/>
        <v/>
      </c>
      <c r="I37" s="119" t="str">
        <f t="shared" ca="1" si="1"/>
        <v/>
      </c>
      <c r="J37" s="84">
        <f t="shared" ca="1" si="8"/>
        <v>0</v>
      </c>
      <c r="K37" s="91"/>
    </row>
    <row r="38" spans="1:11" ht="22.5" customHeight="1">
      <c r="A38" s="81">
        <f t="shared" si="2"/>
        <v>34</v>
      </c>
      <c r="B38" s="93" t="str">
        <f t="shared" ca="1" si="3"/>
        <v/>
      </c>
      <c r="C38" s="93" t="str">
        <f t="shared" ca="1" si="4"/>
        <v/>
      </c>
      <c r="D38" s="93" t="str">
        <f t="shared" ca="1" si="5"/>
        <v/>
      </c>
      <c r="E38" s="93" t="str">
        <f t="shared" ca="1" si="6"/>
        <v/>
      </c>
      <c r="F38" s="93" t="str">
        <f t="shared" ca="1" si="7"/>
        <v/>
      </c>
      <c r="G38" s="364" t="str">
        <f ca="1">IF(J38&gt;0,申請書!$W$8,"")</f>
        <v/>
      </c>
      <c r="H38" s="84" t="str">
        <f t="shared" ca="1" si="0"/>
        <v/>
      </c>
      <c r="I38" s="119" t="str">
        <f t="shared" ca="1" si="1"/>
        <v/>
      </c>
      <c r="J38" s="84">
        <f t="shared" ca="1" si="8"/>
        <v>0</v>
      </c>
      <c r="K38" s="91"/>
    </row>
    <row r="39" spans="1:11" ht="22.5" customHeight="1">
      <c r="A39" s="81">
        <f t="shared" si="2"/>
        <v>35</v>
      </c>
      <c r="B39" s="93" t="str">
        <f t="shared" ca="1" si="3"/>
        <v/>
      </c>
      <c r="C39" s="93" t="str">
        <f t="shared" ca="1" si="4"/>
        <v/>
      </c>
      <c r="D39" s="93" t="str">
        <f t="shared" ca="1" si="5"/>
        <v/>
      </c>
      <c r="E39" s="93" t="str">
        <f t="shared" ca="1" si="6"/>
        <v/>
      </c>
      <c r="F39" s="93" t="str">
        <f t="shared" ca="1" si="7"/>
        <v/>
      </c>
      <c r="G39" s="364" t="str">
        <f ca="1">IF(J39&gt;0,申請書!$W$8,"")</f>
        <v/>
      </c>
      <c r="H39" s="84" t="str">
        <f t="shared" ca="1" si="0"/>
        <v/>
      </c>
      <c r="I39" s="119" t="str">
        <f t="shared" ca="1" si="1"/>
        <v/>
      </c>
      <c r="J39" s="84">
        <f t="shared" ca="1" si="8"/>
        <v>0</v>
      </c>
      <c r="K39" s="91"/>
    </row>
    <row r="40" spans="1:11" ht="22.5" customHeight="1">
      <c r="A40" s="81">
        <f t="shared" si="2"/>
        <v>36</v>
      </c>
      <c r="B40" s="93" t="str">
        <f t="shared" ca="1" si="3"/>
        <v/>
      </c>
      <c r="C40" s="93" t="str">
        <f t="shared" ca="1" si="4"/>
        <v/>
      </c>
      <c r="D40" s="93" t="str">
        <f t="shared" ca="1" si="5"/>
        <v/>
      </c>
      <c r="E40" s="93" t="str">
        <f t="shared" ca="1" si="6"/>
        <v/>
      </c>
      <c r="F40" s="93" t="str">
        <f t="shared" ca="1" si="7"/>
        <v/>
      </c>
      <c r="G40" s="364" t="str">
        <f ca="1">IF(J40&gt;0,申請書!$W$8,"")</f>
        <v/>
      </c>
      <c r="H40" s="84" t="str">
        <f t="shared" ca="1" si="0"/>
        <v/>
      </c>
      <c r="I40" s="119" t="str">
        <f t="shared" ca="1" si="1"/>
        <v/>
      </c>
      <c r="J40" s="84">
        <f t="shared" ca="1" si="8"/>
        <v>0</v>
      </c>
      <c r="K40" s="91"/>
    </row>
    <row r="41" spans="1:11" ht="22.5" customHeight="1">
      <c r="A41" s="81">
        <f t="shared" si="2"/>
        <v>37</v>
      </c>
      <c r="B41" s="93" t="str">
        <f t="shared" ca="1" si="3"/>
        <v/>
      </c>
      <c r="C41" s="93" t="str">
        <f t="shared" ca="1" si="4"/>
        <v/>
      </c>
      <c r="D41" s="93" t="str">
        <f t="shared" ca="1" si="5"/>
        <v/>
      </c>
      <c r="E41" s="93" t="str">
        <f t="shared" ca="1" si="6"/>
        <v/>
      </c>
      <c r="F41" s="93" t="str">
        <f t="shared" ca="1" si="7"/>
        <v/>
      </c>
      <c r="G41" s="364" t="str">
        <f ca="1">IF(J41&gt;0,申請書!$W$8,"")</f>
        <v/>
      </c>
      <c r="H41" s="84" t="str">
        <f t="shared" ca="1" si="0"/>
        <v/>
      </c>
      <c r="I41" s="119" t="str">
        <f t="shared" ca="1" si="1"/>
        <v/>
      </c>
      <c r="J41" s="84">
        <f t="shared" ca="1" si="8"/>
        <v>0</v>
      </c>
      <c r="K41" s="91"/>
    </row>
    <row r="42" spans="1:11" ht="22.5" customHeight="1">
      <c r="A42" s="81">
        <f t="shared" si="2"/>
        <v>38</v>
      </c>
      <c r="B42" s="93" t="str">
        <f t="shared" ca="1" si="3"/>
        <v/>
      </c>
      <c r="C42" s="93" t="str">
        <f t="shared" ca="1" si="4"/>
        <v/>
      </c>
      <c r="D42" s="93" t="str">
        <f t="shared" ca="1" si="5"/>
        <v/>
      </c>
      <c r="E42" s="93" t="str">
        <f t="shared" ca="1" si="6"/>
        <v/>
      </c>
      <c r="F42" s="93" t="str">
        <f t="shared" ca="1" si="7"/>
        <v/>
      </c>
      <c r="G42" s="364" t="str">
        <f ca="1">IF(J42&gt;0,申請書!$W$8,"")</f>
        <v/>
      </c>
      <c r="H42" s="84" t="str">
        <f t="shared" ca="1" si="0"/>
        <v/>
      </c>
      <c r="I42" s="119" t="str">
        <f t="shared" ca="1" si="1"/>
        <v/>
      </c>
      <c r="J42" s="84">
        <f t="shared" ca="1" si="8"/>
        <v>0</v>
      </c>
      <c r="K42" s="91"/>
    </row>
    <row r="43" spans="1:11" ht="22.5" customHeight="1">
      <c r="A43" s="81">
        <f t="shared" si="2"/>
        <v>39</v>
      </c>
      <c r="B43" s="93" t="str">
        <f t="shared" ca="1" si="3"/>
        <v/>
      </c>
      <c r="C43" s="93" t="str">
        <f t="shared" ca="1" si="4"/>
        <v/>
      </c>
      <c r="D43" s="93" t="str">
        <f t="shared" ca="1" si="5"/>
        <v/>
      </c>
      <c r="E43" s="93" t="str">
        <f t="shared" ca="1" si="6"/>
        <v/>
      </c>
      <c r="F43" s="93" t="str">
        <f t="shared" ca="1" si="7"/>
        <v/>
      </c>
      <c r="G43" s="364" t="str">
        <f ca="1">IF(J43&gt;0,申請書!$W$8,"")</f>
        <v/>
      </c>
      <c r="H43" s="84" t="str">
        <f t="shared" ca="1" si="0"/>
        <v/>
      </c>
      <c r="I43" s="119" t="str">
        <f t="shared" ca="1" si="1"/>
        <v/>
      </c>
      <c r="J43" s="84">
        <f t="shared" ca="1" si="8"/>
        <v>0</v>
      </c>
      <c r="K43" s="91"/>
    </row>
    <row r="44" spans="1:11" ht="22.5" customHeight="1">
      <c r="A44" s="81">
        <f t="shared" si="2"/>
        <v>40</v>
      </c>
      <c r="B44" s="93" t="str">
        <f t="shared" ca="1" si="3"/>
        <v/>
      </c>
      <c r="C44" s="93" t="str">
        <f t="shared" ca="1" si="4"/>
        <v/>
      </c>
      <c r="D44" s="93" t="str">
        <f t="shared" ca="1" si="5"/>
        <v/>
      </c>
      <c r="E44" s="93" t="str">
        <f t="shared" ca="1" si="6"/>
        <v/>
      </c>
      <c r="F44" s="93" t="str">
        <f t="shared" ca="1" si="7"/>
        <v/>
      </c>
      <c r="G44" s="364" t="str">
        <f ca="1">IF(J44&gt;0,申請書!$W$8,"")</f>
        <v/>
      </c>
      <c r="H44" s="84" t="str">
        <f t="shared" ca="1" si="0"/>
        <v/>
      </c>
      <c r="I44" s="119" t="str">
        <f t="shared" ca="1" si="1"/>
        <v/>
      </c>
      <c r="J44" s="84">
        <f t="shared" ca="1" si="8"/>
        <v>0</v>
      </c>
      <c r="K44" s="91"/>
    </row>
    <row r="45" spans="1:11" ht="22.5" customHeight="1">
      <c r="A45" s="81">
        <f t="shared" si="2"/>
        <v>41</v>
      </c>
      <c r="B45" s="93" t="str">
        <f t="shared" ca="1" si="3"/>
        <v/>
      </c>
      <c r="C45" s="93" t="str">
        <f t="shared" ca="1" si="4"/>
        <v/>
      </c>
      <c r="D45" s="93" t="str">
        <f t="shared" ca="1" si="5"/>
        <v/>
      </c>
      <c r="E45" s="93" t="str">
        <f t="shared" ca="1" si="6"/>
        <v/>
      </c>
      <c r="F45" s="93" t="str">
        <f t="shared" ca="1" si="7"/>
        <v/>
      </c>
      <c r="G45" s="364" t="str">
        <f ca="1">IF(J45&gt;0,申請書!$W$8,"")</f>
        <v/>
      </c>
      <c r="H45" s="84" t="str">
        <f t="shared" ca="1" si="0"/>
        <v/>
      </c>
      <c r="I45" s="119" t="str">
        <f t="shared" ca="1" si="1"/>
        <v/>
      </c>
      <c r="J45" s="84">
        <f t="shared" ca="1" si="8"/>
        <v>0</v>
      </c>
      <c r="K45" s="91"/>
    </row>
    <row r="46" spans="1:11" ht="22.5" customHeight="1">
      <c r="A46" s="81">
        <f t="shared" si="2"/>
        <v>42</v>
      </c>
      <c r="B46" s="93" t="str">
        <f t="shared" ca="1" si="3"/>
        <v/>
      </c>
      <c r="C46" s="93" t="str">
        <f t="shared" ca="1" si="4"/>
        <v/>
      </c>
      <c r="D46" s="93" t="str">
        <f t="shared" ca="1" si="5"/>
        <v/>
      </c>
      <c r="E46" s="93" t="str">
        <f t="shared" ca="1" si="6"/>
        <v/>
      </c>
      <c r="F46" s="93" t="str">
        <f t="shared" ca="1" si="7"/>
        <v/>
      </c>
      <c r="G46" s="364" t="str">
        <f ca="1">IF(J46&gt;0,申請書!$W$8,"")</f>
        <v/>
      </c>
      <c r="H46" s="84" t="str">
        <f t="shared" ca="1" si="0"/>
        <v/>
      </c>
      <c r="I46" s="119" t="str">
        <f t="shared" ca="1" si="1"/>
        <v/>
      </c>
      <c r="J46" s="84">
        <f t="shared" ref="J46:J55" ca="1" si="11">SUM(H46,I46)</f>
        <v>0</v>
      </c>
      <c r="K46" s="91"/>
    </row>
    <row r="47" spans="1:11" ht="22.5" customHeight="1">
      <c r="A47" s="81">
        <f t="shared" si="2"/>
        <v>43</v>
      </c>
      <c r="B47" s="93" t="str">
        <f t="shared" ca="1" si="3"/>
        <v/>
      </c>
      <c r="C47" s="93" t="str">
        <f t="shared" ca="1" si="4"/>
        <v/>
      </c>
      <c r="D47" s="93" t="str">
        <f t="shared" ca="1" si="5"/>
        <v/>
      </c>
      <c r="E47" s="93" t="str">
        <f t="shared" ca="1" si="6"/>
        <v/>
      </c>
      <c r="F47" s="93" t="str">
        <f t="shared" ca="1" si="7"/>
        <v/>
      </c>
      <c r="G47" s="364" t="str">
        <f ca="1">IF(J47&gt;0,申請書!$W$8,"")</f>
        <v/>
      </c>
      <c r="H47" s="84" t="str">
        <f t="shared" ca="1" si="0"/>
        <v/>
      </c>
      <c r="I47" s="119" t="str">
        <f t="shared" ca="1" si="1"/>
        <v/>
      </c>
      <c r="J47" s="84">
        <f t="shared" ca="1" si="11"/>
        <v>0</v>
      </c>
      <c r="K47" s="91"/>
    </row>
    <row r="48" spans="1:11" ht="22.5" customHeight="1">
      <c r="A48" s="81">
        <f t="shared" si="2"/>
        <v>44</v>
      </c>
      <c r="B48" s="93" t="str">
        <f t="shared" ca="1" si="3"/>
        <v/>
      </c>
      <c r="C48" s="93" t="str">
        <f t="shared" ca="1" si="4"/>
        <v/>
      </c>
      <c r="D48" s="93" t="str">
        <f t="shared" ca="1" si="5"/>
        <v/>
      </c>
      <c r="E48" s="93" t="str">
        <f t="shared" ca="1" si="6"/>
        <v/>
      </c>
      <c r="F48" s="93" t="str">
        <f t="shared" ca="1" si="7"/>
        <v/>
      </c>
      <c r="G48" s="364" t="str">
        <f ca="1">IF(J48&gt;0,申請書!$W$8,"")</f>
        <v/>
      </c>
      <c r="H48" s="84" t="str">
        <f t="shared" ca="1" si="0"/>
        <v/>
      </c>
      <c r="I48" s="119" t="str">
        <f t="shared" ca="1" si="1"/>
        <v/>
      </c>
      <c r="J48" s="84">
        <f t="shared" ca="1" si="11"/>
        <v>0</v>
      </c>
      <c r="K48" s="91"/>
    </row>
    <row r="49" spans="1:11" ht="22.5" customHeight="1">
      <c r="A49" s="81">
        <f t="shared" si="2"/>
        <v>45</v>
      </c>
      <c r="B49" s="93" t="str">
        <f t="shared" ca="1" si="3"/>
        <v/>
      </c>
      <c r="C49" s="93" t="str">
        <f t="shared" ca="1" si="4"/>
        <v/>
      </c>
      <c r="D49" s="93" t="str">
        <f t="shared" ca="1" si="5"/>
        <v/>
      </c>
      <c r="E49" s="93" t="str">
        <f t="shared" ca="1" si="6"/>
        <v/>
      </c>
      <c r="F49" s="93" t="str">
        <f t="shared" ca="1" si="7"/>
        <v/>
      </c>
      <c r="G49" s="364" t="str">
        <f ca="1">IF(J49&gt;0,申請書!$W$8,"")</f>
        <v/>
      </c>
      <c r="H49" s="84" t="str">
        <f t="shared" ca="1" si="0"/>
        <v/>
      </c>
      <c r="I49" s="119" t="str">
        <f t="shared" ca="1" si="1"/>
        <v/>
      </c>
      <c r="J49" s="84">
        <f t="shared" ca="1" si="11"/>
        <v>0</v>
      </c>
      <c r="K49" s="91"/>
    </row>
    <row r="50" spans="1:11" ht="22.5" customHeight="1">
      <c r="A50" s="81">
        <f t="shared" si="2"/>
        <v>46</v>
      </c>
      <c r="B50" s="93" t="str">
        <f t="shared" ca="1" si="3"/>
        <v/>
      </c>
      <c r="C50" s="93" t="str">
        <f t="shared" ca="1" si="4"/>
        <v/>
      </c>
      <c r="D50" s="93" t="str">
        <f t="shared" ca="1" si="5"/>
        <v/>
      </c>
      <c r="E50" s="93" t="str">
        <f t="shared" ca="1" si="6"/>
        <v/>
      </c>
      <c r="F50" s="93" t="str">
        <f t="shared" ca="1" si="7"/>
        <v/>
      </c>
      <c r="G50" s="364" t="str">
        <f ca="1">IF(J50&gt;0,申請書!$W$8,"")</f>
        <v/>
      </c>
      <c r="H50" s="84" t="str">
        <f t="shared" ca="1" si="0"/>
        <v/>
      </c>
      <c r="I50" s="119" t="str">
        <f t="shared" ca="1" si="1"/>
        <v/>
      </c>
      <c r="J50" s="84">
        <f t="shared" ca="1" si="11"/>
        <v>0</v>
      </c>
      <c r="K50" s="91"/>
    </row>
    <row r="51" spans="1:11" ht="22.5" customHeight="1">
      <c r="A51" s="81">
        <f t="shared" si="2"/>
        <v>47</v>
      </c>
      <c r="B51" s="93" t="str">
        <f t="shared" ca="1" si="3"/>
        <v/>
      </c>
      <c r="C51" s="93" t="str">
        <f t="shared" ca="1" si="4"/>
        <v/>
      </c>
      <c r="D51" s="93" t="str">
        <f t="shared" ca="1" si="5"/>
        <v/>
      </c>
      <c r="E51" s="93" t="str">
        <f t="shared" ca="1" si="6"/>
        <v/>
      </c>
      <c r="F51" s="93" t="str">
        <f t="shared" ca="1" si="7"/>
        <v/>
      </c>
      <c r="G51" s="364" t="str">
        <f ca="1">IF(J51&gt;0,申請書!$W$8,"")</f>
        <v/>
      </c>
      <c r="H51" s="84" t="str">
        <f t="shared" ca="1" si="0"/>
        <v/>
      </c>
      <c r="I51" s="119" t="str">
        <f t="shared" ca="1" si="1"/>
        <v/>
      </c>
      <c r="J51" s="84">
        <f t="shared" ca="1" si="11"/>
        <v>0</v>
      </c>
      <c r="K51" s="91"/>
    </row>
    <row r="52" spans="1:11" ht="22.5" customHeight="1">
      <c r="A52" s="81">
        <f t="shared" si="2"/>
        <v>48</v>
      </c>
      <c r="B52" s="93" t="str">
        <f t="shared" ca="1" si="3"/>
        <v/>
      </c>
      <c r="C52" s="93" t="str">
        <f t="shared" ca="1" si="4"/>
        <v/>
      </c>
      <c r="D52" s="93" t="str">
        <f t="shared" ca="1" si="5"/>
        <v/>
      </c>
      <c r="E52" s="93" t="str">
        <f t="shared" ca="1" si="6"/>
        <v/>
      </c>
      <c r="F52" s="93" t="str">
        <f t="shared" ca="1" si="7"/>
        <v/>
      </c>
      <c r="G52" s="364" t="str">
        <f ca="1">IF(J52&gt;0,申請書!$W$8,"")</f>
        <v/>
      </c>
      <c r="H52" s="84" t="str">
        <f t="shared" ca="1" si="0"/>
        <v/>
      </c>
      <c r="I52" s="119" t="str">
        <f t="shared" ca="1" si="1"/>
        <v/>
      </c>
      <c r="J52" s="84">
        <f t="shared" ca="1" si="11"/>
        <v>0</v>
      </c>
      <c r="K52" s="91"/>
    </row>
    <row r="53" spans="1:11" ht="22.5" customHeight="1">
      <c r="A53" s="81">
        <f t="shared" si="2"/>
        <v>49</v>
      </c>
      <c r="B53" s="93" t="str">
        <f t="shared" ca="1" si="3"/>
        <v/>
      </c>
      <c r="C53" s="93" t="str">
        <f t="shared" ca="1" si="4"/>
        <v/>
      </c>
      <c r="D53" s="93" t="str">
        <f t="shared" ca="1" si="5"/>
        <v/>
      </c>
      <c r="E53" s="93" t="str">
        <f t="shared" ca="1" si="6"/>
        <v/>
      </c>
      <c r="F53" s="93" t="str">
        <f t="shared" ca="1" si="7"/>
        <v/>
      </c>
      <c r="G53" s="364" t="str">
        <f ca="1">IF(J53&gt;0,申請書!$W$8,"")</f>
        <v/>
      </c>
      <c r="H53" s="84" t="str">
        <f t="shared" ca="1" si="0"/>
        <v/>
      </c>
      <c r="I53" s="119" t="str">
        <f t="shared" ca="1" si="1"/>
        <v/>
      </c>
      <c r="J53" s="84">
        <f t="shared" ca="1" si="11"/>
        <v>0</v>
      </c>
      <c r="K53" s="91"/>
    </row>
    <row r="54" spans="1:11" ht="22.5" customHeight="1">
      <c r="A54" s="81">
        <f t="shared" si="2"/>
        <v>50</v>
      </c>
      <c r="B54" s="93" t="str">
        <f t="shared" ca="1" si="3"/>
        <v/>
      </c>
      <c r="C54" s="93" t="str">
        <f t="shared" ca="1" si="4"/>
        <v/>
      </c>
      <c r="D54" s="93" t="str">
        <f t="shared" ca="1" si="5"/>
        <v/>
      </c>
      <c r="E54" s="93" t="str">
        <f t="shared" ca="1" si="6"/>
        <v/>
      </c>
      <c r="F54" s="93" t="str">
        <f t="shared" ca="1" si="7"/>
        <v/>
      </c>
      <c r="G54" s="364" t="str">
        <f ca="1">IF(J54&gt;0,申請書!$W$8,"")</f>
        <v/>
      </c>
      <c r="H54" s="84" t="str">
        <f t="shared" ca="1" si="0"/>
        <v/>
      </c>
      <c r="I54" s="119" t="str">
        <f t="shared" ca="1" si="1"/>
        <v/>
      </c>
      <c r="J54" s="84">
        <f t="shared" ca="1" si="11"/>
        <v>0</v>
      </c>
      <c r="K54" s="91"/>
    </row>
    <row r="55" spans="1:11" ht="22.5" customHeight="1">
      <c r="A55" s="81">
        <f t="shared" si="2"/>
        <v>51</v>
      </c>
      <c r="B55" s="93" t="str">
        <f t="shared" ca="1" si="3"/>
        <v/>
      </c>
      <c r="C55" s="93" t="str">
        <f t="shared" ca="1" si="4"/>
        <v/>
      </c>
      <c r="D55" s="93" t="str">
        <f t="shared" ca="1" si="5"/>
        <v/>
      </c>
      <c r="E55" s="93" t="str">
        <f t="shared" ca="1" si="6"/>
        <v/>
      </c>
      <c r="F55" s="93" t="str">
        <f t="shared" ca="1" si="7"/>
        <v/>
      </c>
      <c r="G55" s="364" t="str">
        <f ca="1">IF(J55&gt;0,申請書!$W$8,"")</f>
        <v/>
      </c>
      <c r="H55" s="84" t="str">
        <f t="shared" ca="1" si="0"/>
        <v/>
      </c>
      <c r="I55" s="119" t="str">
        <f t="shared" ca="1" si="1"/>
        <v/>
      </c>
      <c r="J55" s="84">
        <f t="shared" ca="1" si="11"/>
        <v>0</v>
      </c>
      <c r="K55" s="91"/>
    </row>
    <row r="56" spans="1:11" ht="22.5" customHeight="1">
      <c r="A56" s="81">
        <f t="shared" si="2"/>
        <v>52</v>
      </c>
      <c r="B56" s="93" t="str">
        <f t="shared" ca="1" si="3"/>
        <v/>
      </c>
      <c r="C56" s="93" t="str">
        <f t="shared" ca="1" si="4"/>
        <v/>
      </c>
      <c r="D56" s="93" t="str">
        <f t="shared" ca="1" si="5"/>
        <v/>
      </c>
      <c r="E56" s="93" t="str">
        <f t="shared" ca="1" si="6"/>
        <v/>
      </c>
      <c r="F56" s="93" t="str">
        <f t="shared" ca="1" si="7"/>
        <v/>
      </c>
      <c r="G56" s="364" t="str">
        <f ca="1">IF(J56&gt;0,申請書!$W$8,"")</f>
        <v/>
      </c>
      <c r="H56" s="84" t="str">
        <f t="shared" ca="1" si="0"/>
        <v/>
      </c>
      <c r="I56" s="119" t="str">
        <f t="shared" ca="1" si="1"/>
        <v/>
      </c>
      <c r="J56" s="84">
        <f t="shared" ca="1" si="8"/>
        <v>0</v>
      </c>
      <c r="K56" s="91"/>
    </row>
    <row r="57" spans="1:11" ht="22.5" customHeight="1">
      <c r="A57" s="81">
        <f t="shared" si="2"/>
        <v>53</v>
      </c>
      <c r="B57" s="93" t="str">
        <f t="shared" ca="1" si="3"/>
        <v/>
      </c>
      <c r="C57" s="93" t="str">
        <f t="shared" ca="1" si="4"/>
        <v/>
      </c>
      <c r="D57" s="93" t="str">
        <f t="shared" ca="1" si="5"/>
        <v/>
      </c>
      <c r="E57" s="93" t="str">
        <f t="shared" ca="1" si="6"/>
        <v/>
      </c>
      <c r="F57" s="93" t="str">
        <f t="shared" ca="1" si="7"/>
        <v/>
      </c>
      <c r="G57" s="364" t="str">
        <f ca="1">IF(J57&gt;0,申請書!$W$8,"")</f>
        <v/>
      </c>
      <c r="H57" s="84" t="str">
        <f t="shared" ca="1" si="0"/>
        <v/>
      </c>
      <c r="I57" s="119" t="str">
        <f t="shared" ca="1" si="1"/>
        <v/>
      </c>
      <c r="J57" s="84">
        <f t="shared" ca="1" si="8"/>
        <v>0</v>
      </c>
      <c r="K57" s="91"/>
    </row>
    <row r="58" spans="1:11" ht="22.5" customHeight="1">
      <c r="A58" s="81">
        <f t="shared" si="2"/>
        <v>54</v>
      </c>
      <c r="B58" s="93" t="str">
        <f t="shared" ca="1" si="3"/>
        <v/>
      </c>
      <c r="C58" s="93" t="str">
        <f t="shared" ca="1" si="4"/>
        <v/>
      </c>
      <c r="D58" s="93" t="str">
        <f t="shared" ca="1" si="5"/>
        <v/>
      </c>
      <c r="E58" s="93" t="str">
        <f t="shared" ca="1" si="6"/>
        <v/>
      </c>
      <c r="F58" s="93" t="str">
        <f t="shared" ca="1" si="7"/>
        <v/>
      </c>
      <c r="G58" s="364" t="str">
        <f ca="1">IF(J58&gt;0,申請書!$W$8,"")</f>
        <v/>
      </c>
      <c r="H58" s="84" t="str">
        <f t="shared" ca="1" si="0"/>
        <v/>
      </c>
      <c r="I58" s="119" t="str">
        <f t="shared" ca="1" si="1"/>
        <v/>
      </c>
      <c r="J58" s="84">
        <f t="shared" ca="1" si="8"/>
        <v>0</v>
      </c>
      <c r="K58" s="91"/>
    </row>
    <row r="59" spans="1:11" ht="22.5" customHeight="1">
      <c r="A59" s="81">
        <f t="shared" si="2"/>
        <v>55</v>
      </c>
      <c r="B59" s="93" t="str">
        <f t="shared" ca="1" si="3"/>
        <v/>
      </c>
      <c r="C59" s="93" t="str">
        <f t="shared" ca="1" si="4"/>
        <v/>
      </c>
      <c r="D59" s="93" t="str">
        <f t="shared" ca="1" si="5"/>
        <v/>
      </c>
      <c r="E59" s="93" t="str">
        <f t="shared" ca="1" si="6"/>
        <v/>
      </c>
      <c r="F59" s="93" t="str">
        <f t="shared" ca="1" si="7"/>
        <v/>
      </c>
      <c r="G59" s="364" t="str">
        <f ca="1">IF(J59&gt;0,申請書!$W$8,"")</f>
        <v/>
      </c>
      <c r="H59" s="84" t="str">
        <f t="shared" ca="1" si="0"/>
        <v/>
      </c>
      <c r="I59" s="119" t="str">
        <f t="shared" ca="1" si="1"/>
        <v/>
      </c>
      <c r="J59" s="84">
        <f t="shared" ca="1" si="8"/>
        <v>0</v>
      </c>
      <c r="K59" s="91"/>
    </row>
    <row r="60" spans="1:11" ht="22.5" customHeight="1">
      <c r="A60" s="81">
        <f t="shared" si="2"/>
        <v>56</v>
      </c>
      <c r="B60" s="93" t="str">
        <f t="shared" ca="1" si="3"/>
        <v/>
      </c>
      <c r="C60" s="93" t="str">
        <f t="shared" ca="1" si="4"/>
        <v/>
      </c>
      <c r="D60" s="93" t="str">
        <f t="shared" ca="1" si="5"/>
        <v/>
      </c>
      <c r="E60" s="93" t="str">
        <f t="shared" ca="1" si="6"/>
        <v/>
      </c>
      <c r="F60" s="93" t="str">
        <f t="shared" ca="1" si="7"/>
        <v/>
      </c>
      <c r="G60" s="364" t="str">
        <f ca="1">IF(J60&gt;0,申請書!$W$8,"")</f>
        <v/>
      </c>
      <c r="H60" s="84" t="str">
        <f t="shared" ca="1" si="0"/>
        <v/>
      </c>
      <c r="I60" s="119" t="str">
        <f t="shared" ca="1" si="1"/>
        <v/>
      </c>
      <c r="J60" s="84">
        <f t="shared" ca="1" si="8"/>
        <v>0</v>
      </c>
      <c r="K60" s="91"/>
    </row>
    <row r="61" spans="1:11" ht="22.5" customHeight="1">
      <c r="A61" s="81">
        <f t="shared" si="2"/>
        <v>57</v>
      </c>
      <c r="B61" s="93" t="str">
        <f t="shared" ca="1" si="3"/>
        <v/>
      </c>
      <c r="C61" s="93" t="str">
        <f t="shared" ca="1" si="4"/>
        <v/>
      </c>
      <c r="D61" s="93" t="str">
        <f t="shared" ca="1" si="5"/>
        <v/>
      </c>
      <c r="E61" s="93" t="str">
        <f t="shared" ca="1" si="6"/>
        <v/>
      </c>
      <c r="F61" s="93" t="str">
        <f t="shared" ca="1" si="7"/>
        <v/>
      </c>
      <c r="G61" s="364" t="str">
        <f ca="1">IF(J61&gt;0,申請書!$W$8,"")</f>
        <v/>
      </c>
      <c r="H61" s="84" t="str">
        <f t="shared" ca="1" si="0"/>
        <v/>
      </c>
      <c r="I61" s="119" t="str">
        <f t="shared" ca="1" si="1"/>
        <v/>
      </c>
      <c r="J61" s="84">
        <f t="shared" ca="1" si="8"/>
        <v>0</v>
      </c>
      <c r="K61" s="91"/>
    </row>
    <row r="62" spans="1:11" ht="22.5" customHeight="1">
      <c r="A62" s="81">
        <f t="shared" si="2"/>
        <v>58</v>
      </c>
      <c r="B62" s="93" t="str">
        <f t="shared" ca="1" si="3"/>
        <v/>
      </c>
      <c r="C62" s="93" t="str">
        <f t="shared" ca="1" si="4"/>
        <v/>
      </c>
      <c r="D62" s="93" t="str">
        <f t="shared" ca="1" si="5"/>
        <v/>
      </c>
      <c r="E62" s="93" t="str">
        <f t="shared" ca="1" si="6"/>
        <v/>
      </c>
      <c r="F62" s="93" t="str">
        <f t="shared" ca="1" si="7"/>
        <v/>
      </c>
      <c r="G62" s="364" t="str">
        <f ca="1">IF(J62&gt;0,申請書!$W$8,"")</f>
        <v/>
      </c>
      <c r="H62" s="84" t="str">
        <f t="shared" ca="1" si="0"/>
        <v/>
      </c>
      <c r="I62" s="119" t="str">
        <f t="shared" ca="1" si="1"/>
        <v/>
      </c>
      <c r="J62" s="84">
        <f t="shared" ca="1" si="8"/>
        <v>0</v>
      </c>
      <c r="K62" s="91"/>
    </row>
    <row r="63" spans="1:11" ht="22.5" customHeight="1">
      <c r="A63" s="81">
        <f t="shared" si="2"/>
        <v>59</v>
      </c>
      <c r="B63" s="93" t="str">
        <f t="shared" ca="1" si="3"/>
        <v/>
      </c>
      <c r="C63" s="93" t="str">
        <f t="shared" ca="1" si="4"/>
        <v/>
      </c>
      <c r="D63" s="93" t="str">
        <f t="shared" ca="1" si="5"/>
        <v/>
      </c>
      <c r="E63" s="93" t="str">
        <f t="shared" ca="1" si="6"/>
        <v/>
      </c>
      <c r="F63" s="93" t="str">
        <f t="shared" ca="1" si="7"/>
        <v/>
      </c>
      <c r="G63" s="364" t="str">
        <f ca="1">IF(J63&gt;0,申請書!$W$8,"")</f>
        <v/>
      </c>
      <c r="H63" s="84" t="str">
        <f t="shared" ca="1" si="0"/>
        <v/>
      </c>
      <c r="I63" s="119" t="str">
        <f t="shared" ca="1" si="1"/>
        <v/>
      </c>
      <c r="J63" s="84">
        <f t="shared" ca="1" si="8"/>
        <v>0</v>
      </c>
      <c r="K63" s="91"/>
    </row>
    <row r="64" spans="1:11" ht="22.5" customHeight="1">
      <c r="A64" s="81">
        <f t="shared" si="2"/>
        <v>60</v>
      </c>
      <c r="B64" s="93" t="str">
        <f t="shared" ca="1" si="3"/>
        <v/>
      </c>
      <c r="C64" s="93" t="str">
        <f t="shared" ca="1" si="4"/>
        <v/>
      </c>
      <c r="D64" s="93" t="str">
        <f t="shared" ca="1" si="5"/>
        <v/>
      </c>
      <c r="E64" s="93" t="str">
        <f t="shared" ca="1" si="6"/>
        <v/>
      </c>
      <c r="F64" s="93" t="str">
        <f t="shared" ca="1" si="7"/>
        <v/>
      </c>
      <c r="G64" s="364" t="str">
        <f ca="1">IF(J64&gt;0,申請書!$W$8,"")</f>
        <v/>
      </c>
      <c r="H64" s="84" t="str">
        <f t="shared" ca="1" si="0"/>
        <v/>
      </c>
      <c r="I64" s="119" t="str">
        <f t="shared" ca="1" si="1"/>
        <v/>
      </c>
      <c r="J64" s="84">
        <f t="shared" ca="1" si="8"/>
        <v>0</v>
      </c>
      <c r="K64" s="91"/>
    </row>
    <row r="65" spans="1:11" ht="22.5" customHeight="1">
      <c r="A65" s="81">
        <f t="shared" si="2"/>
        <v>61</v>
      </c>
      <c r="B65" s="93" t="str">
        <f t="shared" ca="1" si="3"/>
        <v/>
      </c>
      <c r="C65" s="93" t="str">
        <f t="shared" ca="1" si="4"/>
        <v/>
      </c>
      <c r="D65" s="93" t="str">
        <f t="shared" ca="1" si="5"/>
        <v/>
      </c>
      <c r="E65" s="93" t="str">
        <f t="shared" ca="1" si="6"/>
        <v/>
      </c>
      <c r="F65" s="93" t="str">
        <f t="shared" ca="1" si="7"/>
        <v/>
      </c>
      <c r="G65" s="364" t="str">
        <f ca="1">IF(J65&gt;0,申請書!$W$8,"")</f>
        <v/>
      </c>
      <c r="H65" s="84" t="str">
        <f t="shared" ca="1" si="0"/>
        <v/>
      </c>
      <c r="I65" s="119" t="str">
        <f t="shared" ca="1" si="1"/>
        <v/>
      </c>
      <c r="J65" s="84">
        <f t="shared" ca="1" si="8"/>
        <v>0</v>
      </c>
      <c r="K65" s="91"/>
    </row>
    <row r="66" spans="1:11" ht="22.5" customHeight="1">
      <c r="A66" s="81">
        <f t="shared" si="2"/>
        <v>62</v>
      </c>
      <c r="B66" s="93" t="str">
        <f t="shared" ca="1" si="3"/>
        <v/>
      </c>
      <c r="C66" s="93" t="str">
        <f t="shared" ca="1" si="4"/>
        <v/>
      </c>
      <c r="D66" s="93" t="str">
        <f t="shared" ca="1" si="5"/>
        <v/>
      </c>
      <c r="E66" s="93" t="str">
        <f t="shared" ca="1" si="6"/>
        <v/>
      </c>
      <c r="F66" s="93" t="str">
        <f t="shared" ca="1" si="7"/>
        <v/>
      </c>
      <c r="G66" s="364" t="str">
        <f ca="1">IF(J66&gt;0,申請書!$W$8,"")</f>
        <v/>
      </c>
      <c r="H66" s="84" t="str">
        <f t="shared" ca="1" si="0"/>
        <v/>
      </c>
      <c r="I66" s="119" t="str">
        <f t="shared" ca="1" si="1"/>
        <v/>
      </c>
      <c r="J66" s="84">
        <f t="shared" ref="J66:J75" ca="1" si="12">SUM(H66,I66)</f>
        <v>0</v>
      </c>
      <c r="K66" s="91"/>
    </row>
    <row r="67" spans="1:11" ht="22.5" customHeight="1">
      <c r="A67" s="81">
        <f t="shared" si="2"/>
        <v>63</v>
      </c>
      <c r="B67" s="93" t="str">
        <f t="shared" ca="1" si="3"/>
        <v/>
      </c>
      <c r="C67" s="93" t="str">
        <f t="shared" ca="1" si="4"/>
        <v/>
      </c>
      <c r="D67" s="93" t="str">
        <f t="shared" ca="1" si="5"/>
        <v/>
      </c>
      <c r="E67" s="93" t="str">
        <f t="shared" ca="1" si="6"/>
        <v/>
      </c>
      <c r="F67" s="93" t="str">
        <f t="shared" ca="1" si="7"/>
        <v/>
      </c>
      <c r="G67" s="364" t="str">
        <f ca="1">IF(J67&gt;0,申請書!$W$8,"")</f>
        <v/>
      </c>
      <c r="H67" s="84" t="str">
        <f t="shared" ca="1" si="0"/>
        <v/>
      </c>
      <c r="I67" s="119" t="str">
        <f t="shared" ca="1" si="1"/>
        <v/>
      </c>
      <c r="J67" s="84">
        <f t="shared" ca="1" si="12"/>
        <v>0</v>
      </c>
      <c r="K67" s="91"/>
    </row>
    <row r="68" spans="1:11" ht="22.5" customHeight="1">
      <c r="A68" s="81">
        <f t="shared" si="2"/>
        <v>64</v>
      </c>
      <c r="B68" s="93" t="str">
        <f t="shared" ca="1" si="3"/>
        <v/>
      </c>
      <c r="C68" s="93" t="str">
        <f t="shared" ca="1" si="4"/>
        <v/>
      </c>
      <c r="D68" s="93" t="str">
        <f t="shared" ca="1" si="5"/>
        <v/>
      </c>
      <c r="E68" s="93" t="str">
        <f t="shared" ca="1" si="6"/>
        <v/>
      </c>
      <c r="F68" s="93" t="str">
        <f t="shared" ca="1" si="7"/>
        <v/>
      </c>
      <c r="G68" s="364" t="str">
        <f ca="1">IF(J68&gt;0,申請書!$W$8,"")</f>
        <v/>
      </c>
      <c r="H68" s="84" t="str">
        <f t="shared" ca="1" si="0"/>
        <v/>
      </c>
      <c r="I68" s="119" t="str">
        <f t="shared" ca="1" si="1"/>
        <v/>
      </c>
      <c r="J68" s="84">
        <f t="shared" ca="1" si="12"/>
        <v>0</v>
      </c>
      <c r="K68" s="91"/>
    </row>
    <row r="69" spans="1:11" ht="22.5" customHeight="1">
      <c r="A69" s="81">
        <f t="shared" si="2"/>
        <v>65</v>
      </c>
      <c r="B69" s="93" t="str">
        <f t="shared" ca="1" si="3"/>
        <v/>
      </c>
      <c r="C69" s="93" t="str">
        <f t="shared" ca="1" si="4"/>
        <v/>
      </c>
      <c r="D69" s="93" t="str">
        <f t="shared" ca="1" si="5"/>
        <v/>
      </c>
      <c r="E69" s="93" t="str">
        <f t="shared" ca="1" si="6"/>
        <v/>
      </c>
      <c r="F69" s="93" t="str">
        <f t="shared" ca="1" si="7"/>
        <v/>
      </c>
      <c r="G69" s="364" t="str">
        <f ca="1">IF(J69&gt;0,申請書!$W$8,"")</f>
        <v/>
      </c>
      <c r="H69" s="84" t="str">
        <f t="shared" ca="1" si="0"/>
        <v/>
      </c>
      <c r="I69" s="119" t="str">
        <f t="shared" ca="1" si="1"/>
        <v/>
      </c>
      <c r="J69" s="84">
        <f t="shared" ca="1" si="12"/>
        <v>0</v>
      </c>
      <c r="K69" s="91"/>
    </row>
    <row r="70" spans="1:11" ht="22.5" customHeight="1">
      <c r="A70" s="81">
        <f t="shared" si="2"/>
        <v>66</v>
      </c>
      <c r="B70" s="93" t="str">
        <f t="shared" ca="1" si="3"/>
        <v/>
      </c>
      <c r="C70" s="93" t="str">
        <f t="shared" ca="1" si="4"/>
        <v/>
      </c>
      <c r="D70" s="93" t="str">
        <f t="shared" ca="1" si="5"/>
        <v/>
      </c>
      <c r="E70" s="93" t="str">
        <f t="shared" ca="1" si="6"/>
        <v/>
      </c>
      <c r="F70" s="93" t="str">
        <f t="shared" ca="1" si="7"/>
        <v/>
      </c>
      <c r="G70" s="364" t="str">
        <f ca="1">IF(J70&gt;0,申請書!$W$8,"")</f>
        <v/>
      </c>
      <c r="H70" s="84" t="str">
        <f t="shared" ca="1" si="0"/>
        <v/>
      </c>
      <c r="I70" s="119" t="str">
        <f t="shared" ca="1" si="1"/>
        <v/>
      </c>
      <c r="J70" s="84">
        <f t="shared" ca="1" si="12"/>
        <v>0</v>
      </c>
      <c r="K70" s="91"/>
    </row>
    <row r="71" spans="1:11" ht="22.5" customHeight="1">
      <c r="A71" s="81">
        <f t="shared" si="2"/>
        <v>67</v>
      </c>
      <c r="B71" s="93" t="str">
        <f t="shared" ca="1" si="3"/>
        <v/>
      </c>
      <c r="C71" s="93" t="str">
        <f t="shared" ca="1" si="4"/>
        <v/>
      </c>
      <c r="D71" s="93" t="str">
        <f t="shared" ca="1" si="5"/>
        <v/>
      </c>
      <c r="E71" s="93" t="str">
        <f t="shared" ca="1" si="6"/>
        <v/>
      </c>
      <c r="F71" s="93" t="str">
        <f t="shared" ca="1" si="7"/>
        <v/>
      </c>
      <c r="G71" s="364" t="str">
        <f ca="1">IF(J71&gt;0,申請書!$W$8,"")</f>
        <v/>
      </c>
      <c r="H71" s="84" t="str">
        <f t="shared" ca="1" si="0"/>
        <v/>
      </c>
      <c r="I71" s="119" t="str">
        <f t="shared" ca="1" si="1"/>
        <v/>
      </c>
      <c r="J71" s="84">
        <f t="shared" ca="1" si="12"/>
        <v>0</v>
      </c>
      <c r="K71" s="91"/>
    </row>
    <row r="72" spans="1:11" ht="22.5" customHeight="1">
      <c r="A72" s="81">
        <f t="shared" si="2"/>
        <v>68</v>
      </c>
      <c r="B72" s="93" t="str">
        <f t="shared" ca="1" si="3"/>
        <v/>
      </c>
      <c r="C72" s="93" t="str">
        <f t="shared" ca="1" si="4"/>
        <v/>
      </c>
      <c r="D72" s="93" t="str">
        <f t="shared" ca="1" si="5"/>
        <v/>
      </c>
      <c r="E72" s="93" t="str">
        <f t="shared" ca="1" si="6"/>
        <v/>
      </c>
      <c r="F72" s="93" t="str">
        <f t="shared" ca="1" si="7"/>
        <v/>
      </c>
      <c r="G72" s="364" t="str">
        <f ca="1">IF(J72&gt;0,申請書!$W$8,"")</f>
        <v/>
      </c>
      <c r="H72" s="84" t="str">
        <f t="shared" ca="1" si="0"/>
        <v/>
      </c>
      <c r="I72" s="119" t="str">
        <f t="shared" ca="1" si="1"/>
        <v/>
      </c>
      <c r="J72" s="84">
        <f t="shared" ca="1" si="12"/>
        <v>0</v>
      </c>
      <c r="K72" s="91"/>
    </row>
    <row r="73" spans="1:11" ht="22.5" customHeight="1">
      <c r="A73" s="81">
        <f t="shared" si="2"/>
        <v>69</v>
      </c>
      <c r="B73" s="93" t="str">
        <f t="shared" ca="1" si="3"/>
        <v/>
      </c>
      <c r="C73" s="93" t="str">
        <f t="shared" ca="1" si="4"/>
        <v/>
      </c>
      <c r="D73" s="93" t="str">
        <f t="shared" ca="1" si="5"/>
        <v/>
      </c>
      <c r="E73" s="93" t="str">
        <f t="shared" ca="1" si="6"/>
        <v/>
      </c>
      <c r="F73" s="93" t="str">
        <f t="shared" ca="1" si="7"/>
        <v/>
      </c>
      <c r="G73" s="364" t="str">
        <f ca="1">IF(J73&gt;0,申請書!$W$8,"")</f>
        <v/>
      </c>
      <c r="H73" s="84" t="str">
        <f t="shared" ca="1" si="0"/>
        <v/>
      </c>
      <c r="I73" s="119" t="str">
        <f t="shared" ca="1" si="1"/>
        <v/>
      </c>
      <c r="J73" s="84">
        <f t="shared" ca="1" si="12"/>
        <v>0</v>
      </c>
      <c r="K73" s="91"/>
    </row>
    <row r="74" spans="1:11" ht="22.5" customHeight="1">
      <c r="A74" s="81">
        <f t="shared" si="2"/>
        <v>70</v>
      </c>
      <c r="B74" s="93" t="str">
        <f t="shared" ca="1" si="3"/>
        <v/>
      </c>
      <c r="C74" s="93" t="str">
        <f t="shared" ca="1" si="4"/>
        <v/>
      </c>
      <c r="D74" s="93" t="str">
        <f t="shared" ca="1" si="5"/>
        <v/>
      </c>
      <c r="E74" s="93" t="str">
        <f t="shared" ca="1" si="6"/>
        <v/>
      </c>
      <c r="F74" s="93" t="str">
        <f t="shared" ca="1" si="7"/>
        <v/>
      </c>
      <c r="G74" s="364" t="str">
        <f ca="1">IF(J74&gt;0,申請書!$W$8,"")</f>
        <v/>
      </c>
      <c r="H74" s="84" t="str">
        <f t="shared" ca="1" si="0"/>
        <v/>
      </c>
      <c r="I74" s="119" t="str">
        <f t="shared" ca="1" si="1"/>
        <v/>
      </c>
      <c r="J74" s="84">
        <f t="shared" ca="1" si="12"/>
        <v>0</v>
      </c>
      <c r="K74" s="91"/>
    </row>
    <row r="75" spans="1:11" ht="22.5" customHeight="1">
      <c r="A75" s="81">
        <f t="shared" si="2"/>
        <v>71</v>
      </c>
      <c r="B75" s="93" t="str">
        <f t="shared" ca="1" si="3"/>
        <v/>
      </c>
      <c r="C75" s="93" t="str">
        <f t="shared" ca="1" si="4"/>
        <v/>
      </c>
      <c r="D75" s="93" t="str">
        <f t="shared" ca="1" si="5"/>
        <v/>
      </c>
      <c r="E75" s="93" t="str">
        <f t="shared" ca="1" si="6"/>
        <v/>
      </c>
      <c r="F75" s="93" t="str">
        <f t="shared" ca="1" si="7"/>
        <v/>
      </c>
      <c r="G75" s="364" t="str">
        <f ca="1">IF(J75&gt;0,申請書!$W$8,"")</f>
        <v/>
      </c>
      <c r="H75" s="84" t="str">
        <f t="shared" ca="1" si="0"/>
        <v/>
      </c>
      <c r="I75" s="119" t="str">
        <f t="shared" ca="1" si="1"/>
        <v/>
      </c>
      <c r="J75" s="84">
        <f t="shared" ca="1" si="12"/>
        <v>0</v>
      </c>
      <c r="K75" s="91"/>
    </row>
    <row r="76" spans="1:11" ht="22.5" customHeight="1">
      <c r="A76" s="81">
        <f t="shared" si="2"/>
        <v>72</v>
      </c>
      <c r="B76" s="93" t="str">
        <f t="shared" ca="1" si="3"/>
        <v/>
      </c>
      <c r="C76" s="93" t="str">
        <f t="shared" ca="1" si="4"/>
        <v/>
      </c>
      <c r="D76" s="93" t="str">
        <f t="shared" ca="1" si="5"/>
        <v/>
      </c>
      <c r="E76" s="93" t="str">
        <f t="shared" ca="1" si="6"/>
        <v/>
      </c>
      <c r="F76" s="93" t="str">
        <f t="shared" ca="1" si="7"/>
        <v/>
      </c>
      <c r="G76" s="364" t="str">
        <f ca="1">IF(J76&gt;0,申請書!$W$8,"")</f>
        <v/>
      </c>
      <c r="H76" s="84" t="str">
        <f t="shared" ca="1" si="0"/>
        <v/>
      </c>
      <c r="I76" s="119" t="str">
        <f t="shared" ca="1" si="1"/>
        <v/>
      </c>
      <c r="J76" s="84">
        <f t="shared" ca="1" si="8"/>
        <v>0</v>
      </c>
      <c r="K76" s="91"/>
    </row>
    <row r="77" spans="1:11" ht="22.5" customHeight="1">
      <c r="A77" s="81">
        <f t="shared" si="2"/>
        <v>73</v>
      </c>
      <c r="B77" s="93" t="str">
        <f t="shared" ca="1" si="3"/>
        <v/>
      </c>
      <c r="C77" s="93" t="str">
        <f t="shared" ca="1" si="4"/>
        <v/>
      </c>
      <c r="D77" s="93" t="str">
        <f t="shared" ca="1" si="5"/>
        <v/>
      </c>
      <c r="E77" s="93" t="str">
        <f t="shared" ca="1" si="6"/>
        <v/>
      </c>
      <c r="F77" s="93" t="str">
        <f t="shared" ca="1" si="7"/>
        <v/>
      </c>
      <c r="G77" s="364" t="str">
        <f ca="1">IF(J77&gt;0,申請書!$W$8,"")</f>
        <v/>
      </c>
      <c r="H77" s="84" t="str">
        <f t="shared" ca="1" si="0"/>
        <v/>
      </c>
      <c r="I77" s="119" t="str">
        <f t="shared" ca="1" si="1"/>
        <v/>
      </c>
      <c r="J77" s="84">
        <f t="shared" ca="1" si="8"/>
        <v>0</v>
      </c>
      <c r="K77" s="91"/>
    </row>
    <row r="78" spans="1:11" ht="22.5" customHeight="1">
      <c r="A78" s="81">
        <f t="shared" si="2"/>
        <v>74</v>
      </c>
      <c r="B78" s="93" t="str">
        <f t="shared" ca="1" si="3"/>
        <v/>
      </c>
      <c r="C78" s="93" t="str">
        <f t="shared" ca="1" si="4"/>
        <v/>
      </c>
      <c r="D78" s="93" t="str">
        <f t="shared" ca="1" si="5"/>
        <v/>
      </c>
      <c r="E78" s="93" t="str">
        <f t="shared" ca="1" si="6"/>
        <v/>
      </c>
      <c r="F78" s="93" t="str">
        <f t="shared" ca="1" si="7"/>
        <v/>
      </c>
      <c r="G78" s="364" t="str">
        <f ca="1">IF(J78&gt;0,申請書!$W$8,"")</f>
        <v/>
      </c>
      <c r="H78" s="84" t="str">
        <f t="shared" ca="1" si="0"/>
        <v/>
      </c>
      <c r="I78" s="119" t="str">
        <f t="shared" ca="1" si="1"/>
        <v/>
      </c>
      <c r="J78" s="84">
        <f t="shared" ca="1" si="8"/>
        <v>0</v>
      </c>
      <c r="K78" s="91"/>
    </row>
    <row r="79" spans="1:11" ht="22.5" customHeight="1">
      <c r="A79" s="81">
        <f t="shared" si="2"/>
        <v>75</v>
      </c>
      <c r="B79" s="93" t="str">
        <f t="shared" ca="1" si="3"/>
        <v/>
      </c>
      <c r="C79" s="93" t="str">
        <f t="shared" ca="1" si="4"/>
        <v/>
      </c>
      <c r="D79" s="93" t="str">
        <f t="shared" ca="1" si="5"/>
        <v/>
      </c>
      <c r="E79" s="93" t="str">
        <f t="shared" ca="1" si="6"/>
        <v/>
      </c>
      <c r="F79" s="93" t="str">
        <f t="shared" ca="1" si="7"/>
        <v/>
      </c>
      <c r="G79" s="364" t="str">
        <f ca="1">IF(J79&gt;0,申請書!$W$8,"")</f>
        <v/>
      </c>
      <c r="H79" s="84" t="str">
        <f t="shared" ca="1" si="0"/>
        <v/>
      </c>
      <c r="I79" s="119" t="str">
        <f t="shared" ca="1" si="1"/>
        <v/>
      </c>
      <c r="J79" s="84">
        <f t="shared" ca="1" si="8"/>
        <v>0</v>
      </c>
      <c r="K79" s="91"/>
    </row>
    <row r="80" spans="1:11" ht="22.5" customHeight="1">
      <c r="A80" s="81">
        <f t="shared" si="2"/>
        <v>76</v>
      </c>
      <c r="B80" s="93" t="str">
        <f t="shared" ca="1" si="3"/>
        <v/>
      </c>
      <c r="C80" s="93" t="str">
        <f t="shared" ca="1" si="4"/>
        <v/>
      </c>
      <c r="D80" s="93" t="str">
        <f t="shared" ca="1" si="5"/>
        <v/>
      </c>
      <c r="E80" s="93" t="str">
        <f t="shared" ca="1" si="6"/>
        <v/>
      </c>
      <c r="F80" s="93" t="str">
        <f t="shared" ca="1" si="7"/>
        <v/>
      </c>
      <c r="G80" s="364" t="str">
        <f ca="1">IF(J80&gt;0,申請書!$W$8,"")</f>
        <v/>
      </c>
      <c r="H80" s="84" t="str">
        <f t="shared" ca="1" si="0"/>
        <v/>
      </c>
      <c r="I80" s="119" t="str">
        <f t="shared" ca="1" si="1"/>
        <v/>
      </c>
      <c r="J80" s="84">
        <f t="shared" ca="1" si="8"/>
        <v>0</v>
      </c>
      <c r="K80" s="91"/>
    </row>
    <row r="81" spans="1:11" ht="22.5" customHeight="1">
      <c r="A81" s="81">
        <f t="shared" si="2"/>
        <v>77</v>
      </c>
      <c r="B81" s="93" t="str">
        <f t="shared" ca="1" si="3"/>
        <v/>
      </c>
      <c r="C81" s="93" t="str">
        <f t="shared" ca="1" si="4"/>
        <v/>
      </c>
      <c r="D81" s="93" t="str">
        <f t="shared" ca="1" si="5"/>
        <v/>
      </c>
      <c r="E81" s="93" t="str">
        <f t="shared" ca="1" si="6"/>
        <v/>
      </c>
      <c r="F81" s="93" t="str">
        <f t="shared" ca="1" si="7"/>
        <v/>
      </c>
      <c r="G81" s="364" t="str">
        <f ca="1">IF(J81&gt;0,申請書!$W$8,"")</f>
        <v/>
      </c>
      <c r="H81" s="84" t="str">
        <f t="shared" ca="1" si="0"/>
        <v/>
      </c>
      <c r="I81" s="119" t="str">
        <f t="shared" ca="1" si="1"/>
        <v/>
      </c>
      <c r="J81" s="84">
        <f t="shared" ref="J81:J86" ca="1" si="13">SUM(H81,I81)</f>
        <v>0</v>
      </c>
      <c r="K81" s="91"/>
    </row>
    <row r="82" spans="1:11" ht="22.5" customHeight="1">
      <c r="A82" s="81">
        <f t="shared" si="2"/>
        <v>78</v>
      </c>
      <c r="B82" s="93" t="str">
        <f t="shared" ca="1" si="3"/>
        <v/>
      </c>
      <c r="C82" s="93" t="str">
        <f t="shared" ca="1" si="4"/>
        <v/>
      </c>
      <c r="D82" s="93" t="str">
        <f t="shared" ca="1" si="5"/>
        <v/>
      </c>
      <c r="E82" s="93" t="str">
        <f t="shared" ca="1" si="6"/>
        <v/>
      </c>
      <c r="F82" s="93" t="str">
        <f t="shared" ca="1" si="7"/>
        <v/>
      </c>
      <c r="G82" s="364" t="str">
        <f ca="1">IF(J82&gt;0,申請書!$W$8,"")</f>
        <v/>
      </c>
      <c r="H82" s="84" t="str">
        <f t="shared" ca="1" si="0"/>
        <v/>
      </c>
      <c r="I82" s="119" t="str">
        <f t="shared" ca="1" si="1"/>
        <v/>
      </c>
      <c r="J82" s="84">
        <f t="shared" ca="1" si="13"/>
        <v>0</v>
      </c>
      <c r="K82" s="91"/>
    </row>
    <row r="83" spans="1:11" ht="22.5" customHeight="1">
      <c r="A83" s="81">
        <f t="shared" si="2"/>
        <v>79</v>
      </c>
      <c r="B83" s="93" t="str">
        <f t="shared" ca="1" si="3"/>
        <v/>
      </c>
      <c r="C83" s="93" t="str">
        <f t="shared" ca="1" si="4"/>
        <v/>
      </c>
      <c r="D83" s="93" t="str">
        <f t="shared" ca="1" si="5"/>
        <v/>
      </c>
      <c r="E83" s="93" t="str">
        <f t="shared" ca="1" si="6"/>
        <v/>
      </c>
      <c r="F83" s="93" t="str">
        <f t="shared" ca="1" si="7"/>
        <v/>
      </c>
      <c r="G83" s="364" t="str">
        <f ca="1">IF(J83&gt;0,申請書!$W$8,"")</f>
        <v/>
      </c>
      <c r="H83" s="84" t="str">
        <f t="shared" ca="1" si="0"/>
        <v/>
      </c>
      <c r="I83" s="119" t="str">
        <f t="shared" ca="1" si="1"/>
        <v/>
      </c>
      <c r="J83" s="84">
        <f t="shared" ca="1" si="13"/>
        <v>0</v>
      </c>
      <c r="K83" s="91"/>
    </row>
    <row r="84" spans="1:11" ht="22.5" customHeight="1">
      <c r="A84" s="81">
        <f t="shared" si="2"/>
        <v>80</v>
      </c>
      <c r="B84" s="93" t="str">
        <f t="shared" ca="1" si="3"/>
        <v/>
      </c>
      <c r="C84" s="93" t="str">
        <f t="shared" ca="1" si="4"/>
        <v/>
      </c>
      <c r="D84" s="93" t="str">
        <f t="shared" ca="1" si="5"/>
        <v/>
      </c>
      <c r="E84" s="93" t="str">
        <f t="shared" ca="1" si="6"/>
        <v/>
      </c>
      <c r="F84" s="93" t="str">
        <f t="shared" ca="1" si="7"/>
        <v/>
      </c>
      <c r="G84" s="364" t="str">
        <f ca="1">IF(J84&gt;0,申請書!$W$8,"")</f>
        <v/>
      </c>
      <c r="H84" s="84" t="str">
        <f t="shared" ca="1" si="0"/>
        <v/>
      </c>
      <c r="I84" s="119" t="str">
        <f t="shared" ca="1" si="1"/>
        <v/>
      </c>
      <c r="J84" s="84">
        <f t="shared" ca="1" si="13"/>
        <v>0</v>
      </c>
      <c r="K84" s="91"/>
    </row>
    <row r="85" spans="1:11" ht="22.5" customHeight="1">
      <c r="A85" s="81">
        <f t="shared" si="2"/>
        <v>81</v>
      </c>
      <c r="B85" s="93" t="str">
        <f t="shared" ca="1" si="3"/>
        <v/>
      </c>
      <c r="C85" s="93" t="str">
        <f t="shared" ca="1" si="4"/>
        <v/>
      </c>
      <c r="D85" s="93" t="str">
        <f t="shared" ca="1" si="5"/>
        <v/>
      </c>
      <c r="E85" s="93" t="str">
        <f t="shared" ca="1" si="6"/>
        <v/>
      </c>
      <c r="F85" s="93" t="str">
        <f t="shared" ca="1" si="7"/>
        <v/>
      </c>
      <c r="G85" s="364" t="str">
        <f ca="1">IF(J85&gt;0,申請書!$W$8,"")</f>
        <v/>
      </c>
      <c r="H85" s="84" t="str">
        <f t="shared" ca="1" si="0"/>
        <v/>
      </c>
      <c r="I85" s="119" t="str">
        <f t="shared" ca="1" si="1"/>
        <v/>
      </c>
      <c r="J85" s="84">
        <f t="shared" ca="1" si="13"/>
        <v>0</v>
      </c>
      <c r="K85" s="91"/>
    </row>
    <row r="86" spans="1:11" ht="22.5" customHeight="1">
      <c r="A86" s="81">
        <f t="shared" si="2"/>
        <v>82</v>
      </c>
      <c r="B86" s="93" t="str">
        <f t="shared" ca="1" si="3"/>
        <v/>
      </c>
      <c r="C86" s="93" t="str">
        <f t="shared" ca="1" si="4"/>
        <v/>
      </c>
      <c r="D86" s="93" t="str">
        <f t="shared" ca="1" si="5"/>
        <v/>
      </c>
      <c r="E86" s="93" t="str">
        <f t="shared" ca="1" si="6"/>
        <v/>
      </c>
      <c r="F86" s="93" t="str">
        <f t="shared" ca="1" si="7"/>
        <v/>
      </c>
      <c r="G86" s="364" t="str">
        <f ca="1">IF(J86&gt;0,申請書!$W$8,"")</f>
        <v/>
      </c>
      <c r="H86" s="84" t="str">
        <f t="shared" ca="1" si="0"/>
        <v/>
      </c>
      <c r="I86" s="119" t="str">
        <f t="shared" ca="1" si="1"/>
        <v/>
      </c>
      <c r="J86" s="84">
        <f t="shared" ca="1" si="13"/>
        <v>0</v>
      </c>
      <c r="K86" s="91"/>
    </row>
    <row r="87" spans="1:11" ht="22.5" customHeight="1">
      <c r="A87" s="81">
        <f t="shared" si="2"/>
        <v>83</v>
      </c>
      <c r="B87" s="93" t="str">
        <f t="shared" ca="1" si="3"/>
        <v/>
      </c>
      <c r="C87" s="93" t="str">
        <f t="shared" ca="1" si="4"/>
        <v/>
      </c>
      <c r="D87" s="93" t="str">
        <f t="shared" ca="1" si="5"/>
        <v/>
      </c>
      <c r="E87" s="93" t="str">
        <f t="shared" ca="1" si="6"/>
        <v/>
      </c>
      <c r="F87" s="93" t="str">
        <f t="shared" ca="1" si="7"/>
        <v/>
      </c>
      <c r="G87" s="364" t="str">
        <f ca="1">IF(J87&gt;0,申請書!$W$8,"")</f>
        <v/>
      </c>
      <c r="H87" s="84" t="str">
        <f t="shared" ca="1" si="0"/>
        <v/>
      </c>
      <c r="I87" s="119" t="str">
        <f t="shared" ca="1" si="1"/>
        <v/>
      </c>
      <c r="J87" s="84">
        <f t="shared" ca="1" si="8"/>
        <v>0</v>
      </c>
      <c r="K87" s="91"/>
    </row>
    <row r="88" spans="1:11" ht="22.5" customHeight="1">
      <c r="A88" s="81">
        <f t="shared" si="2"/>
        <v>84</v>
      </c>
      <c r="B88" s="93" t="str">
        <f t="shared" ca="1" si="3"/>
        <v/>
      </c>
      <c r="C88" s="93" t="str">
        <f t="shared" ca="1" si="4"/>
        <v/>
      </c>
      <c r="D88" s="93" t="str">
        <f t="shared" ca="1" si="5"/>
        <v/>
      </c>
      <c r="E88" s="93" t="str">
        <f t="shared" ca="1" si="6"/>
        <v/>
      </c>
      <c r="F88" s="93" t="str">
        <f t="shared" ca="1" si="7"/>
        <v/>
      </c>
      <c r="G88" s="364" t="str">
        <f ca="1">IF(J88&gt;0,申請書!$W$8,"")</f>
        <v/>
      </c>
      <c r="H88" s="84" t="str">
        <f t="shared" ca="1" si="0"/>
        <v/>
      </c>
      <c r="I88" s="119" t="str">
        <f t="shared" ca="1" si="1"/>
        <v/>
      </c>
      <c r="J88" s="84">
        <f t="shared" ca="1" si="8"/>
        <v>0</v>
      </c>
      <c r="K88" s="91"/>
    </row>
    <row r="89" spans="1:11" ht="22.5" customHeight="1">
      <c r="A89" s="81">
        <f t="shared" si="2"/>
        <v>85</v>
      </c>
      <c r="B89" s="93" t="str">
        <f t="shared" ca="1" si="3"/>
        <v/>
      </c>
      <c r="C89" s="93" t="str">
        <f t="shared" ca="1" si="4"/>
        <v/>
      </c>
      <c r="D89" s="93" t="str">
        <f t="shared" ca="1" si="5"/>
        <v/>
      </c>
      <c r="E89" s="93" t="str">
        <f t="shared" ca="1" si="6"/>
        <v/>
      </c>
      <c r="F89" s="93" t="str">
        <f t="shared" ca="1" si="7"/>
        <v/>
      </c>
      <c r="G89" s="364" t="str">
        <f ca="1">IF(J89&gt;0,申請書!$W$8,"")</f>
        <v/>
      </c>
      <c r="H89" s="84" t="str">
        <f t="shared" ca="1" si="0"/>
        <v/>
      </c>
      <c r="I89" s="119" t="str">
        <f t="shared" ca="1" si="1"/>
        <v/>
      </c>
      <c r="J89" s="84">
        <f t="shared" ca="1" si="8"/>
        <v>0</v>
      </c>
      <c r="K89" s="91"/>
    </row>
    <row r="90" spans="1:11" ht="22.5" customHeight="1">
      <c r="A90" s="81">
        <f t="shared" si="2"/>
        <v>86</v>
      </c>
      <c r="B90" s="93" t="str">
        <f t="shared" ca="1" si="3"/>
        <v/>
      </c>
      <c r="C90" s="93" t="str">
        <f t="shared" ca="1" si="4"/>
        <v/>
      </c>
      <c r="D90" s="93" t="str">
        <f t="shared" ca="1" si="5"/>
        <v/>
      </c>
      <c r="E90" s="93" t="str">
        <f t="shared" ca="1" si="6"/>
        <v/>
      </c>
      <c r="F90" s="93" t="str">
        <f t="shared" ca="1" si="7"/>
        <v/>
      </c>
      <c r="G90" s="364" t="str">
        <f ca="1">IF(J90&gt;0,申請書!$W$8,"")</f>
        <v/>
      </c>
      <c r="H90" s="84" t="str">
        <f t="shared" ca="1" si="0"/>
        <v/>
      </c>
      <c r="I90" s="119" t="str">
        <f t="shared" ca="1" si="1"/>
        <v/>
      </c>
      <c r="J90" s="84">
        <f t="shared" ca="1" si="8"/>
        <v>0</v>
      </c>
      <c r="K90" s="91"/>
    </row>
    <row r="91" spans="1:11" ht="22.5" customHeight="1">
      <c r="A91" s="81">
        <f t="shared" si="2"/>
        <v>87</v>
      </c>
      <c r="B91" s="93" t="str">
        <f t="shared" ca="1" si="3"/>
        <v/>
      </c>
      <c r="C91" s="93" t="str">
        <f t="shared" ca="1" si="4"/>
        <v/>
      </c>
      <c r="D91" s="93" t="str">
        <f t="shared" ca="1" si="5"/>
        <v/>
      </c>
      <c r="E91" s="93" t="str">
        <f t="shared" ca="1" si="6"/>
        <v/>
      </c>
      <c r="F91" s="93" t="str">
        <f t="shared" ca="1" si="7"/>
        <v/>
      </c>
      <c r="G91" s="364" t="str">
        <f ca="1">IF(J91&gt;0,申請書!$W$8,"")</f>
        <v/>
      </c>
      <c r="H91" s="84" t="str">
        <f t="shared" ca="1" si="0"/>
        <v/>
      </c>
      <c r="I91" s="119" t="str">
        <f t="shared" ca="1" si="1"/>
        <v/>
      </c>
      <c r="J91" s="84">
        <f t="shared" ca="1" si="8"/>
        <v>0</v>
      </c>
      <c r="K91" s="91"/>
    </row>
    <row r="92" spans="1:11" ht="22.5" customHeight="1">
      <c r="A92" s="81">
        <f t="shared" si="2"/>
        <v>88</v>
      </c>
      <c r="B92" s="93" t="str">
        <f t="shared" ca="1" si="3"/>
        <v/>
      </c>
      <c r="C92" s="93" t="str">
        <f t="shared" ca="1" si="4"/>
        <v/>
      </c>
      <c r="D92" s="93" t="str">
        <f t="shared" ca="1" si="5"/>
        <v/>
      </c>
      <c r="E92" s="93" t="str">
        <f t="shared" ca="1" si="6"/>
        <v/>
      </c>
      <c r="F92" s="93" t="str">
        <f t="shared" ca="1" si="7"/>
        <v/>
      </c>
      <c r="G92" s="364" t="str">
        <f ca="1">IF(J92&gt;0,申請書!$W$8,"")</f>
        <v/>
      </c>
      <c r="H92" s="84" t="str">
        <f t="shared" ca="1" si="0"/>
        <v/>
      </c>
      <c r="I92" s="119" t="str">
        <f t="shared" ca="1" si="1"/>
        <v/>
      </c>
      <c r="J92" s="84">
        <f t="shared" ca="1" si="8"/>
        <v>0</v>
      </c>
      <c r="K92" s="91"/>
    </row>
    <row r="93" spans="1:11" ht="22.5" customHeight="1">
      <c r="A93" s="81">
        <f t="shared" si="2"/>
        <v>89</v>
      </c>
      <c r="B93" s="93" t="str">
        <f t="shared" ca="1" si="3"/>
        <v/>
      </c>
      <c r="C93" s="93" t="str">
        <f t="shared" ca="1" si="4"/>
        <v/>
      </c>
      <c r="D93" s="93" t="str">
        <f t="shared" ca="1" si="5"/>
        <v/>
      </c>
      <c r="E93" s="93" t="str">
        <f t="shared" ca="1" si="6"/>
        <v/>
      </c>
      <c r="F93" s="93" t="str">
        <f t="shared" ca="1" si="7"/>
        <v/>
      </c>
      <c r="G93" s="364" t="str">
        <f ca="1">IF(J93&gt;0,申請書!$W$8,"")</f>
        <v/>
      </c>
      <c r="H93" s="84" t="str">
        <f t="shared" ca="1" si="0"/>
        <v/>
      </c>
      <c r="I93" s="119" t="str">
        <f t="shared" ca="1" si="1"/>
        <v/>
      </c>
      <c r="J93" s="84">
        <f t="shared" ref="J93:J98" ca="1" si="14">SUM(H93,I93)</f>
        <v>0</v>
      </c>
      <c r="K93" s="91"/>
    </row>
    <row r="94" spans="1:11" ht="22.5" customHeight="1">
      <c r="A94" s="81">
        <f t="shared" si="2"/>
        <v>90</v>
      </c>
      <c r="B94" s="93" t="str">
        <f t="shared" ca="1" si="3"/>
        <v/>
      </c>
      <c r="C94" s="93" t="str">
        <f t="shared" ca="1" si="4"/>
        <v/>
      </c>
      <c r="D94" s="93" t="str">
        <f t="shared" ca="1" si="5"/>
        <v/>
      </c>
      <c r="E94" s="93" t="str">
        <f t="shared" ca="1" si="6"/>
        <v/>
      </c>
      <c r="F94" s="93" t="str">
        <f t="shared" ca="1" si="7"/>
        <v/>
      </c>
      <c r="G94" s="364" t="str">
        <f ca="1">IF(J94&gt;0,申請書!$W$8,"")</f>
        <v/>
      </c>
      <c r="H94" s="84" t="str">
        <f t="shared" ca="1" si="0"/>
        <v/>
      </c>
      <c r="I94" s="119" t="str">
        <f t="shared" ca="1" si="1"/>
        <v/>
      </c>
      <c r="J94" s="84">
        <f t="shared" ca="1" si="14"/>
        <v>0</v>
      </c>
      <c r="K94" s="91"/>
    </row>
    <row r="95" spans="1:11" ht="22.5" customHeight="1">
      <c r="A95" s="81">
        <f t="shared" si="2"/>
        <v>91</v>
      </c>
      <c r="B95" s="93" t="str">
        <f t="shared" ca="1" si="3"/>
        <v/>
      </c>
      <c r="C95" s="93" t="str">
        <f t="shared" ca="1" si="4"/>
        <v/>
      </c>
      <c r="D95" s="93" t="str">
        <f t="shared" ca="1" si="5"/>
        <v/>
      </c>
      <c r="E95" s="93" t="str">
        <f t="shared" ca="1" si="6"/>
        <v/>
      </c>
      <c r="F95" s="93" t="str">
        <f t="shared" ca="1" si="7"/>
        <v/>
      </c>
      <c r="G95" s="364" t="str">
        <f ca="1">IF(J95&gt;0,申請書!$W$8,"")</f>
        <v/>
      </c>
      <c r="H95" s="84" t="str">
        <f t="shared" ca="1" si="0"/>
        <v/>
      </c>
      <c r="I95" s="119" t="str">
        <f t="shared" ca="1" si="1"/>
        <v/>
      </c>
      <c r="J95" s="84">
        <f t="shared" ca="1" si="14"/>
        <v>0</v>
      </c>
      <c r="K95" s="91"/>
    </row>
    <row r="96" spans="1:11" ht="22.5" customHeight="1">
      <c r="A96" s="81">
        <f t="shared" si="2"/>
        <v>92</v>
      </c>
      <c r="B96" s="93" t="str">
        <f t="shared" ca="1" si="3"/>
        <v/>
      </c>
      <c r="C96" s="93" t="str">
        <f t="shared" ca="1" si="4"/>
        <v/>
      </c>
      <c r="D96" s="93" t="str">
        <f t="shared" ca="1" si="5"/>
        <v/>
      </c>
      <c r="E96" s="93" t="str">
        <f t="shared" ca="1" si="6"/>
        <v/>
      </c>
      <c r="F96" s="93" t="str">
        <f t="shared" ca="1" si="7"/>
        <v/>
      </c>
      <c r="G96" s="364" t="str">
        <f ca="1">IF(J96&gt;0,申請書!$W$8,"")</f>
        <v/>
      </c>
      <c r="H96" s="84" t="str">
        <f t="shared" ca="1" si="0"/>
        <v/>
      </c>
      <c r="I96" s="119" t="str">
        <f t="shared" ca="1" si="1"/>
        <v/>
      </c>
      <c r="J96" s="84">
        <f t="shared" ca="1" si="14"/>
        <v>0</v>
      </c>
      <c r="K96" s="91"/>
    </row>
    <row r="97" spans="1:11" ht="22.5" customHeight="1">
      <c r="A97" s="81">
        <f t="shared" si="2"/>
        <v>93</v>
      </c>
      <c r="B97" s="93" t="str">
        <f t="shared" ca="1" si="3"/>
        <v/>
      </c>
      <c r="C97" s="93" t="str">
        <f t="shared" ca="1" si="4"/>
        <v/>
      </c>
      <c r="D97" s="93" t="str">
        <f t="shared" ca="1" si="5"/>
        <v/>
      </c>
      <c r="E97" s="93" t="str">
        <f t="shared" ca="1" si="6"/>
        <v/>
      </c>
      <c r="F97" s="93" t="str">
        <f t="shared" ca="1" si="7"/>
        <v/>
      </c>
      <c r="G97" s="364" t="str">
        <f ca="1">IF(J97&gt;0,申請書!$W$8,"")</f>
        <v/>
      </c>
      <c r="H97" s="84" t="str">
        <f t="shared" ca="1" si="0"/>
        <v/>
      </c>
      <c r="I97" s="119" t="str">
        <f t="shared" ca="1" si="1"/>
        <v/>
      </c>
      <c r="J97" s="84">
        <f t="shared" ca="1" si="14"/>
        <v>0</v>
      </c>
      <c r="K97" s="91"/>
    </row>
    <row r="98" spans="1:11" ht="22.5" customHeight="1">
      <c r="A98" s="81">
        <f t="shared" si="2"/>
        <v>94</v>
      </c>
      <c r="B98" s="93" t="str">
        <f t="shared" ca="1" si="3"/>
        <v/>
      </c>
      <c r="C98" s="93" t="str">
        <f t="shared" ca="1" si="4"/>
        <v/>
      </c>
      <c r="D98" s="93" t="str">
        <f t="shared" ca="1" si="5"/>
        <v/>
      </c>
      <c r="E98" s="93" t="str">
        <f t="shared" ca="1" si="6"/>
        <v/>
      </c>
      <c r="F98" s="93" t="str">
        <f t="shared" ca="1" si="7"/>
        <v/>
      </c>
      <c r="G98" s="364" t="str">
        <f ca="1">IF(J98&gt;0,申請書!$W$8,"")</f>
        <v/>
      </c>
      <c r="H98" s="84" t="str">
        <f t="shared" ca="1" si="0"/>
        <v/>
      </c>
      <c r="I98" s="119" t="str">
        <f t="shared" ca="1" si="1"/>
        <v/>
      </c>
      <c r="J98" s="84">
        <f t="shared" ca="1" si="14"/>
        <v>0</v>
      </c>
      <c r="K98" s="91"/>
    </row>
    <row r="99" spans="1:11" ht="22.5" customHeight="1">
      <c r="A99" s="81">
        <f t="shared" si="2"/>
        <v>95</v>
      </c>
      <c r="B99" s="93" t="str">
        <f t="shared" ca="1" si="3"/>
        <v/>
      </c>
      <c r="C99" s="93" t="str">
        <f t="shared" ca="1" si="4"/>
        <v/>
      </c>
      <c r="D99" s="93" t="str">
        <f t="shared" ca="1" si="5"/>
        <v/>
      </c>
      <c r="E99" s="93" t="str">
        <f t="shared" ca="1" si="6"/>
        <v/>
      </c>
      <c r="F99" s="93" t="str">
        <f t="shared" ca="1" si="7"/>
        <v/>
      </c>
      <c r="G99" s="364" t="str">
        <f ca="1">IF(J99&gt;0,申請書!$W$8,"")</f>
        <v/>
      </c>
      <c r="H99" s="84" t="str">
        <f t="shared" ca="1" si="0"/>
        <v/>
      </c>
      <c r="I99" s="119" t="str">
        <f t="shared" ca="1" si="1"/>
        <v/>
      </c>
      <c r="J99" s="84">
        <f t="shared" ca="1" si="8"/>
        <v>0</v>
      </c>
      <c r="K99" s="91"/>
    </row>
    <row r="100" spans="1:11" ht="22.5" customHeight="1">
      <c r="A100" s="81">
        <f t="shared" si="2"/>
        <v>96</v>
      </c>
      <c r="B100" s="93" t="str">
        <f t="shared" ca="1" si="3"/>
        <v/>
      </c>
      <c r="C100" s="93" t="str">
        <f t="shared" ca="1" si="4"/>
        <v/>
      </c>
      <c r="D100" s="93" t="str">
        <f t="shared" ca="1" si="5"/>
        <v/>
      </c>
      <c r="E100" s="93" t="str">
        <f t="shared" ca="1" si="6"/>
        <v/>
      </c>
      <c r="F100" s="93" t="str">
        <f t="shared" ca="1" si="7"/>
        <v/>
      </c>
      <c r="G100" s="364" t="str">
        <f ca="1">IF(J100&gt;0,申請書!$W$8,"")</f>
        <v/>
      </c>
      <c r="H100" s="84" t="str">
        <f t="shared" ca="1" si="0"/>
        <v/>
      </c>
      <c r="I100" s="119" t="str">
        <f t="shared" ca="1" si="1"/>
        <v/>
      </c>
      <c r="J100" s="84">
        <f t="shared" ca="1" si="8"/>
        <v>0</v>
      </c>
      <c r="K100" s="91"/>
    </row>
    <row r="101" spans="1:11" ht="22.5" customHeight="1">
      <c r="A101" s="81">
        <f t="shared" si="2"/>
        <v>97</v>
      </c>
      <c r="B101" s="93" t="str">
        <f t="shared" ca="1" si="3"/>
        <v/>
      </c>
      <c r="C101" s="93" t="str">
        <f t="shared" ca="1" si="4"/>
        <v/>
      </c>
      <c r="D101" s="93" t="str">
        <f t="shared" ca="1" si="5"/>
        <v/>
      </c>
      <c r="E101" s="93" t="str">
        <f t="shared" ca="1" si="6"/>
        <v/>
      </c>
      <c r="F101" s="93" t="str">
        <f t="shared" ca="1" si="7"/>
        <v/>
      </c>
      <c r="G101" s="364" t="str">
        <f ca="1">IF(J101&gt;0,申請書!$W$8,"")</f>
        <v/>
      </c>
      <c r="H101" s="84" t="str">
        <f t="shared" ca="1" si="0"/>
        <v/>
      </c>
      <c r="I101" s="119" t="str">
        <f t="shared" ca="1" si="1"/>
        <v/>
      </c>
      <c r="J101" s="84">
        <f t="shared" ca="1" si="8"/>
        <v>0</v>
      </c>
      <c r="K101" s="91"/>
    </row>
    <row r="102" spans="1:11" ht="22.5" customHeight="1">
      <c r="A102" s="81">
        <f t="shared" si="2"/>
        <v>98</v>
      </c>
      <c r="B102" s="93" t="str">
        <f t="shared" ca="1" si="3"/>
        <v/>
      </c>
      <c r="C102" s="93" t="str">
        <f t="shared" ca="1" si="4"/>
        <v/>
      </c>
      <c r="D102" s="93" t="str">
        <f t="shared" ca="1" si="5"/>
        <v/>
      </c>
      <c r="E102" s="93" t="str">
        <f t="shared" ca="1" si="6"/>
        <v/>
      </c>
      <c r="F102" s="93" t="str">
        <f t="shared" ca="1" si="7"/>
        <v/>
      </c>
      <c r="G102" s="364" t="str">
        <f ca="1">IF(J102&gt;0,申請書!$W$8,"")</f>
        <v/>
      </c>
      <c r="H102" s="84" t="str">
        <f t="shared" ca="1" si="0"/>
        <v/>
      </c>
      <c r="I102" s="119" t="str">
        <f t="shared" ca="1" si="1"/>
        <v/>
      </c>
      <c r="J102" s="84">
        <f t="shared" ca="1" si="8"/>
        <v>0</v>
      </c>
      <c r="K102" s="91"/>
    </row>
    <row r="103" spans="1:11" ht="22.5" customHeight="1">
      <c r="A103" s="81">
        <f t="shared" si="2"/>
        <v>99</v>
      </c>
      <c r="B103" s="93" t="str">
        <f t="shared" ca="1" si="3"/>
        <v/>
      </c>
      <c r="C103" s="93" t="str">
        <f t="shared" ca="1" si="4"/>
        <v/>
      </c>
      <c r="D103" s="93" t="str">
        <f t="shared" ca="1" si="5"/>
        <v/>
      </c>
      <c r="E103" s="93" t="str">
        <f t="shared" ca="1" si="6"/>
        <v/>
      </c>
      <c r="F103" s="93" t="str">
        <f t="shared" ca="1" si="7"/>
        <v/>
      </c>
      <c r="G103" s="364" t="str">
        <f ca="1">IF(J103&gt;0,申請書!$W$8,"")</f>
        <v/>
      </c>
      <c r="H103" s="84" t="str">
        <f t="shared" ca="1" si="0"/>
        <v/>
      </c>
      <c r="I103" s="119" t="str">
        <f t="shared" ca="1" si="1"/>
        <v/>
      </c>
      <c r="J103" s="84">
        <f t="shared" ca="1" si="8"/>
        <v>0</v>
      </c>
      <c r="K103" s="91"/>
    </row>
    <row r="104" spans="1:11" ht="22.5" customHeight="1">
      <c r="A104" s="81">
        <f t="shared" si="2"/>
        <v>100</v>
      </c>
      <c r="B104" s="93" t="str">
        <f t="shared" ca="1" si="3"/>
        <v/>
      </c>
      <c r="C104" s="93" t="str">
        <f t="shared" ca="1" si="4"/>
        <v/>
      </c>
      <c r="D104" s="93" t="str">
        <f t="shared" ca="1" si="5"/>
        <v/>
      </c>
      <c r="E104" s="93" t="str">
        <f t="shared" ca="1" si="6"/>
        <v/>
      </c>
      <c r="F104" s="93" t="str">
        <f t="shared" ca="1" si="7"/>
        <v/>
      </c>
      <c r="G104" s="364" t="str">
        <f ca="1">IF(J104&gt;0,申請書!$W$8,"")</f>
        <v/>
      </c>
      <c r="H104" s="84" t="str">
        <f t="shared" ca="1" si="0"/>
        <v/>
      </c>
      <c r="I104" s="119" t="str">
        <f t="shared" ca="1" si="1"/>
        <v/>
      </c>
      <c r="J104" s="84">
        <f t="shared" ca="1" si="8"/>
        <v>0</v>
      </c>
      <c r="K104" s="91"/>
    </row>
    <row r="105" spans="1:11" ht="11.25" customHeight="1"/>
    <row r="106" spans="1:11" customFormat="1">
      <c r="A106" s="3"/>
      <c r="B106" s="2"/>
      <c r="C106" s="2"/>
    </row>
    <row r="107" spans="1:11" customFormat="1" ht="16.5" customHeight="1">
      <c r="A107" s="82"/>
      <c r="B107" s="3" t="s">
        <v>26</v>
      </c>
      <c r="C107" s="2"/>
    </row>
    <row r="108" spans="1:11" customFormat="1" ht="16.5" customHeight="1">
      <c r="A108" s="82"/>
      <c r="B108" s="3"/>
      <c r="C108" s="2"/>
    </row>
    <row r="109" spans="1:11" customFormat="1" ht="16.5" customHeight="1">
      <c r="A109" s="5"/>
      <c r="B109" s="83"/>
      <c r="C109" s="2"/>
    </row>
    <row r="110" spans="1:11" customFormat="1" ht="16.5" customHeight="1">
      <c r="A110" s="5"/>
      <c r="B110" s="83"/>
      <c r="C110" s="2"/>
    </row>
    <row r="111" spans="1:11" customFormat="1" ht="22.5" customHeight="1"/>
    <row r="112" spans="1:11"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sheetData>
  <sheetProtection algorithmName="SHA-512" hashValue="ekJUeG9OjWlMRSO7O7OeuDZcG/Z03L7hiTME+WLcegm5+VjcMzmKWbME0erfCefx2ArtGc1/ngPz3cR2Mb6HlA==" saltValue="cnpc6I/b394PcAVN107SUw==" spinCount="100000" sheet="1"/>
  <mergeCells count="9">
    <mergeCell ref="K3:K4"/>
    <mergeCell ref="E3:E4"/>
    <mergeCell ref="A3:A4"/>
    <mergeCell ref="C3:C4"/>
    <mergeCell ref="B3:B4"/>
    <mergeCell ref="D3:D4"/>
    <mergeCell ref="G3:G4"/>
    <mergeCell ref="F3:F4"/>
    <mergeCell ref="H3:J4"/>
  </mergeCells>
  <phoneticPr fontId="4"/>
  <dataValidations count="2">
    <dataValidation type="list" allowBlank="1" showInputMessage="1" showErrorMessage="1" sqref="K5:K104" xr:uid="{00000000-0002-0000-0200-000000000000}">
      <formula1>"可"</formula1>
    </dataValidation>
    <dataValidation type="list" allowBlank="1" showInputMessage="1" showErrorMessage="1" sqref="D5:D104"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8"/>
  <sheetViews>
    <sheetView showGridLines="0" showZeros="0" view="pageBreakPreview" zoomScale="110" zoomScaleNormal="110" zoomScaleSheetLayoutView="110" workbookViewId="0">
      <selection activeCell="AA61" sqref="AA61"/>
    </sheetView>
  </sheetViews>
  <sheetFormatPr defaultColWidth="2.1796875" defaultRowHeight="13"/>
  <cols>
    <col min="1" max="1" width="2.1796875" style="2" customWidth="1"/>
    <col min="2" max="7" width="2.1796875" style="2"/>
    <col min="8" max="19" width="2.36328125" style="2" bestFit="1" customWidth="1"/>
    <col min="20" max="34" width="2.1796875" style="2"/>
    <col min="35" max="35" width="2.453125" style="2" bestFit="1" customWidth="1"/>
    <col min="36" max="40" width="2.1796875" style="2"/>
    <col min="41" max="47" width="2.1796875" style="2" hidden="1" customWidth="1"/>
    <col min="48" max="16384" width="2.1796875" style="2"/>
  </cols>
  <sheetData>
    <row r="1" spans="1:48">
      <c r="A1" s="2" t="s">
        <v>211</v>
      </c>
    </row>
    <row r="2" spans="1:48" ht="7.5" customHeight="1"/>
    <row r="3" spans="1:48">
      <c r="A3" s="236" t="s">
        <v>209</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8"/>
    </row>
    <row r="4" spans="1:48" ht="9"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row>
    <row r="5" spans="1:48">
      <c r="A5" s="239" t="s">
        <v>27</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1"/>
    </row>
    <row r="6" spans="1:48" ht="4.5" customHeight="1">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row>
    <row r="7" spans="1:48" ht="17.25" customHeight="1">
      <c r="A7" s="206" t="s">
        <v>28</v>
      </c>
      <c r="B7" s="207"/>
      <c r="C7" s="207"/>
      <c r="D7" s="207"/>
      <c r="E7" s="207"/>
      <c r="F7" s="207"/>
      <c r="G7" s="208"/>
      <c r="H7" s="261"/>
      <c r="I7" s="262"/>
      <c r="J7" s="262"/>
      <c r="K7" s="262"/>
      <c r="L7" s="262"/>
      <c r="M7" s="262"/>
      <c r="N7" s="263"/>
      <c r="O7" s="206" t="s">
        <v>29</v>
      </c>
      <c r="P7" s="207"/>
      <c r="Q7" s="207"/>
      <c r="R7" s="207"/>
      <c r="S7" s="208"/>
      <c r="T7" s="264"/>
      <c r="U7" s="265"/>
      <c r="V7" s="265"/>
      <c r="W7" s="265"/>
      <c r="X7" s="265"/>
      <c r="Y7" s="265"/>
      <c r="Z7" s="265"/>
      <c r="AA7" s="265"/>
      <c r="AB7" s="265"/>
      <c r="AC7" s="265"/>
      <c r="AD7" s="265"/>
      <c r="AE7" s="265"/>
      <c r="AF7" s="265"/>
      <c r="AG7" s="265"/>
      <c r="AH7" s="265"/>
      <c r="AI7" s="265"/>
      <c r="AJ7" s="265"/>
      <c r="AK7" s="265"/>
      <c r="AL7" s="265"/>
      <c r="AM7" s="266"/>
    </row>
    <row r="8" spans="1:48">
      <c r="A8" s="242" t="s">
        <v>30</v>
      </c>
      <c r="B8" s="243"/>
      <c r="C8" s="244"/>
      <c r="D8" s="206" t="s">
        <v>31</v>
      </c>
      <c r="E8" s="207"/>
      <c r="F8" s="207"/>
      <c r="G8" s="208"/>
      <c r="H8" s="206" t="s">
        <v>19</v>
      </c>
      <c r="I8" s="207"/>
      <c r="J8" s="207"/>
      <c r="K8" s="207"/>
      <c r="L8" s="207"/>
      <c r="M8" s="207"/>
      <c r="N8" s="207"/>
      <c r="O8" s="207"/>
      <c r="P8" s="207"/>
      <c r="Q8" s="207"/>
      <c r="R8" s="207"/>
      <c r="S8" s="208"/>
      <c r="T8" s="242" t="s">
        <v>32</v>
      </c>
      <c r="U8" s="243"/>
      <c r="V8" s="244"/>
      <c r="W8" s="206" t="s">
        <v>13</v>
      </c>
      <c r="X8" s="207"/>
      <c r="Y8" s="207"/>
      <c r="Z8" s="207"/>
      <c r="AA8" s="207"/>
      <c r="AB8" s="207"/>
      <c r="AC8" s="207"/>
      <c r="AD8" s="207"/>
      <c r="AE8" s="207"/>
      <c r="AF8" s="208"/>
      <c r="AG8" s="249" t="s">
        <v>33</v>
      </c>
      <c r="AH8" s="250"/>
      <c r="AI8" s="250"/>
      <c r="AJ8" s="250"/>
      <c r="AK8" s="250"/>
      <c r="AL8" s="250"/>
      <c r="AM8" s="251"/>
    </row>
    <row r="9" spans="1:48" ht="17.25" customHeight="1">
      <c r="A9" s="245"/>
      <c r="B9" s="212"/>
      <c r="C9" s="192"/>
      <c r="D9" s="246" t="s">
        <v>155</v>
      </c>
      <c r="E9" s="247"/>
      <c r="F9" s="247"/>
      <c r="G9" s="248"/>
      <c r="H9" s="252"/>
      <c r="I9" s="253"/>
      <c r="J9" s="253"/>
      <c r="K9" s="253"/>
      <c r="L9" s="253"/>
      <c r="M9" s="253"/>
      <c r="N9" s="253"/>
      <c r="O9" s="253"/>
      <c r="P9" s="253"/>
      <c r="Q9" s="253"/>
      <c r="R9" s="253"/>
      <c r="S9" s="254"/>
      <c r="T9" s="245"/>
      <c r="U9" s="212"/>
      <c r="V9" s="192"/>
      <c r="W9" s="255"/>
      <c r="X9" s="256"/>
      <c r="Y9" s="256"/>
      <c r="Z9" s="256"/>
      <c r="AA9" s="256"/>
      <c r="AB9" s="256"/>
      <c r="AC9" s="256"/>
      <c r="AD9" s="256"/>
      <c r="AE9" s="256"/>
      <c r="AF9" s="257"/>
      <c r="AG9" s="258"/>
      <c r="AH9" s="259"/>
      <c r="AI9" s="259"/>
      <c r="AJ9" s="259"/>
      <c r="AK9" s="259"/>
      <c r="AL9" s="259"/>
      <c r="AM9" s="260"/>
      <c r="AV9" s="3"/>
    </row>
    <row r="10" spans="1:48" s="3" customFormat="1" ht="20.25" customHeight="1">
      <c r="A10" s="206" t="s">
        <v>35</v>
      </c>
      <c r="B10" s="207"/>
      <c r="C10" s="207"/>
      <c r="D10" s="207"/>
      <c r="E10" s="207"/>
      <c r="F10" s="207"/>
      <c r="G10" s="207"/>
      <c r="H10" s="207"/>
      <c r="I10" s="207"/>
      <c r="J10" s="207"/>
      <c r="K10" s="208"/>
      <c r="L10" s="280"/>
      <c r="M10" s="281"/>
      <c r="N10" s="281"/>
      <c r="O10" s="281"/>
      <c r="P10" s="281"/>
      <c r="Q10" s="281"/>
      <c r="R10" s="281"/>
      <c r="S10" s="281"/>
      <c r="T10" s="281"/>
      <c r="U10" s="281"/>
      <c r="V10" s="281"/>
      <c r="W10" s="281"/>
      <c r="X10" s="281"/>
      <c r="Y10" s="281"/>
      <c r="Z10" s="281"/>
      <c r="AA10" s="281"/>
      <c r="AB10" s="281"/>
      <c r="AC10" s="281"/>
      <c r="AD10" s="281"/>
      <c r="AE10" s="281"/>
      <c r="AF10" s="282"/>
      <c r="AG10" s="268" t="s">
        <v>36</v>
      </c>
      <c r="AH10" s="250"/>
      <c r="AI10" s="251"/>
      <c r="AJ10" s="265"/>
      <c r="AK10" s="265"/>
      <c r="AL10" s="269" t="s">
        <v>37</v>
      </c>
      <c r="AM10" s="270"/>
      <c r="AP10" s="267"/>
      <c r="AQ10" s="267"/>
      <c r="AR10" s="267"/>
      <c r="AS10" s="267"/>
      <c r="AT10" s="267"/>
      <c r="AU10" s="267"/>
    </row>
    <row r="11" spans="1:48" s="3" customFormat="1" ht="18" customHeight="1">
      <c r="A11" s="271" t="s">
        <v>38</v>
      </c>
      <c r="B11" s="272"/>
      <c r="C11" s="272"/>
      <c r="D11" s="272"/>
      <c r="E11" s="272"/>
      <c r="F11" s="272"/>
      <c r="G11" s="272"/>
      <c r="H11" s="273"/>
      <c r="I11" s="123"/>
      <c r="J11" s="97" t="s">
        <v>208</v>
      </c>
      <c r="K11" s="64"/>
      <c r="L11" s="65"/>
      <c r="M11" s="65"/>
      <c r="N11" s="65"/>
      <c r="O11" s="65"/>
      <c r="P11" s="65"/>
      <c r="Q11" s="65"/>
      <c r="R11" s="65"/>
      <c r="S11" s="65"/>
      <c r="T11" s="65"/>
      <c r="U11" s="65"/>
      <c r="V11" s="65"/>
      <c r="W11" s="65"/>
      <c r="X11" s="65"/>
      <c r="Y11" s="123"/>
      <c r="Z11" s="124"/>
      <c r="AA11" s="64"/>
      <c r="AB11" s="65"/>
      <c r="AC11" s="65"/>
      <c r="AD11" s="65"/>
      <c r="AE11" s="65"/>
      <c r="AF11" s="65"/>
      <c r="AG11" s="65"/>
      <c r="AH11" s="65"/>
      <c r="AI11" s="65"/>
      <c r="AJ11" s="65"/>
      <c r="AK11" s="65"/>
      <c r="AL11" s="65"/>
      <c r="AM11" s="66"/>
    </row>
    <row r="12" spans="1:48" s="3" customFormat="1" ht="6" customHeight="1">
      <c r="A12" s="100"/>
      <c r="B12" s="100"/>
      <c r="C12" s="100"/>
      <c r="D12" s="100"/>
      <c r="E12" s="100"/>
      <c r="F12" s="100"/>
      <c r="G12" s="100"/>
      <c r="H12" s="100"/>
      <c r="I12" s="101"/>
      <c r="J12" s="102"/>
      <c r="K12" s="101"/>
      <c r="L12" s="99"/>
      <c r="M12" s="99"/>
      <c r="N12" s="99"/>
      <c r="O12" s="99"/>
      <c r="P12" s="99"/>
      <c r="Q12" s="99"/>
      <c r="R12" s="99"/>
      <c r="S12" s="99"/>
      <c r="T12" s="99"/>
      <c r="U12" s="101"/>
      <c r="V12" s="99"/>
      <c r="W12" s="99"/>
      <c r="X12" s="99"/>
      <c r="Y12" s="102"/>
      <c r="Z12" s="103"/>
      <c r="AA12" s="101"/>
      <c r="AB12" s="99"/>
      <c r="AC12" s="99"/>
      <c r="AD12" s="99"/>
      <c r="AE12" s="99"/>
      <c r="AF12" s="99"/>
      <c r="AG12" s="99"/>
      <c r="AH12" s="99"/>
      <c r="AI12" s="99"/>
      <c r="AJ12" s="99"/>
      <c r="AK12" s="99"/>
      <c r="AL12" s="99"/>
      <c r="AM12" s="99"/>
    </row>
    <row r="13" spans="1:48" s="3" customFormat="1" ht="12" hidden="1">
      <c r="A13" s="239" t="s">
        <v>39</v>
      </c>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1"/>
    </row>
    <row r="14" spans="1:48" s="3" customFormat="1" ht="3" hidden="1" customHeight="1">
      <c r="I14" s="83"/>
      <c r="J14" s="104"/>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25" hidden="1" customHeight="1">
      <c r="A15" s="228" t="s">
        <v>202</v>
      </c>
      <c r="B15" s="229"/>
      <c r="C15" s="229"/>
      <c r="D15" s="229"/>
      <c r="E15" s="229"/>
      <c r="F15" s="229"/>
      <c r="G15" s="229"/>
      <c r="H15" s="229"/>
      <c r="I15" s="229"/>
      <c r="J15" s="229"/>
      <c r="K15" s="229"/>
      <c r="L15" s="229"/>
      <c r="M15" s="229"/>
      <c r="N15" s="229"/>
      <c r="O15" s="229"/>
      <c r="P15" s="229"/>
      <c r="Q15" s="229"/>
      <c r="R15" s="229"/>
      <c r="S15" s="229"/>
      <c r="T15" s="229"/>
      <c r="U15" s="229"/>
      <c r="V15" s="229"/>
      <c r="W15" s="230"/>
      <c r="X15" s="225" t="s">
        <v>40</v>
      </c>
      <c r="Y15" s="226"/>
      <c r="Z15" s="227"/>
      <c r="AA15" s="283" t="s">
        <v>180</v>
      </c>
      <c r="AB15" s="284"/>
      <c r="AC15" s="284"/>
      <c r="AD15" s="284"/>
      <c r="AE15" s="284"/>
      <c r="AF15" s="284"/>
      <c r="AG15" s="284"/>
      <c r="AH15" s="284"/>
      <c r="AI15" s="284"/>
      <c r="AJ15" s="284"/>
      <c r="AK15" s="284"/>
      <c r="AL15" s="284"/>
      <c r="AM15" s="284"/>
    </row>
    <row r="16" spans="1:48" s="3" customFormat="1" ht="25" hidden="1" customHeight="1">
      <c r="A16" s="228" t="s">
        <v>203</v>
      </c>
      <c r="B16" s="229"/>
      <c r="C16" s="229"/>
      <c r="D16" s="229"/>
      <c r="E16" s="229"/>
      <c r="F16" s="229"/>
      <c r="G16" s="229"/>
      <c r="H16" s="229"/>
      <c r="I16" s="229"/>
      <c r="J16" s="229"/>
      <c r="K16" s="229"/>
      <c r="L16" s="229"/>
      <c r="M16" s="229"/>
      <c r="N16" s="229"/>
      <c r="O16" s="229"/>
      <c r="P16" s="229"/>
      <c r="Q16" s="229"/>
      <c r="R16" s="229"/>
      <c r="S16" s="229"/>
      <c r="T16" s="229"/>
      <c r="U16" s="229"/>
      <c r="V16" s="229"/>
      <c r="W16" s="230"/>
      <c r="X16" s="225" t="s">
        <v>40</v>
      </c>
      <c r="Y16" s="226"/>
      <c r="Z16" s="227"/>
      <c r="AA16" s="283" t="s">
        <v>234</v>
      </c>
      <c r="AB16" s="284"/>
      <c r="AC16" s="284"/>
      <c r="AD16" s="284"/>
      <c r="AE16" s="284"/>
      <c r="AF16" s="284"/>
      <c r="AG16" s="284"/>
      <c r="AH16" s="284"/>
      <c r="AI16" s="284"/>
      <c r="AJ16" s="284"/>
      <c r="AK16" s="284"/>
      <c r="AL16" s="284"/>
      <c r="AM16" s="284"/>
    </row>
    <row r="17" spans="1:48" s="3" customFormat="1" ht="18" hidden="1" customHeight="1">
      <c r="A17" s="231" t="s">
        <v>179</v>
      </c>
      <c r="B17" s="232"/>
      <c r="C17" s="232"/>
      <c r="D17" s="232"/>
      <c r="E17" s="232"/>
      <c r="F17" s="232"/>
      <c r="G17" s="232"/>
      <c r="H17" s="232"/>
      <c r="I17" s="232"/>
      <c r="J17" s="232"/>
      <c r="K17" s="232"/>
      <c r="L17" s="232"/>
      <c r="M17" s="232"/>
      <c r="N17" s="232"/>
      <c r="O17" s="232"/>
      <c r="P17" s="232"/>
      <c r="Q17" s="232"/>
      <c r="R17" s="232"/>
      <c r="S17" s="232"/>
      <c r="T17" s="232"/>
      <c r="U17" s="232"/>
      <c r="V17" s="232"/>
      <c r="W17" s="233"/>
      <c r="X17" s="225"/>
      <c r="Y17" s="226"/>
      <c r="Z17" s="227"/>
      <c r="AA17" s="116"/>
      <c r="AB17" s="116"/>
      <c r="AC17" s="116"/>
      <c r="AD17" s="116"/>
      <c r="AE17" s="116"/>
      <c r="AF17" s="116"/>
      <c r="AG17" s="116"/>
      <c r="AH17" s="116"/>
      <c r="AI17" s="116"/>
      <c r="AJ17" s="116"/>
      <c r="AK17" s="116"/>
      <c r="AL17" s="116"/>
      <c r="AM17" s="116"/>
    </row>
    <row r="18" spans="1:48" s="3" customFormat="1" ht="6" hidden="1" customHeight="1">
      <c r="I18" s="83"/>
      <c r="J18" s="104"/>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2">
      <c r="A19" s="239" t="s">
        <v>204</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1"/>
    </row>
    <row r="20" spans="1:48" s="3" customFormat="1" ht="3" customHeight="1">
      <c r="I20" s="83"/>
      <c r="J20" s="104"/>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s="3" customFormat="1" ht="18" customHeight="1">
      <c r="A21" s="234" t="s">
        <v>207</v>
      </c>
      <c r="B21" s="235"/>
      <c r="C21" s="235"/>
      <c r="D21" s="235"/>
      <c r="E21" s="235"/>
      <c r="F21" s="235"/>
      <c r="G21" s="235"/>
      <c r="H21" s="235"/>
      <c r="I21" s="235"/>
      <c r="J21" s="235"/>
      <c r="K21" s="235"/>
      <c r="L21" s="235"/>
      <c r="M21" s="235"/>
      <c r="N21" s="235"/>
      <c r="O21" s="235"/>
      <c r="P21" s="235"/>
      <c r="Q21" s="235"/>
      <c r="R21" s="235"/>
      <c r="S21" s="235"/>
      <c r="T21" s="235"/>
      <c r="U21" s="235"/>
      <c r="V21" s="235"/>
      <c r="W21" s="235"/>
      <c r="X21" s="225" t="s">
        <v>40</v>
      </c>
      <c r="Y21" s="226"/>
      <c r="Z21" s="227"/>
      <c r="AA21" s="118"/>
      <c r="AB21" s="118"/>
      <c r="AC21" s="118"/>
      <c r="AD21" s="118"/>
      <c r="AE21" s="118"/>
      <c r="AF21" s="118"/>
      <c r="AG21" s="118"/>
    </row>
    <row r="22" spans="1:48" s="3" customFormat="1" ht="18" customHeight="1">
      <c r="A22" s="234" t="s">
        <v>206</v>
      </c>
      <c r="B22" s="235"/>
      <c r="C22" s="235"/>
      <c r="D22" s="235"/>
      <c r="E22" s="235"/>
      <c r="F22" s="235"/>
      <c r="G22" s="235"/>
      <c r="H22" s="235"/>
      <c r="I22" s="235"/>
      <c r="J22" s="235"/>
      <c r="K22" s="235"/>
      <c r="L22" s="235"/>
      <c r="M22" s="235"/>
      <c r="N22" s="235"/>
      <c r="O22" s="235"/>
      <c r="P22" s="235"/>
      <c r="Q22" s="235"/>
      <c r="R22" s="235"/>
      <c r="S22" s="235"/>
      <c r="T22" s="235"/>
      <c r="U22" s="235"/>
      <c r="V22" s="235"/>
      <c r="W22" s="235"/>
      <c r="X22" s="225" t="s">
        <v>40</v>
      </c>
      <c r="Y22" s="226"/>
      <c r="Z22" s="227"/>
      <c r="AA22" s="118"/>
      <c r="AB22" s="118"/>
      <c r="AC22" s="118"/>
      <c r="AD22" s="118"/>
      <c r="AE22" s="118"/>
      <c r="AF22" s="118"/>
      <c r="AG22" s="118"/>
    </row>
    <row r="23" spans="1:48" s="3" customFormat="1" ht="6" customHeight="1">
      <c r="I23" s="83"/>
      <c r="J23" s="104"/>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row>
    <row r="24" spans="1:48" s="3" customFormat="1" ht="12">
      <c r="A24" s="239" t="s">
        <v>41</v>
      </c>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1"/>
    </row>
    <row r="25" spans="1:48" s="3" customFormat="1" ht="3" customHeight="1" thickBot="1">
      <c r="I25" s="83"/>
      <c r="J25" s="104"/>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48" ht="19.5" hidden="1" customHeight="1">
      <c r="A26" s="105" t="s">
        <v>176</v>
      </c>
      <c r="B26" s="3"/>
      <c r="C26" s="94"/>
      <c r="D26" s="3"/>
      <c r="E26" s="106"/>
      <c r="F26" s="3"/>
      <c r="G26" s="3"/>
      <c r="H26" s="3"/>
      <c r="I26" s="3"/>
      <c r="J26" s="107"/>
      <c r="K26" s="107"/>
      <c r="L26" s="107"/>
      <c r="M26" s="107"/>
      <c r="N26" s="107"/>
      <c r="O26" s="108"/>
      <c r="P26" s="94"/>
      <c r="S26" s="107"/>
      <c r="T26" s="104"/>
      <c r="U26" s="107"/>
      <c r="V26" s="107"/>
      <c r="W26" s="94"/>
      <c r="AC26" s="276"/>
      <c r="AD26" s="274" t="s">
        <v>42</v>
      </c>
      <c r="AE26" s="275"/>
      <c r="AF26" s="275"/>
      <c r="AG26" s="275"/>
      <c r="AH26" s="275"/>
      <c r="AI26" s="293" t="s">
        <v>43</v>
      </c>
      <c r="AJ26" s="294"/>
      <c r="AK26" s="294"/>
      <c r="AL26" s="294"/>
      <c r="AM26" s="295"/>
      <c r="AV26" s="3"/>
    </row>
    <row r="27" spans="1:48" hidden="1">
      <c r="A27" s="105"/>
      <c r="B27" s="3"/>
      <c r="C27" s="94"/>
      <c r="D27" s="3"/>
      <c r="E27" s="106"/>
      <c r="F27" s="3"/>
      <c r="G27" s="3"/>
      <c r="H27" s="3"/>
      <c r="I27" s="3"/>
      <c r="J27" s="107"/>
      <c r="K27" s="107"/>
      <c r="L27" s="107"/>
      <c r="M27" s="107"/>
      <c r="N27" s="107"/>
      <c r="O27" s="108"/>
      <c r="P27" s="94"/>
      <c r="S27" s="107"/>
      <c r="T27" s="104"/>
      <c r="U27" s="107"/>
      <c r="V27" s="107"/>
      <c r="W27" s="96"/>
      <c r="AC27" s="276"/>
      <c r="AD27" s="277" t="str">
        <f>IFERROR(VLOOKUP(L10,リスト!#REF!,2,FALSE),IFERROR(VLOOKUP(L10,リスト!B2:D8,2,FALSE)*AJ10,""))</f>
        <v/>
      </c>
      <c r="AE27" s="278"/>
      <c r="AF27" s="278"/>
      <c r="AG27" s="279" t="s">
        <v>9</v>
      </c>
      <c r="AH27" s="279"/>
      <c r="AI27" s="289">
        <f>MIN(AD27,ROUNDDOWN((H35+H44)/1000,0))</f>
        <v>0</v>
      </c>
      <c r="AJ27" s="290"/>
      <c r="AK27" s="290"/>
      <c r="AL27" s="285" t="s">
        <v>9</v>
      </c>
      <c r="AM27" s="286"/>
    </row>
    <row r="28" spans="1:48" ht="13.5" hidden="1" thickBot="1">
      <c r="A28" s="94" t="s">
        <v>177</v>
      </c>
      <c r="B28" s="3"/>
      <c r="C28" s="94"/>
      <c r="D28" s="3"/>
      <c r="E28" s="106"/>
      <c r="F28" s="3"/>
      <c r="G28" s="3"/>
      <c r="H28" s="3"/>
      <c r="I28" s="3"/>
      <c r="J28" s="107"/>
      <c r="K28" s="107"/>
      <c r="L28" s="107"/>
      <c r="M28" s="107"/>
      <c r="N28" s="107"/>
      <c r="O28" s="108"/>
      <c r="P28" s="94"/>
      <c r="S28" s="107"/>
      <c r="T28" s="104"/>
      <c r="U28" s="107"/>
      <c r="V28" s="107"/>
      <c r="W28" s="96"/>
      <c r="AC28" s="276"/>
      <c r="AD28" s="277"/>
      <c r="AE28" s="278"/>
      <c r="AF28" s="278"/>
      <c r="AG28" s="279"/>
      <c r="AH28" s="279"/>
      <c r="AI28" s="291"/>
      <c r="AJ28" s="292"/>
      <c r="AK28" s="292"/>
      <c r="AL28" s="287"/>
      <c r="AM28" s="288"/>
    </row>
    <row r="29" spans="1:48" ht="15" hidden="1" customHeight="1">
      <c r="A29" s="206" t="s">
        <v>44</v>
      </c>
      <c r="B29" s="207"/>
      <c r="C29" s="207"/>
      <c r="D29" s="207"/>
      <c r="E29" s="207"/>
      <c r="F29" s="207"/>
      <c r="G29" s="208"/>
      <c r="H29" s="207" t="s">
        <v>45</v>
      </c>
      <c r="I29" s="207"/>
      <c r="J29" s="207"/>
      <c r="K29" s="207"/>
      <c r="L29" s="207"/>
      <c r="M29" s="206" t="s">
        <v>46</v>
      </c>
      <c r="N29" s="207"/>
      <c r="O29" s="207"/>
      <c r="P29" s="207"/>
      <c r="Q29" s="207"/>
      <c r="R29" s="207"/>
      <c r="S29" s="207"/>
      <c r="T29" s="207"/>
      <c r="U29" s="207"/>
      <c r="V29" s="207"/>
      <c r="W29" s="207"/>
      <c r="X29" s="207"/>
      <c r="Y29" s="207"/>
      <c r="Z29" s="207"/>
      <c r="AA29" s="207"/>
      <c r="AB29" s="207"/>
      <c r="AC29" s="207"/>
      <c r="AD29" s="207"/>
      <c r="AE29" s="207"/>
      <c r="AF29" s="207"/>
      <c r="AG29" s="207"/>
      <c r="AH29" s="207"/>
      <c r="AI29" s="212"/>
      <c r="AJ29" s="212"/>
      <c r="AK29" s="212"/>
      <c r="AL29" s="212"/>
      <c r="AM29" s="192"/>
    </row>
    <row r="30" spans="1:48" ht="15" hidden="1" customHeight="1">
      <c r="A30" s="86" t="s">
        <v>47</v>
      </c>
      <c r="B30" s="87"/>
      <c r="C30" s="87"/>
      <c r="D30" s="87"/>
      <c r="E30" s="88"/>
      <c r="F30" s="88"/>
      <c r="G30" s="89"/>
      <c r="H30" s="213"/>
      <c r="I30" s="213"/>
      <c r="J30" s="213"/>
      <c r="K30" s="213"/>
      <c r="L30" s="213"/>
      <c r="M30" s="209"/>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1"/>
    </row>
    <row r="31" spans="1:48" ht="15" hidden="1" customHeight="1">
      <c r="A31" s="71" t="s">
        <v>48</v>
      </c>
      <c r="B31" s="72"/>
      <c r="C31" s="72"/>
      <c r="D31" s="72"/>
      <c r="E31" s="73"/>
      <c r="F31" s="73"/>
      <c r="G31" s="74"/>
      <c r="H31" s="221"/>
      <c r="I31" s="221"/>
      <c r="J31" s="221"/>
      <c r="K31" s="221"/>
      <c r="L31" s="221"/>
      <c r="M31" s="222"/>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4"/>
    </row>
    <row r="32" spans="1:48" ht="15" hidden="1" customHeight="1">
      <c r="A32" s="71" t="s">
        <v>49</v>
      </c>
      <c r="B32" s="72"/>
      <c r="C32" s="72"/>
      <c r="D32" s="72"/>
      <c r="E32" s="73"/>
      <c r="F32" s="73"/>
      <c r="G32" s="74"/>
      <c r="H32" s="221"/>
      <c r="I32" s="221"/>
      <c r="J32" s="221"/>
      <c r="K32" s="221"/>
      <c r="L32" s="221"/>
      <c r="M32" s="222"/>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4"/>
    </row>
    <row r="33" spans="1:48" ht="15" hidden="1" customHeight="1">
      <c r="A33" s="71" t="s">
        <v>50</v>
      </c>
      <c r="B33" s="72"/>
      <c r="C33" s="72"/>
      <c r="D33" s="72"/>
      <c r="E33" s="73"/>
      <c r="F33" s="73"/>
      <c r="G33" s="74"/>
      <c r="H33" s="221"/>
      <c r="I33" s="221"/>
      <c r="J33" s="221"/>
      <c r="K33" s="221"/>
      <c r="L33" s="221"/>
      <c r="M33" s="222"/>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4"/>
      <c r="AV33" s="3"/>
    </row>
    <row r="34" spans="1:48" ht="15" hidden="1" customHeight="1">
      <c r="A34" s="71" t="s">
        <v>51</v>
      </c>
      <c r="B34" s="72"/>
      <c r="C34" s="72"/>
      <c r="D34" s="72"/>
      <c r="E34" s="73"/>
      <c r="F34" s="73"/>
      <c r="G34" s="74"/>
      <c r="H34" s="221"/>
      <c r="I34" s="221"/>
      <c r="J34" s="221"/>
      <c r="K34" s="221"/>
      <c r="L34" s="221"/>
      <c r="M34" s="222"/>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4"/>
    </row>
    <row r="35" spans="1:48" ht="15" hidden="1" customHeight="1">
      <c r="A35" s="75" t="s">
        <v>23</v>
      </c>
      <c r="B35" s="76"/>
      <c r="C35" s="76"/>
      <c r="D35" s="76"/>
      <c r="E35" s="76"/>
      <c r="F35" s="76"/>
      <c r="G35" s="77"/>
      <c r="H35" s="214">
        <f>SUM(H30:L34)</f>
        <v>0</v>
      </c>
      <c r="I35" s="214"/>
      <c r="J35" s="214"/>
      <c r="K35" s="214"/>
      <c r="L35" s="215"/>
      <c r="M35" s="216"/>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8"/>
    </row>
    <row r="36" spans="1:48" hidden="1">
      <c r="A36" s="105"/>
      <c r="B36" s="3"/>
      <c r="C36" s="94"/>
      <c r="D36" s="3"/>
      <c r="E36" s="106"/>
      <c r="F36" s="3"/>
      <c r="G36" s="3"/>
      <c r="H36" s="3"/>
      <c r="I36" s="3"/>
      <c r="J36" s="107"/>
      <c r="K36" s="107"/>
      <c r="L36" s="107"/>
      <c r="M36" s="107"/>
      <c r="N36" s="107"/>
      <c r="O36" s="108"/>
      <c r="P36" s="94"/>
      <c r="S36" s="107"/>
      <c r="T36" s="104"/>
      <c r="U36" s="107"/>
      <c r="V36" s="107"/>
      <c r="W36" s="96"/>
      <c r="AD36" s="94"/>
      <c r="AE36" s="95"/>
      <c r="AF36" s="95"/>
      <c r="AG36" s="95"/>
      <c r="AH36" s="96"/>
      <c r="AI36" s="219"/>
      <c r="AJ36" s="219"/>
      <c r="AK36" s="219"/>
      <c r="AL36" s="220"/>
      <c r="AM36" s="220"/>
    </row>
    <row r="37" spans="1:48" hidden="1">
      <c r="A37" s="94" t="s">
        <v>178</v>
      </c>
      <c r="B37" s="3"/>
      <c r="C37" s="94"/>
      <c r="D37" s="3"/>
      <c r="E37" s="106"/>
      <c r="F37" s="3"/>
      <c r="G37" s="3"/>
      <c r="H37" s="3"/>
      <c r="I37" s="3"/>
      <c r="J37" s="107"/>
      <c r="K37" s="107"/>
      <c r="L37" s="107"/>
      <c r="M37" s="107"/>
      <c r="N37" s="107"/>
      <c r="O37" s="108"/>
      <c r="P37" s="94"/>
      <c r="S37" s="107"/>
      <c r="T37" s="104"/>
      <c r="U37" s="107"/>
      <c r="V37" s="107"/>
      <c r="W37" s="96"/>
      <c r="AD37" s="94"/>
      <c r="AE37" s="95"/>
      <c r="AF37" s="95"/>
      <c r="AG37" s="95"/>
      <c r="AH37" s="96"/>
      <c r="AI37" s="219"/>
      <c r="AJ37" s="219"/>
      <c r="AK37" s="219"/>
      <c r="AL37" s="220"/>
      <c r="AM37" s="220"/>
    </row>
    <row r="38" spans="1:48" ht="15" hidden="1" customHeight="1">
      <c r="A38" s="206" t="s">
        <v>44</v>
      </c>
      <c r="B38" s="207"/>
      <c r="C38" s="207"/>
      <c r="D38" s="207"/>
      <c r="E38" s="207"/>
      <c r="F38" s="207"/>
      <c r="G38" s="208"/>
      <c r="H38" s="207" t="s">
        <v>45</v>
      </c>
      <c r="I38" s="207"/>
      <c r="J38" s="207"/>
      <c r="K38" s="207"/>
      <c r="L38" s="207"/>
      <c r="M38" s="206" t="s">
        <v>46</v>
      </c>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8"/>
    </row>
    <row r="39" spans="1:48" ht="15" hidden="1" customHeight="1">
      <c r="A39" s="86" t="s">
        <v>47</v>
      </c>
      <c r="B39" s="87"/>
      <c r="C39" s="87"/>
      <c r="D39" s="87"/>
      <c r="E39" s="88"/>
      <c r="F39" s="88"/>
      <c r="G39" s="89"/>
      <c r="H39" s="213"/>
      <c r="I39" s="213"/>
      <c r="J39" s="213"/>
      <c r="K39" s="213"/>
      <c r="L39" s="213"/>
      <c r="M39" s="209"/>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1"/>
    </row>
    <row r="40" spans="1:48" ht="15" hidden="1" customHeight="1">
      <c r="A40" s="71" t="s">
        <v>48</v>
      </c>
      <c r="B40" s="72"/>
      <c r="C40" s="72"/>
      <c r="D40" s="72"/>
      <c r="E40" s="73"/>
      <c r="F40" s="73"/>
      <c r="G40" s="74"/>
      <c r="H40" s="221"/>
      <c r="I40" s="221"/>
      <c r="J40" s="221"/>
      <c r="K40" s="221"/>
      <c r="L40" s="221"/>
      <c r="M40" s="222"/>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4"/>
    </row>
    <row r="41" spans="1:48" ht="15" hidden="1" customHeight="1">
      <c r="A41" s="71" t="s">
        <v>49</v>
      </c>
      <c r="B41" s="72"/>
      <c r="C41" s="72"/>
      <c r="D41" s="72"/>
      <c r="E41" s="73"/>
      <c r="F41" s="73"/>
      <c r="G41" s="74"/>
      <c r="H41" s="221"/>
      <c r="I41" s="221"/>
      <c r="J41" s="221"/>
      <c r="K41" s="221"/>
      <c r="L41" s="221"/>
      <c r="M41" s="222"/>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4"/>
    </row>
    <row r="42" spans="1:48" ht="15" hidden="1" customHeight="1">
      <c r="A42" s="71" t="s">
        <v>50</v>
      </c>
      <c r="B42" s="72"/>
      <c r="C42" s="72"/>
      <c r="D42" s="72"/>
      <c r="E42" s="73"/>
      <c r="F42" s="73"/>
      <c r="G42" s="74"/>
      <c r="H42" s="221"/>
      <c r="I42" s="221"/>
      <c r="J42" s="221"/>
      <c r="K42" s="221"/>
      <c r="L42" s="221"/>
      <c r="M42" s="222"/>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4"/>
      <c r="AV42" s="3"/>
    </row>
    <row r="43" spans="1:48" ht="15" hidden="1" customHeight="1">
      <c r="A43" s="71" t="s">
        <v>51</v>
      </c>
      <c r="B43" s="72"/>
      <c r="C43" s="72"/>
      <c r="D43" s="72"/>
      <c r="E43" s="73"/>
      <c r="F43" s="73"/>
      <c r="G43" s="74"/>
      <c r="H43" s="221"/>
      <c r="I43" s="221"/>
      <c r="J43" s="221"/>
      <c r="K43" s="221"/>
      <c r="L43" s="221"/>
      <c r="M43" s="222"/>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4"/>
    </row>
    <row r="44" spans="1:48" ht="15" hidden="1" customHeight="1">
      <c r="A44" s="75" t="s">
        <v>23</v>
      </c>
      <c r="B44" s="76"/>
      <c r="C44" s="76"/>
      <c r="D44" s="76"/>
      <c r="E44" s="76"/>
      <c r="F44" s="76"/>
      <c r="G44" s="77"/>
      <c r="H44" s="214">
        <f>SUM(H39:L43)</f>
        <v>0</v>
      </c>
      <c r="I44" s="214"/>
      <c r="J44" s="214"/>
      <c r="K44" s="214"/>
      <c r="L44" s="215"/>
      <c r="M44" s="216"/>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8"/>
    </row>
    <row r="45" spans="1:48" ht="6" hidden="1" customHeight="1" thickBot="1">
      <c r="A45" s="109"/>
      <c r="B45" s="109"/>
      <c r="C45" s="109"/>
      <c r="D45" s="109"/>
      <c r="E45" s="110"/>
      <c r="F45" s="110"/>
      <c r="G45" s="110"/>
      <c r="H45" s="110"/>
      <c r="I45" s="110"/>
      <c r="J45" s="111"/>
      <c r="K45" s="111"/>
      <c r="L45" s="111"/>
      <c r="M45" s="111"/>
      <c r="N45" s="111"/>
      <c r="AH45" s="115"/>
    </row>
    <row r="46" spans="1:48" s="3" customFormat="1" ht="19.5" customHeight="1">
      <c r="A46" s="117"/>
      <c r="B46" s="67"/>
      <c r="C46" s="67"/>
      <c r="D46" s="67"/>
      <c r="E46" s="67"/>
      <c r="F46" s="67"/>
      <c r="G46" s="67"/>
      <c r="H46" s="67"/>
      <c r="I46" s="68"/>
      <c r="J46" s="70"/>
      <c r="K46" s="67"/>
      <c r="L46" s="69"/>
      <c r="M46" s="69"/>
      <c r="N46" s="69"/>
      <c r="O46" s="67"/>
      <c r="P46" s="67"/>
      <c r="Q46" s="67"/>
      <c r="R46" s="67"/>
      <c r="S46" s="67"/>
      <c r="T46" s="78"/>
      <c r="U46" s="78"/>
      <c r="V46" s="78"/>
      <c r="W46" s="78"/>
      <c r="AC46" s="276"/>
      <c r="AD46" s="274" t="s">
        <v>42</v>
      </c>
      <c r="AE46" s="275"/>
      <c r="AF46" s="275"/>
      <c r="AG46" s="275"/>
      <c r="AH46" s="275"/>
      <c r="AI46" s="293" t="s">
        <v>43</v>
      </c>
      <c r="AJ46" s="294"/>
      <c r="AK46" s="294"/>
      <c r="AL46" s="294"/>
      <c r="AM46" s="295"/>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AC47" s="276"/>
      <c r="AD47" s="296" t="str">
        <f>IFERROR(VLOOKUP(L10,リスト!B2:E8,4,FALSE)*AJ10,"")</f>
        <v/>
      </c>
      <c r="AE47" s="297"/>
      <c r="AF47" s="297"/>
      <c r="AG47" s="300" t="s">
        <v>9</v>
      </c>
      <c r="AH47" s="300"/>
      <c r="AI47" s="302" t="str">
        <f>IF(AD47="","",MIN(AD47,ROUNDDOWN(H55/1000,0)))</f>
        <v/>
      </c>
      <c r="AJ47" s="303"/>
      <c r="AK47" s="303"/>
      <c r="AL47" s="300" t="s">
        <v>9</v>
      </c>
      <c r="AM47" s="301"/>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AC48" s="276"/>
      <c r="AD48" s="298"/>
      <c r="AE48" s="299"/>
      <c r="AF48" s="299"/>
      <c r="AG48" s="300"/>
      <c r="AH48" s="300"/>
      <c r="AI48" s="304"/>
      <c r="AJ48" s="305"/>
      <c r="AK48" s="305"/>
      <c r="AL48" s="300"/>
      <c r="AM48" s="301"/>
      <c r="AT48" s="4"/>
    </row>
    <row r="49" spans="1:48" ht="15" customHeight="1">
      <c r="A49" s="206" t="s">
        <v>44</v>
      </c>
      <c r="B49" s="207"/>
      <c r="C49" s="207"/>
      <c r="D49" s="207"/>
      <c r="E49" s="207"/>
      <c r="F49" s="207"/>
      <c r="G49" s="208"/>
      <c r="H49" s="207" t="s">
        <v>45</v>
      </c>
      <c r="I49" s="207"/>
      <c r="J49" s="207"/>
      <c r="K49" s="207"/>
      <c r="L49" s="207"/>
      <c r="M49" s="206" t="s">
        <v>46</v>
      </c>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8"/>
    </row>
    <row r="50" spans="1:48" ht="15" customHeight="1">
      <c r="A50" s="86" t="s">
        <v>47</v>
      </c>
      <c r="B50" s="87"/>
      <c r="C50" s="87"/>
      <c r="D50" s="87"/>
      <c r="E50" s="88"/>
      <c r="F50" s="88"/>
      <c r="G50" s="89"/>
      <c r="H50" s="306"/>
      <c r="I50" s="306"/>
      <c r="J50" s="306"/>
      <c r="K50" s="306"/>
      <c r="L50" s="306"/>
      <c r="M50" s="308"/>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10"/>
    </row>
    <row r="51" spans="1:48" ht="15" customHeight="1">
      <c r="A51" s="71" t="s">
        <v>48</v>
      </c>
      <c r="B51" s="72"/>
      <c r="C51" s="72"/>
      <c r="D51" s="72"/>
      <c r="E51" s="73"/>
      <c r="F51" s="73"/>
      <c r="G51" s="74"/>
      <c r="H51" s="307"/>
      <c r="I51" s="307"/>
      <c r="J51" s="307"/>
      <c r="K51" s="307"/>
      <c r="L51" s="307"/>
      <c r="M51" s="311"/>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3"/>
    </row>
    <row r="52" spans="1:48" ht="15" customHeight="1">
      <c r="A52" s="71" t="s">
        <v>49</v>
      </c>
      <c r="B52" s="72"/>
      <c r="C52" s="72"/>
      <c r="D52" s="72"/>
      <c r="E52" s="73"/>
      <c r="F52" s="73"/>
      <c r="G52" s="74"/>
      <c r="H52" s="307"/>
      <c r="I52" s="307"/>
      <c r="J52" s="307"/>
      <c r="K52" s="307"/>
      <c r="L52" s="307"/>
      <c r="M52" s="311"/>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3"/>
    </row>
    <row r="53" spans="1:48" ht="15" customHeight="1">
      <c r="A53" s="71" t="s">
        <v>50</v>
      </c>
      <c r="B53" s="72"/>
      <c r="C53" s="72"/>
      <c r="D53" s="72"/>
      <c r="E53" s="73"/>
      <c r="F53" s="73"/>
      <c r="G53" s="74"/>
      <c r="H53" s="307"/>
      <c r="I53" s="307"/>
      <c r="J53" s="307"/>
      <c r="K53" s="307"/>
      <c r="L53" s="307"/>
      <c r="M53" s="311"/>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3"/>
    </row>
    <row r="54" spans="1:48" ht="15" hidden="1" customHeight="1">
      <c r="A54" s="127" t="s">
        <v>51</v>
      </c>
      <c r="B54" s="128"/>
      <c r="C54" s="128"/>
      <c r="D54" s="128"/>
      <c r="E54" s="129"/>
      <c r="F54" s="129"/>
      <c r="G54" s="130"/>
      <c r="H54" s="314"/>
      <c r="I54" s="314"/>
      <c r="J54" s="314"/>
      <c r="K54" s="314"/>
      <c r="L54" s="314"/>
      <c r="M54" s="315"/>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7"/>
    </row>
    <row r="55" spans="1:48" ht="15" customHeight="1">
      <c r="A55" s="75" t="s">
        <v>23</v>
      </c>
      <c r="B55" s="79"/>
      <c r="C55" s="79"/>
      <c r="D55" s="79"/>
      <c r="E55" s="76"/>
      <c r="F55" s="76"/>
      <c r="G55" s="77"/>
      <c r="H55" s="214">
        <f>SUM(H50:L54)</f>
        <v>0</v>
      </c>
      <c r="I55" s="214"/>
      <c r="J55" s="214"/>
      <c r="K55" s="214"/>
      <c r="L55" s="215"/>
      <c r="M55" s="216"/>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8"/>
    </row>
    <row r="56" spans="1:48" ht="4.5" customHeight="1">
      <c r="A56" s="109"/>
      <c r="B56" s="109"/>
      <c r="C56" s="109"/>
      <c r="D56" s="109"/>
      <c r="E56" s="112"/>
      <c r="F56" s="112"/>
      <c r="G56" s="112"/>
      <c r="H56" s="112"/>
      <c r="I56" s="112"/>
      <c r="J56" s="113"/>
      <c r="K56" s="113"/>
      <c r="L56" s="113"/>
      <c r="M56" s="113"/>
      <c r="N56" s="113"/>
      <c r="O56" s="112"/>
      <c r="P56" s="112"/>
      <c r="Q56" s="112"/>
      <c r="R56" s="112"/>
      <c r="S56" s="112"/>
      <c r="T56" s="112"/>
      <c r="U56" s="112"/>
      <c r="V56" s="112"/>
      <c r="W56" s="112"/>
      <c r="X56" s="112"/>
      <c r="Y56" s="114"/>
      <c r="Z56" s="114"/>
      <c r="AA56" s="114"/>
      <c r="AB56" s="114"/>
      <c r="AC56" s="114"/>
      <c r="AD56" s="114"/>
      <c r="AE56" s="112"/>
      <c r="AF56" s="112"/>
      <c r="AG56" s="112"/>
      <c r="AH56" s="112"/>
      <c r="AI56" s="112"/>
      <c r="AJ56" s="112"/>
      <c r="AK56" s="112"/>
      <c r="AL56" s="112"/>
      <c r="AM56" s="112"/>
    </row>
    <row r="57" spans="1:48">
      <c r="A57" s="94" t="s">
        <v>205</v>
      </c>
    </row>
    <row r="58" spans="1:48" ht="8.4" customHeight="1"/>
  </sheetData>
  <sheetProtection algorithmName="SHA-512" hashValue="WsIHQeeBTI5Jgv8WV7uTDlpsf6ETMzPbwxQx2DnZl5WCuXyLqq7V2Zg3ys0nmnGR6zmDWy69JSplRiH8FFezjg==" saltValue="RgkDnckgcyuWxAecLp0x8A==" spinCount="100000" sheet="1" formatCells="0" formatColumns="0" formatRows="0" insertColumns="0" insertRows="0" autoFilter="0"/>
  <mergeCells count="101">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52</v>
      </c>
      <c r="B1" s="7"/>
      <c r="C1" s="6" t="s">
        <v>53</v>
      </c>
      <c r="I1" s="6"/>
      <c r="J1" s="6"/>
    </row>
    <row r="2" spans="1:15" ht="27" customHeight="1">
      <c r="A2" s="9" t="s">
        <v>54</v>
      </c>
      <c r="B2" s="10"/>
      <c r="C2" s="11"/>
      <c r="D2" s="11"/>
      <c r="E2" s="11"/>
      <c r="F2" s="11"/>
      <c r="G2" s="11"/>
      <c r="H2" s="12"/>
      <c r="I2" s="318" t="s">
        <v>55</v>
      </c>
      <c r="J2" s="319"/>
    </row>
    <row r="3" spans="1:15" ht="30" customHeight="1">
      <c r="A3" s="13"/>
      <c r="B3" s="14"/>
      <c r="C3" s="15"/>
      <c r="D3" s="15"/>
      <c r="E3" s="15"/>
      <c r="F3" s="15"/>
      <c r="G3" s="16" t="s">
        <v>56</v>
      </c>
      <c r="H3" s="17"/>
    </row>
    <row r="4" spans="1:15" ht="71.25" customHeight="1">
      <c r="A4" s="18"/>
      <c r="B4" s="19"/>
      <c r="C4" s="320" t="s">
        <v>57</v>
      </c>
      <c r="D4" s="321"/>
      <c r="E4" s="321"/>
      <c r="F4" s="322"/>
      <c r="G4" s="323" t="s">
        <v>58</v>
      </c>
      <c r="H4" s="324"/>
    </row>
    <row r="5" spans="1:15" ht="19" customHeight="1">
      <c r="A5" s="20"/>
      <c r="B5" s="21"/>
      <c r="C5" s="325" t="s">
        <v>59</v>
      </c>
      <c r="D5" s="22">
        <v>1</v>
      </c>
      <c r="E5" s="326" t="s">
        <v>60</v>
      </c>
      <c r="F5" s="22" t="s">
        <v>61</v>
      </c>
      <c r="G5" s="23">
        <v>653</v>
      </c>
      <c r="H5" s="24" t="s">
        <v>62</v>
      </c>
      <c r="K5" s="25"/>
      <c r="L5" s="26"/>
      <c r="M5" s="25"/>
      <c r="N5" s="26"/>
      <c r="O5" s="27"/>
    </row>
    <row r="6" spans="1:15" ht="19" customHeight="1">
      <c r="A6" s="20"/>
      <c r="B6" s="21"/>
      <c r="C6" s="325"/>
      <c r="D6" s="22">
        <v>2</v>
      </c>
      <c r="E6" s="326"/>
      <c r="F6" s="22" t="s">
        <v>63</v>
      </c>
      <c r="G6" s="23">
        <v>831</v>
      </c>
      <c r="H6" s="24" t="s">
        <v>62</v>
      </c>
      <c r="K6" s="25"/>
      <c r="L6" s="26"/>
      <c r="M6" s="25"/>
      <c r="N6" s="26"/>
      <c r="O6" s="27"/>
    </row>
    <row r="7" spans="1:15" ht="19" customHeight="1">
      <c r="A7" s="20"/>
      <c r="B7" s="21"/>
      <c r="C7" s="325"/>
      <c r="D7" s="22">
        <v>3</v>
      </c>
      <c r="E7" s="326"/>
      <c r="F7" s="22" t="s">
        <v>64</v>
      </c>
      <c r="G7" s="23">
        <v>1075</v>
      </c>
      <c r="H7" s="24" t="s">
        <v>62</v>
      </c>
      <c r="K7" s="25"/>
      <c r="L7" s="26"/>
      <c r="M7" s="25"/>
      <c r="N7" s="26"/>
      <c r="O7" s="27"/>
    </row>
    <row r="8" spans="1:15" ht="19" customHeight="1">
      <c r="A8" s="20"/>
      <c r="B8" s="21"/>
      <c r="C8" s="325"/>
      <c r="D8" s="22">
        <v>4</v>
      </c>
      <c r="E8" s="327" t="s">
        <v>65</v>
      </c>
      <c r="F8" s="327"/>
      <c r="G8" s="23">
        <v>305</v>
      </c>
      <c r="H8" s="24" t="s">
        <v>62</v>
      </c>
      <c r="K8" s="25"/>
      <c r="L8" s="26"/>
      <c r="M8" s="25"/>
      <c r="N8" s="26"/>
      <c r="O8" s="27"/>
    </row>
    <row r="9" spans="1:15" ht="19" customHeight="1">
      <c r="A9" s="20"/>
      <c r="B9" s="21"/>
      <c r="C9" s="325"/>
      <c r="D9" s="22">
        <v>5</v>
      </c>
      <c r="E9" s="326" t="s">
        <v>66</v>
      </c>
      <c r="F9" s="326"/>
      <c r="G9" s="23">
        <v>340</v>
      </c>
      <c r="H9" s="24" t="s">
        <v>62</v>
      </c>
      <c r="K9" s="25"/>
      <c r="L9" s="26"/>
      <c r="M9" s="25"/>
      <c r="N9" s="26"/>
      <c r="O9" s="27"/>
    </row>
    <row r="10" spans="1:15" ht="19" customHeight="1">
      <c r="A10" s="20"/>
      <c r="B10" s="21"/>
      <c r="C10" s="325"/>
      <c r="D10" s="22">
        <v>6</v>
      </c>
      <c r="E10" s="326" t="s">
        <v>67</v>
      </c>
      <c r="F10" s="22" t="s">
        <v>61</v>
      </c>
      <c r="G10" s="23">
        <v>642</v>
      </c>
      <c r="H10" s="24" t="s">
        <v>62</v>
      </c>
      <c r="K10" s="25"/>
      <c r="L10" s="26"/>
      <c r="M10" s="25"/>
      <c r="N10" s="26"/>
      <c r="O10" s="27"/>
    </row>
    <row r="11" spans="1:15" ht="19" customHeight="1">
      <c r="A11" s="20"/>
      <c r="B11" s="21"/>
      <c r="C11" s="325"/>
      <c r="D11" s="22">
        <v>7</v>
      </c>
      <c r="E11" s="326"/>
      <c r="F11" s="22" t="s">
        <v>63</v>
      </c>
      <c r="G11" s="23">
        <v>776</v>
      </c>
      <c r="H11" s="24" t="s">
        <v>62</v>
      </c>
      <c r="K11" s="25"/>
      <c r="L11" s="26"/>
      <c r="M11" s="25"/>
      <c r="N11" s="26"/>
      <c r="O11" s="27"/>
    </row>
    <row r="12" spans="1:15" ht="19" customHeight="1">
      <c r="A12" s="20"/>
      <c r="B12" s="21"/>
      <c r="C12" s="325"/>
      <c r="D12" s="22">
        <v>8</v>
      </c>
      <c r="E12" s="326"/>
      <c r="F12" s="22" t="s">
        <v>64</v>
      </c>
      <c r="G12" s="23">
        <v>1272</v>
      </c>
      <c r="H12" s="24" t="s">
        <v>62</v>
      </c>
      <c r="K12" s="25"/>
      <c r="L12" s="26"/>
      <c r="M12" s="25"/>
      <c r="N12" s="26"/>
      <c r="O12" s="27"/>
    </row>
    <row r="13" spans="1:15" ht="19" customHeight="1">
      <c r="A13" s="20"/>
      <c r="B13" s="21"/>
      <c r="C13" s="28" t="s">
        <v>68</v>
      </c>
      <c r="D13" s="22">
        <v>9</v>
      </c>
      <c r="E13" s="326" t="s">
        <v>69</v>
      </c>
      <c r="F13" s="326"/>
      <c r="G13" s="23">
        <v>44</v>
      </c>
      <c r="H13" s="24" t="s">
        <v>70</v>
      </c>
      <c r="K13" s="25"/>
      <c r="L13" s="27"/>
      <c r="M13" s="27"/>
      <c r="N13" s="26"/>
      <c r="O13" s="25"/>
    </row>
    <row r="14" spans="1:15" ht="19" customHeight="1">
      <c r="A14" s="20"/>
      <c r="B14" s="21"/>
      <c r="C14" s="325" t="s">
        <v>71</v>
      </c>
      <c r="D14" s="22">
        <v>10</v>
      </c>
      <c r="E14" s="326" t="s">
        <v>72</v>
      </c>
      <c r="F14" s="326"/>
      <c r="G14" s="23">
        <v>500</v>
      </c>
      <c r="H14" s="24" t="s">
        <v>62</v>
      </c>
      <c r="K14" s="25"/>
      <c r="L14" s="26"/>
      <c r="M14" s="25"/>
      <c r="N14" s="26"/>
      <c r="O14" s="27"/>
    </row>
    <row r="15" spans="1:15" ht="19" customHeight="1">
      <c r="A15" s="20"/>
      <c r="B15" s="21"/>
      <c r="C15" s="325"/>
      <c r="D15" s="22">
        <v>11</v>
      </c>
      <c r="E15" s="326" t="s">
        <v>73</v>
      </c>
      <c r="F15" s="326"/>
      <c r="G15" s="23">
        <v>431</v>
      </c>
      <c r="H15" s="24" t="s">
        <v>62</v>
      </c>
      <c r="K15" s="25"/>
      <c r="L15" s="26"/>
      <c r="M15" s="25"/>
      <c r="N15" s="26"/>
      <c r="O15" s="27"/>
    </row>
    <row r="16" spans="1:15" ht="19" customHeight="1">
      <c r="A16" s="20"/>
      <c r="B16" s="21"/>
      <c r="C16" s="325"/>
      <c r="D16" s="22">
        <v>12</v>
      </c>
      <c r="E16" s="326" t="s">
        <v>74</v>
      </c>
      <c r="F16" s="326"/>
      <c r="G16" s="23">
        <v>464</v>
      </c>
      <c r="H16" s="24" t="s">
        <v>62</v>
      </c>
      <c r="K16" s="25"/>
      <c r="L16" s="26"/>
      <c r="M16" s="25"/>
      <c r="N16" s="26"/>
      <c r="O16" s="27"/>
    </row>
    <row r="17" spans="1:28" ht="19" customHeight="1">
      <c r="A17" s="20"/>
      <c r="B17" s="21"/>
      <c r="C17" s="325"/>
      <c r="D17" s="22">
        <v>13</v>
      </c>
      <c r="E17" s="326" t="s">
        <v>75</v>
      </c>
      <c r="F17" s="326"/>
      <c r="G17" s="23">
        <v>153</v>
      </c>
      <c r="H17" s="24" t="s">
        <v>62</v>
      </c>
      <c r="K17" s="25"/>
      <c r="L17" s="26"/>
      <c r="M17" s="25"/>
      <c r="N17" s="26"/>
      <c r="O17" s="27"/>
    </row>
    <row r="18" spans="1:28" ht="19" customHeight="1">
      <c r="A18" s="20"/>
      <c r="B18" s="21"/>
      <c r="C18" s="325"/>
      <c r="D18" s="22">
        <v>14</v>
      </c>
      <c r="E18" s="326" t="s">
        <v>76</v>
      </c>
      <c r="F18" s="326"/>
      <c r="G18" s="23">
        <v>1002</v>
      </c>
      <c r="H18" s="24" t="s">
        <v>62</v>
      </c>
      <c r="K18" s="25"/>
      <c r="L18" s="26"/>
      <c r="M18" s="25"/>
      <c r="N18" s="26"/>
      <c r="O18" s="27"/>
    </row>
    <row r="19" spans="1:28" ht="19" customHeight="1">
      <c r="A19" s="20"/>
      <c r="B19" s="21"/>
      <c r="C19" s="325"/>
      <c r="D19" s="22">
        <v>15</v>
      </c>
      <c r="E19" s="326" t="s">
        <v>77</v>
      </c>
      <c r="F19" s="326"/>
      <c r="G19" s="23">
        <v>573</v>
      </c>
      <c r="H19" s="24" t="s">
        <v>62</v>
      </c>
      <c r="K19" s="25"/>
      <c r="L19" s="26"/>
      <c r="M19" s="25"/>
      <c r="N19" s="26"/>
      <c r="O19" s="27"/>
    </row>
    <row r="20" spans="1:28" ht="19" customHeight="1">
      <c r="A20" s="20"/>
      <c r="B20" s="21"/>
      <c r="C20" s="325"/>
      <c r="D20" s="22">
        <v>16</v>
      </c>
      <c r="E20" s="326" t="s">
        <v>78</v>
      </c>
      <c r="F20" s="326"/>
      <c r="G20" s="23">
        <v>227</v>
      </c>
      <c r="H20" s="24" t="s">
        <v>62</v>
      </c>
      <c r="K20" s="25"/>
      <c r="L20" s="26"/>
      <c r="M20" s="25"/>
      <c r="N20" s="26"/>
      <c r="O20" s="27"/>
    </row>
    <row r="21" spans="1:28" s="29" customFormat="1" ht="19" customHeight="1">
      <c r="A21" s="20"/>
      <c r="B21" s="21"/>
      <c r="C21" s="325"/>
      <c r="D21" s="22">
        <v>17</v>
      </c>
      <c r="E21" s="326" t="s">
        <v>79</v>
      </c>
      <c r="F21" s="326"/>
      <c r="G21" s="23">
        <v>252</v>
      </c>
      <c r="H21" s="24" t="s">
        <v>62</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25"/>
      <c r="D22" s="22">
        <v>18</v>
      </c>
      <c r="E22" s="329" t="s">
        <v>80</v>
      </c>
      <c r="F22" s="329"/>
      <c r="G22" s="23">
        <v>82</v>
      </c>
      <c r="H22" s="24" t="s">
        <v>62</v>
      </c>
      <c r="K22" s="25"/>
      <c r="L22" s="26"/>
      <c r="M22" s="25"/>
      <c r="N22" s="26"/>
      <c r="O22" s="27"/>
    </row>
    <row r="23" spans="1:28" ht="19" customHeight="1">
      <c r="A23" s="20"/>
      <c r="B23" s="21"/>
      <c r="C23" s="330" t="s">
        <v>81</v>
      </c>
      <c r="D23" s="22">
        <v>19</v>
      </c>
      <c r="E23" s="326" t="s">
        <v>82</v>
      </c>
      <c r="F23" s="326"/>
      <c r="G23" s="23">
        <v>637</v>
      </c>
      <c r="H23" s="24" t="s">
        <v>62</v>
      </c>
      <c r="K23" s="25"/>
      <c r="L23" s="26"/>
      <c r="M23" s="25"/>
      <c r="N23" s="26"/>
      <c r="O23" s="27"/>
    </row>
    <row r="24" spans="1:28" ht="19" customHeight="1">
      <c r="A24" s="20"/>
      <c r="B24" s="21"/>
      <c r="C24" s="330"/>
      <c r="D24" s="22">
        <v>20</v>
      </c>
      <c r="E24" s="326" t="s">
        <v>83</v>
      </c>
      <c r="F24" s="326"/>
      <c r="G24" s="23">
        <v>873</v>
      </c>
      <c r="H24" s="24" t="s">
        <v>62</v>
      </c>
      <c r="K24" s="25"/>
      <c r="L24" s="26"/>
      <c r="M24" s="25"/>
      <c r="N24" s="26"/>
      <c r="O24" s="27"/>
    </row>
    <row r="25" spans="1:28" ht="19" customHeight="1">
      <c r="A25" s="20"/>
      <c r="B25" s="21"/>
      <c r="C25" s="330" t="s">
        <v>84</v>
      </c>
      <c r="D25" s="22">
        <v>21</v>
      </c>
      <c r="E25" s="326" t="s">
        <v>85</v>
      </c>
      <c r="F25" s="326"/>
      <c r="G25" s="23">
        <v>40</v>
      </c>
      <c r="H25" s="24" t="s">
        <v>70</v>
      </c>
      <c r="K25" s="25"/>
      <c r="L25" s="27"/>
      <c r="M25" s="27"/>
      <c r="N25" s="26"/>
      <c r="O25" s="25"/>
    </row>
    <row r="26" spans="1:28" ht="19" customHeight="1">
      <c r="A26" s="20"/>
      <c r="B26" s="21"/>
      <c r="C26" s="330"/>
      <c r="D26" s="22">
        <v>22</v>
      </c>
      <c r="E26" s="326" t="s">
        <v>86</v>
      </c>
      <c r="F26" s="326"/>
      <c r="G26" s="23">
        <v>48</v>
      </c>
      <c r="H26" s="24" t="s">
        <v>70</v>
      </c>
      <c r="K26" s="25"/>
      <c r="L26" s="27"/>
      <c r="M26" s="27"/>
      <c r="N26" s="26"/>
      <c r="O26" s="25"/>
    </row>
    <row r="27" spans="1:28" ht="19" customHeight="1">
      <c r="A27" s="20"/>
      <c r="B27" s="21"/>
      <c r="C27" s="330"/>
      <c r="D27" s="22">
        <v>23</v>
      </c>
      <c r="E27" s="326" t="s">
        <v>87</v>
      </c>
      <c r="F27" s="326"/>
      <c r="G27" s="23">
        <v>39</v>
      </c>
      <c r="H27" s="24" t="s">
        <v>70</v>
      </c>
      <c r="K27" s="25"/>
      <c r="L27" s="27"/>
      <c r="M27" s="27"/>
      <c r="N27" s="26"/>
      <c r="O27" s="25"/>
    </row>
    <row r="28" spans="1:28" ht="19" customHeight="1">
      <c r="A28" s="20"/>
      <c r="B28" s="21"/>
      <c r="C28" s="330"/>
      <c r="D28" s="22">
        <v>24</v>
      </c>
      <c r="E28" s="326" t="s">
        <v>88</v>
      </c>
      <c r="F28" s="326"/>
      <c r="G28" s="23">
        <v>48</v>
      </c>
      <c r="H28" s="24" t="s">
        <v>70</v>
      </c>
      <c r="K28" s="25"/>
      <c r="L28" s="27"/>
      <c r="M28" s="27"/>
      <c r="N28" s="26"/>
      <c r="O28" s="25"/>
    </row>
    <row r="29" spans="1:28" ht="19" customHeight="1">
      <c r="A29" s="20"/>
      <c r="B29" s="21"/>
      <c r="C29" s="330"/>
      <c r="D29" s="22">
        <v>25</v>
      </c>
      <c r="E29" s="326" t="s">
        <v>89</v>
      </c>
      <c r="F29" s="326"/>
      <c r="G29" s="23">
        <v>43</v>
      </c>
      <c r="H29" s="24" t="s">
        <v>70</v>
      </c>
      <c r="K29" s="25"/>
      <c r="L29" s="27"/>
      <c r="M29" s="27"/>
      <c r="N29" s="26"/>
      <c r="O29" s="25"/>
    </row>
    <row r="30" spans="1:28" ht="19" customHeight="1">
      <c r="A30" s="20"/>
      <c r="B30" s="21"/>
      <c r="C30" s="330"/>
      <c r="D30" s="22">
        <v>26</v>
      </c>
      <c r="E30" s="326" t="s">
        <v>90</v>
      </c>
      <c r="F30" s="326"/>
      <c r="G30" s="23">
        <v>48</v>
      </c>
      <c r="H30" s="24" t="s">
        <v>70</v>
      </c>
      <c r="K30" s="25"/>
      <c r="L30" s="27"/>
      <c r="M30" s="27"/>
      <c r="N30" s="26"/>
      <c r="O30" s="25"/>
    </row>
    <row r="31" spans="1:28" ht="19" customHeight="1">
      <c r="A31" s="20"/>
      <c r="B31" s="21"/>
      <c r="C31" s="330"/>
      <c r="D31" s="22">
        <v>27</v>
      </c>
      <c r="E31" s="327" t="s">
        <v>91</v>
      </c>
      <c r="F31" s="327"/>
      <c r="G31" s="23">
        <v>37</v>
      </c>
      <c r="H31" s="24" t="s">
        <v>70</v>
      </c>
      <c r="K31" s="25"/>
      <c r="L31" s="27"/>
      <c r="M31" s="27"/>
      <c r="N31" s="26"/>
      <c r="O31" s="25"/>
    </row>
    <row r="32" spans="1:28" ht="19" customHeight="1">
      <c r="A32" s="30"/>
      <c r="B32" s="31"/>
      <c r="C32" s="330"/>
      <c r="D32" s="22">
        <v>28</v>
      </c>
      <c r="E32" s="327" t="s">
        <v>92</v>
      </c>
      <c r="F32" s="327"/>
      <c r="G32" s="23">
        <v>37</v>
      </c>
      <c r="H32" s="24" t="s">
        <v>70</v>
      </c>
      <c r="K32" s="25"/>
      <c r="L32" s="27"/>
      <c r="M32" s="27"/>
      <c r="N32" s="26"/>
      <c r="O32" s="25"/>
    </row>
    <row r="33" spans="1:10" ht="246.75" customHeight="1">
      <c r="A33" s="32" t="s">
        <v>93</v>
      </c>
      <c r="B33" s="33"/>
      <c r="C33" s="34"/>
      <c r="D33" s="35"/>
      <c r="E33" s="36"/>
      <c r="F33" s="37"/>
      <c r="G33" s="331" t="s">
        <v>94</v>
      </c>
      <c r="H33" s="332"/>
    </row>
    <row r="34" spans="1:10" ht="70.5" customHeight="1">
      <c r="A34" s="38" t="s">
        <v>95</v>
      </c>
      <c r="B34" s="39"/>
      <c r="C34" s="40"/>
      <c r="D34" s="41"/>
      <c r="E34" s="42"/>
      <c r="F34" s="43"/>
      <c r="G34" s="333" t="s">
        <v>96</v>
      </c>
      <c r="H34" s="334"/>
    </row>
    <row r="35" spans="1:10" ht="21" customHeight="1">
      <c r="A35" s="44" t="s">
        <v>97</v>
      </c>
      <c r="B35" s="44"/>
      <c r="C35" s="27"/>
      <c r="D35" s="27"/>
      <c r="E35" s="44"/>
      <c r="F35" s="27"/>
      <c r="G35" s="45"/>
      <c r="H35" s="45"/>
    </row>
    <row r="36" spans="1:10" ht="21" customHeight="1">
      <c r="A36" s="8" t="s">
        <v>98</v>
      </c>
    </row>
    <row r="37" spans="1:10" ht="21" customHeight="1">
      <c r="A37" s="8" t="s">
        <v>99</v>
      </c>
    </row>
    <row r="38" spans="1:10" ht="21" customHeight="1">
      <c r="B38" s="8" t="s">
        <v>100</v>
      </c>
    </row>
    <row r="39" spans="1:10" ht="21" customHeight="1">
      <c r="A39" s="8" t="s">
        <v>101</v>
      </c>
    </row>
    <row r="40" spans="1:10">
      <c r="A40" s="8" t="s">
        <v>102</v>
      </c>
    </row>
    <row r="41" spans="1:10">
      <c r="A41" s="8" t="s">
        <v>103</v>
      </c>
    </row>
    <row r="42" spans="1:10">
      <c r="A42" s="8" t="s">
        <v>104</v>
      </c>
    </row>
    <row r="44" spans="1:10" ht="19">
      <c r="I44" s="328" t="s">
        <v>105</v>
      </c>
      <c r="J44" s="328"/>
    </row>
    <row r="45" spans="1:10" ht="21">
      <c r="I45" s="46"/>
      <c r="J45" s="46"/>
    </row>
    <row r="48" spans="1:10" ht="19">
      <c r="A48" s="9" t="s">
        <v>106</v>
      </c>
      <c r="B48" s="10"/>
      <c r="C48" s="11"/>
      <c r="D48" s="11"/>
      <c r="E48" s="11"/>
      <c r="F48" s="11"/>
      <c r="G48" s="11"/>
      <c r="H48" s="47"/>
      <c r="I48" s="47"/>
      <c r="J48" s="12"/>
    </row>
    <row r="49" spans="1:10" ht="16.5">
      <c r="A49" s="13"/>
      <c r="B49" s="14"/>
      <c r="C49" s="15"/>
      <c r="D49" s="15"/>
      <c r="E49" s="15"/>
      <c r="F49" s="15"/>
      <c r="G49" s="335" t="s">
        <v>107</v>
      </c>
      <c r="H49" s="336"/>
      <c r="I49" s="335" t="s">
        <v>108</v>
      </c>
      <c r="J49" s="336"/>
    </row>
    <row r="50" spans="1:10" ht="14.25" customHeight="1">
      <c r="A50" s="18"/>
      <c r="B50" s="19"/>
      <c r="C50" s="320" t="s">
        <v>109</v>
      </c>
      <c r="D50" s="321"/>
      <c r="E50" s="321"/>
      <c r="F50" s="322"/>
      <c r="G50" s="340" t="s">
        <v>110</v>
      </c>
      <c r="H50" s="341"/>
      <c r="I50" s="344" t="s">
        <v>111</v>
      </c>
      <c r="J50" s="345"/>
    </row>
    <row r="51" spans="1:10" ht="29.25" customHeight="1">
      <c r="A51" s="48"/>
      <c r="B51" s="49"/>
      <c r="C51" s="337"/>
      <c r="D51" s="338"/>
      <c r="E51" s="338"/>
      <c r="F51" s="339"/>
      <c r="G51" s="342"/>
      <c r="H51" s="343"/>
      <c r="I51" s="346"/>
      <c r="J51" s="347"/>
    </row>
    <row r="52" spans="1:10" ht="21">
      <c r="A52" s="20"/>
      <c r="B52" s="21"/>
      <c r="C52" s="325" t="s">
        <v>59</v>
      </c>
      <c r="D52" s="22">
        <v>1</v>
      </c>
      <c r="E52" s="326" t="s">
        <v>60</v>
      </c>
      <c r="F52" s="22" t="s">
        <v>61</v>
      </c>
      <c r="G52" s="50">
        <v>20</v>
      </c>
      <c r="H52" s="51" t="s">
        <v>112</v>
      </c>
      <c r="I52" s="23">
        <v>200</v>
      </c>
      <c r="J52" s="51" t="s">
        <v>62</v>
      </c>
    </row>
    <row r="53" spans="1:10" ht="21">
      <c r="A53" s="20"/>
      <c r="B53" s="21"/>
      <c r="C53" s="325"/>
      <c r="D53" s="22">
        <v>2</v>
      </c>
      <c r="E53" s="326"/>
      <c r="F53" s="22" t="s">
        <v>63</v>
      </c>
      <c r="G53" s="50">
        <v>20</v>
      </c>
      <c r="H53" s="51" t="s">
        <v>112</v>
      </c>
      <c r="I53" s="23">
        <v>200</v>
      </c>
      <c r="J53" s="51" t="s">
        <v>62</v>
      </c>
    </row>
    <row r="54" spans="1:10" ht="21">
      <c r="A54" s="20"/>
      <c r="B54" s="21"/>
      <c r="C54" s="325"/>
      <c r="D54" s="22">
        <v>3</v>
      </c>
      <c r="E54" s="326"/>
      <c r="F54" s="22" t="s">
        <v>64</v>
      </c>
      <c r="G54" s="50">
        <v>20</v>
      </c>
      <c r="H54" s="51" t="s">
        <v>112</v>
      </c>
      <c r="I54" s="23">
        <v>200</v>
      </c>
      <c r="J54" s="51" t="s">
        <v>62</v>
      </c>
    </row>
    <row r="55" spans="1:10" ht="21">
      <c r="A55" s="20"/>
      <c r="B55" s="21"/>
      <c r="C55" s="325"/>
      <c r="D55" s="22">
        <v>4</v>
      </c>
      <c r="E55" s="327" t="s">
        <v>65</v>
      </c>
      <c r="F55" s="327"/>
      <c r="G55" s="50">
        <v>20</v>
      </c>
      <c r="H55" s="51" t="s">
        <v>112</v>
      </c>
      <c r="I55" s="23">
        <v>200</v>
      </c>
      <c r="J55" s="51" t="s">
        <v>62</v>
      </c>
    </row>
    <row r="56" spans="1:10" ht="21">
      <c r="A56" s="20"/>
      <c r="B56" s="21"/>
      <c r="C56" s="325"/>
      <c r="D56" s="22">
        <v>5</v>
      </c>
      <c r="E56" s="326" t="s">
        <v>66</v>
      </c>
      <c r="F56" s="326"/>
      <c r="G56" s="50">
        <v>20</v>
      </c>
      <c r="H56" s="51" t="s">
        <v>112</v>
      </c>
      <c r="I56" s="23">
        <v>200</v>
      </c>
      <c r="J56" s="51" t="s">
        <v>62</v>
      </c>
    </row>
    <row r="57" spans="1:10" ht="21">
      <c r="A57" s="20"/>
      <c r="B57" s="21"/>
      <c r="C57" s="325"/>
      <c r="D57" s="22">
        <v>6</v>
      </c>
      <c r="E57" s="326" t="s">
        <v>67</v>
      </c>
      <c r="F57" s="22" t="s">
        <v>61</v>
      </c>
      <c r="G57" s="50">
        <v>20</v>
      </c>
      <c r="H57" s="51" t="s">
        <v>112</v>
      </c>
      <c r="I57" s="23">
        <v>200</v>
      </c>
      <c r="J57" s="51" t="s">
        <v>62</v>
      </c>
    </row>
    <row r="58" spans="1:10" ht="21">
      <c r="A58" s="20"/>
      <c r="B58" s="21"/>
      <c r="C58" s="325"/>
      <c r="D58" s="22">
        <v>7</v>
      </c>
      <c r="E58" s="326"/>
      <c r="F58" s="22" t="s">
        <v>63</v>
      </c>
      <c r="G58" s="50">
        <v>20</v>
      </c>
      <c r="H58" s="51" t="s">
        <v>112</v>
      </c>
      <c r="I58" s="23">
        <v>200</v>
      </c>
      <c r="J58" s="51" t="s">
        <v>62</v>
      </c>
    </row>
    <row r="59" spans="1:10" ht="21">
      <c r="A59" s="20"/>
      <c r="B59" s="21"/>
      <c r="C59" s="325"/>
      <c r="D59" s="22">
        <v>8</v>
      </c>
      <c r="E59" s="326"/>
      <c r="F59" s="22" t="s">
        <v>64</v>
      </c>
      <c r="G59" s="50">
        <v>20</v>
      </c>
      <c r="H59" s="51" t="s">
        <v>112</v>
      </c>
      <c r="I59" s="23">
        <v>200</v>
      </c>
      <c r="J59" s="51" t="s">
        <v>62</v>
      </c>
    </row>
    <row r="60" spans="1:10" ht="21">
      <c r="A60" s="20"/>
      <c r="B60" s="21"/>
      <c r="C60" s="28" t="s">
        <v>68</v>
      </c>
      <c r="D60" s="22">
        <v>9</v>
      </c>
      <c r="E60" s="326" t="s">
        <v>69</v>
      </c>
      <c r="F60" s="326"/>
      <c r="G60" s="50">
        <v>20</v>
      </c>
      <c r="H60" s="51" t="s">
        <v>112</v>
      </c>
      <c r="I60" s="23">
        <v>200</v>
      </c>
      <c r="J60" s="51" t="s">
        <v>62</v>
      </c>
    </row>
    <row r="61" spans="1:10" ht="21">
      <c r="A61" s="20"/>
      <c r="B61" s="21"/>
      <c r="C61" s="325" t="s">
        <v>71</v>
      </c>
      <c r="D61" s="22">
        <v>10</v>
      </c>
      <c r="E61" s="326" t="s">
        <v>72</v>
      </c>
      <c r="F61" s="326"/>
      <c r="G61" s="50">
        <v>20</v>
      </c>
      <c r="H61" s="51" t="s">
        <v>112</v>
      </c>
      <c r="I61" s="23">
        <v>200</v>
      </c>
      <c r="J61" s="51" t="s">
        <v>62</v>
      </c>
    </row>
    <row r="62" spans="1:10" ht="21">
      <c r="A62" s="20"/>
      <c r="B62" s="21"/>
      <c r="C62" s="325"/>
      <c r="D62" s="22">
        <v>11</v>
      </c>
      <c r="E62" s="326" t="s">
        <v>73</v>
      </c>
      <c r="F62" s="326"/>
      <c r="G62" s="50">
        <v>20</v>
      </c>
      <c r="H62" s="51" t="s">
        <v>112</v>
      </c>
      <c r="I62" s="23">
        <v>200</v>
      </c>
      <c r="J62" s="51" t="s">
        <v>62</v>
      </c>
    </row>
    <row r="63" spans="1:10" ht="21">
      <c r="A63" s="20"/>
      <c r="B63" s="21"/>
      <c r="C63" s="325"/>
      <c r="D63" s="22">
        <v>12</v>
      </c>
      <c r="E63" s="326" t="s">
        <v>74</v>
      </c>
      <c r="F63" s="326"/>
      <c r="G63" s="50">
        <v>20</v>
      </c>
      <c r="H63" s="51" t="s">
        <v>112</v>
      </c>
      <c r="I63" s="23">
        <v>200</v>
      </c>
      <c r="J63" s="51" t="s">
        <v>62</v>
      </c>
    </row>
    <row r="64" spans="1:10" ht="21">
      <c r="A64" s="20"/>
      <c r="B64" s="21"/>
      <c r="C64" s="325"/>
      <c r="D64" s="22">
        <v>13</v>
      </c>
      <c r="E64" s="326" t="s">
        <v>75</v>
      </c>
      <c r="F64" s="326"/>
      <c r="G64" s="50">
        <v>20</v>
      </c>
      <c r="H64" s="51" t="s">
        <v>112</v>
      </c>
      <c r="I64" s="23">
        <v>200</v>
      </c>
      <c r="J64" s="51" t="s">
        <v>62</v>
      </c>
    </row>
    <row r="65" spans="1:10" ht="21">
      <c r="A65" s="20"/>
      <c r="B65" s="21"/>
      <c r="C65" s="325"/>
      <c r="D65" s="22">
        <v>14</v>
      </c>
      <c r="E65" s="326" t="s">
        <v>76</v>
      </c>
      <c r="F65" s="326"/>
      <c r="G65" s="50">
        <v>20</v>
      </c>
      <c r="H65" s="51" t="s">
        <v>112</v>
      </c>
      <c r="I65" s="23">
        <v>200</v>
      </c>
      <c r="J65" s="51" t="s">
        <v>62</v>
      </c>
    </row>
    <row r="66" spans="1:10" ht="21">
      <c r="A66" s="20"/>
      <c r="B66" s="21"/>
      <c r="C66" s="325"/>
      <c r="D66" s="22">
        <v>15</v>
      </c>
      <c r="E66" s="326" t="s">
        <v>77</v>
      </c>
      <c r="F66" s="326"/>
      <c r="G66" s="50">
        <v>20</v>
      </c>
      <c r="H66" s="51" t="s">
        <v>112</v>
      </c>
      <c r="I66" s="23">
        <v>200</v>
      </c>
      <c r="J66" s="51" t="s">
        <v>62</v>
      </c>
    </row>
    <row r="67" spans="1:10" ht="21">
      <c r="A67" s="20"/>
      <c r="B67" s="21"/>
      <c r="C67" s="325"/>
      <c r="D67" s="52">
        <v>16</v>
      </c>
      <c r="E67" s="348" t="s">
        <v>78</v>
      </c>
      <c r="F67" s="53" t="s">
        <v>113</v>
      </c>
      <c r="G67" s="54" t="s">
        <v>114</v>
      </c>
      <c r="H67" s="51" t="s">
        <v>112</v>
      </c>
      <c r="I67" s="350">
        <v>200</v>
      </c>
      <c r="J67" s="350" t="s">
        <v>62</v>
      </c>
    </row>
    <row r="68" spans="1:10" ht="21">
      <c r="A68" s="20"/>
      <c r="B68" s="21"/>
      <c r="C68" s="325"/>
      <c r="D68" s="52">
        <v>17</v>
      </c>
      <c r="E68" s="349"/>
      <c r="F68" s="53" t="s">
        <v>115</v>
      </c>
      <c r="G68" s="54" t="s">
        <v>116</v>
      </c>
      <c r="H68" s="51" t="s">
        <v>112</v>
      </c>
      <c r="I68" s="351"/>
      <c r="J68" s="351"/>
    </row>
    <row r="69" spans="1:10" ht="21">
      <c r="A69" s="20"/>
      <c r="B69" s="21"/>
      <c r="C69" s="325"/>
      <c r="D69" s="52">
        <v>18</v>
      </c>
      <c r="E69" s="326" t="s">
        <v>79</v>
      </c>
      <c r="F69" s="326"/>
      <c r="G69" s="50">
        <v>20</v>
      </c>
      <c r="H69" s="51" t="s">
        <v>112</v>
      </c>
      <c r="I69" s="23">
        <v>200</v>
      </c>
      <c r="J69" s="51" t="s">
        <v>62</v>
      </c>
    </row>
    <row r="70" spans="1:10" ht="21">
      <c r="A70" s="20"/>
      <c r="B70" s="21"/>
      <c r="C70" s="325"/>
      <c r="D70" s="52">
        <v>19</v>
      </c>
      <c r="E70" s="329" t="s">
        <v>80</v>
      </c>
      <c r="F70" s="329"/>
      <c r="G70" s="50">
        <v>20</v>
      </c>
      <c r="H70" s="51" t="s">
        <v>112</v>
      </c>
      <c r="I70" s="23">
        <v>200</v>
      </c>
      <c r="J70" s="51" t="s">
        <v>62</v>
      </c>
    </row>
    <row r="71" spans="1:10" ht="21">
      <c r="A71" s="20"/>
      <c r="B71" s="21"/>
      <c r="C71" s="330" t="s">
        <v>81</v>
      </c>
      <c r="D71" s="52">
        <v>20</v>
      </c>
      <c r="E71" s="326" t="s">
        <v>82</v>
      </c>
      <c r="F71" s="326"/>
      <c r="G71" s="50">
        <v>20</v>
      </c>
      <c r="H71" s="51" t="s">
        <v>112</v>
      </c>
      <c r="I71" s="23">
        <v>200</v>
      </c>
      <c r="J71" s="51" t="s">
        <v>62</v>
      </c>
    </row>
    <row r="72" spans="1:10" ht="21">
      <c r="A72" s="20"/>
      <c r="B72" s="21"/>
      <c r="C72" s="330"/>
      <c r="D72" s="52">
        <v>21</v>
      </c>
      <c r="E72" s="326" t="s">
        <v>83</v>
      </c>
      <c r="F72" s="326"/>
      <c r="G72" s="50">
        <v>20</v>
      </c>
      <c r="H72" s="51" t="s">
        <v>112</v>
      </c>
      <c r="I72" s="23">
        <v>200</v>
      </c>
      <c r="J72" s="51" t="s">
        <v>62</v>
      </c>
    </row>
    <row r="73" spans="1:10" ht="21">
      <c r="A73" s="20"/>
      <c r="B73" s="21"/>
      <c r="C73" s="330" t="s">
        <v>84</v>
      </c>
      <c r="D73" s="52">
        <v>22</v>
      </c>
      <c r="E73" s="326" t="s">
        <v>85</v>
      </c>
      <c r="F73" s="326"/>
      <c r="G73" s="50" t="s">
        <v>117</v>
      </c>
      <c r="H73" s="51" t="s">
        <v>117</v>
      </c>
      <c r="I73" s="51" t="s">
        <v>117</v>
      </c>
      <c r="J73" s="51" t="s">
        <v>117</v>
      </c>
    </row>
    <row r="74" spans="1:10" ht="21">
      <c r="A74" s="20"/>
      <c r="B74" s="21"/>
      <c r="C74" s="330"/>
      <c r="D74" s="52">
        <v>23</v>
      </c>
      <c r="E74" s="326" t="s">
        <v>86</v>
      </c>
      <c r="F74" s="326"/>
      <c r="G74" s="50" t="s">
        <v>117</v>
      </c>
      <c r="H74" s="51" t="s">
        <v>117</v>
      </c>
      <c r="I74" s="51" t="s">
        <v>117</v>
      </c>
      <c r="J74" s="51" t="s">
        <v>117</v>
      </c>
    </row>
    <row r="75" spans="1:10" ht="21">
      <c r="A75" s="20"/>
      <c r="B75" s="21"/>
      <c r="C75" s="330"/>
      <c r="D75" s="52">
        <v>24</v>
      </c>
      <c r="E75" s="326" t="s">
        <v>87</v>
      </c>
      <c r="F75" s="326"/>
      <c r="G75" s="50" t="s">
        <v>117</v>
      </c>
      <c r="H75" s="51" t="s">
        <v>117</v>
      </c>
      <c r="I75" s="51" t="s">
        <v>117</v>
      </c>
      <c r="J75" s="51" t="s">
        <v>117</v>
      </c>
    </row>
    <row r="76" spans="1:10" ht="21">
      <c r="A76" s="20"/>
      <c r="B76" s="21"/>
      <c r="C76" s="330"/>
      <c r="D76" s="52">
        <v>25</v>
      </c>
      <c r="E76" s="326" t="s">
        <v>88</v>
      </c>
      <c r="F76" s="326"/>
      <c r="G76" s="50" t="s">
        <v>117</v>
      </c>
      <c r="H76" s="51" t="s">
        <v>117</v>
      </c>
      <c r="I76" s="51" t="s">
        <v>117</v>
      </c>
      <c r="J76" s="51" t="s">
        <v>117</v>
      </c>
    </row>
    <row r="77" spans="1:10" ht="21">
      <c r="A77" s="20"/>
      <c r="B77" s="21"/>
      <c r="C77" s="330"/>
      <c r="D77" s="52">
        <v>26</v>
      </c>
      <c r="E77" s="326" t="s">
        <v>89</v>
      </c>
      <c r="F77" s="326"/>
      <c r="G77" s="50" t="s">
        <v>117</v>
      </c>
      <c r="H77" s="51" t="s">
        <v>117</v>
      </c>
      <c r="I77" s="51" t="s">
        <v>117</v>
      </c>
      <c r="J77" s="51" t="s">
        <v>117</v>
      </c>
    </row>
    <row r="78" spans="1:10" ht="21">
      <c r="A78" s="20"/>
      <c r="B78" s="21"/>
      <c r="C78" s="330"/>
      <c r="D78" s="52">
        <v>27</v>
      </c>
      <c r="E78" s="326" t="s">
        <v>90</v>
      </c>
      <c r="F78" s="326"/>
      <c r="G78" s="50" t="s">
        <v>117</v>
      </c>
      <c r="H78" s="51" t="s">
        <v>117</v>
      </c>
      <c r="I78" s="51" t="s">
        <v>117</v>
      </c>
      <c r="J78" s="51" t="s">
        <v>117</v>
      </c>
    </row>
    <row r="79" spans="1:10" ht="21">
      <c r="A79" s="20"/>
      <c r="B79" s="21"/>
      <c r="C79" s="330"/>
      <c r="D79" s="52">
        <v>28</v>
      </c>
      <c r="E79" s="327" t="s">
        <v>91</v>
      </c>
      <c r="F79" s="327"/>
      <c r="G79" s="50" t="s">
        <v>117</v>
      </c>
      <c r="H79" s="51" t="s">
        <v>117</v>
      </c>
      <c r="I79" s="51" t="s">
        <v>117</v>
      </c>
      <c r="J79" s="51" t="s">
        <v>117</v>
      </c>
    </row>
    <row r="80" spans="1:10" ht="21">
      <c r="A80" s="30"/>
      <c r="B80" s="31"/>
      <c r="C80" s="330"/>
      <c r="D80" s="52">
        <v>29</v>
      </c>
      <c r="E80" s="327" t="s">
        <v>92</v>
      </c>
      <c r="F80" s="327"/>
      <c r="G80" s="50" t="s">
        <v>117</v>
      </c>
      <c r="H80" s="51" t="s">
        <v>117</v>
      </c>
      <c r="I80" s="51" t="s">
        <v>117</v>
      </c>
      <c r="J80" s="51" t="s">
        <v>117</v>
      </c>
    </row>
    <row r="81" spans="1:10" ht="123" customHeight="1">
      <c r="A81" s="32" t="s">
        <v>118</v>
      </c>
      <c r="B81" s="33"/>
      <c r="C81" s="34"/>
      <c r="D81" s="35"/>
      <c r="E81" s="36"/>
      <c r="F81" s="37"/>
      <c r="G81" s="355"/>
      <c r="H81" s="356"/>
      <c r="I81" s="55" t="s">
        <v>119</v>
      </c>
      <c r="J81" s="56"/>
    </row>
    <row r="82" spans="1:10" ht="81" customHeight="1">
      <c r="A82" s="38" t="s">
        <v>95</v>
      </c>
      <c r="B82" s="39"/>
      <c r="C82" s="40"/>
      <c r="D82" s="41"/>
      <c r="E82" s="42"/>
      <c r="F82" s="43"/>
      <c r="G82" s="333" t="s">
        <v>120</v>
      </c>
      <c r="H82" s="334"/>
      <c r="I82" s="333" t="s">
        <v>121</v>
      </c>
      <c r="J82" s="334"/>
    </row>
    <row r="83" spans="1:10">
      <c r="A83" s="44" t="s">
        <v>97</v>
      </c>
      <c r="B83" s="44"/>
    </row>
    <row r="84" spans="1:10">
      <c r="A84" s="8" t="s">
        <v>98</v>
      </c>
    </row>
    <row r="85" spans="1:10">
      <c r="A85" s="8" t="s">
        <v>122</v>
      </c>
    </row>
    <row r="86" spans="1:10">
      <c r="B86" s="8" t="s">
        <v>123</v>
      </c>
    </row>
    <row r="87" spans="1:10">
      <c r="A87" s="8" t="s">
        <v>101</v>
      </c>
      <c r="C87" s="57"/>
      <c r="D87" s="57"/>
      <c r="E87" s="57"/>
      <c r="F87" s="57"/>
      <c r="G87" s="57"/>
      <c r="H87" s="57"/>
    </row>
    <row r="88" spans="1:10">
      <c r="A88" s="8" t="s">
        <v>124</v>
      </c>
      <c r="B88" s="44"/>
      <c r="C88" s="57"/>
      <c r="D88" s="57"/>
      <c r="E88" s="57"/>
      <c r="F88" s="57"/>
      <c r="G88" s="57"/>
      <c r="H88" s="57"/>
    </row>
    <row r="89" spans="1:10">
      <c r="A89" s="8" t="s">
        <v>125</v>
      </c>
      <c r="C89" s="57"/>
      <c r="D89" s="57"/>
      <c r="E89" s="57"/>
      <c r="F89" s="57"/>
      <c r="G89" s="57"/>
      <c r="H89" s="57"/>
    </row>
    <row r="90" spans="1:10">
      <c r="A90" s="8" t="s">
        <v>126</v>
      </c>
      <c r="C90" s="57"/>
      <c r="D90" s="57"/>
      <c r="E90" s="57"/>
      <c r="F90" s="57"/>
      <c r="G90" s="57"/>
      <c r="H90" s="57"/>
    </row>
    <row r="91" spans="1:10">
      <c r="A91" s="8" t="s">
        <v>127</v>
      </c>
      <c r="C91" s="57"/>
      <c r="D91" s="57"/>
      <c r="E91" s="57"/>
      <c r="F91" s="57"/>
      <c r="G91" s="57"/>
      <c r="H91" s="57"/>
    </row>
    <row r="92" spans="1:10">
      <c r="A92" s="44" t="s">
        <v>128</v>
      </c>
      <c r="C92" s="57"/>
      <c r="D92" s="57"/>
      <c r="E92" s="57"/>
      <c r="F92" s="57"/>
      <c r="H92" s="57"/>
    </row>
    <row r="93" spans="1:10">
      <c r="A93" s="8" t="s">
        <v>129</v>
      </c>
    </row>
    <row r="94" spans="1:10">
      <c r="A94" s="8" t="s">
        <v>130</v>
      </c>
      <c r="B94" s="44"/>
      <c r="E94" s="58"/>
      <c r="F94" s="58"/>
      <c r="G94" s="58"/>
      <c r="H94" s="58"/>
    </row>
    <row r="95" spans="1:10">
      <c r="A95" s="8" t="s">
        <v>131</v>
      </c>
      <c r="B95" s="44"/>
      <c r="E95" s="58"/>
      <c r="F95" s="58"/>
      <c r="G95" s="58"/>
      <c r="H95" s="58"/>
    </row>
    <row r="96" spans="1:10">
      <c r="A96" s="8" t="s">
        <v>132</v>
      </c>
      <c r="E96" s="58"/>
      <c r="F96" s="58"/>
      <c r="G96" s="58"/>
      <c r="H96" s="58"/>
    </row>
    <row r="97" spans="1:10">
      <c r="A97" s="8" t="s">
        <v>133</v>
      </c>
      <c r="E97" s="58"/>
      <c r="F97" s="58"/>
      <c r="G97" s="58"/>
      <c r="H97" s="58"/>
    </row>
    <row r="99" spans="1:10" ht="19">
      <c r="A99" s="9" t="s">
        <v>134</v>
      </c>
      <c r="B99" s="10"/>
      <c r="C99" s="11"/>
      <c r="D99" s="11"/>
      <c r="E99" s="11"/>
      <c r="F99" s="11"/>
      <c r="G99" s="59"/>
      <c r="H99" s="59"/>
      <c r="I99" s="59"/>
      <c r="J99" s="60"/>
    </row>
    <row r="100" spans="1:10" ht="19">
      <c r="A100" s="13"/>
      <c r="B100" s="61"/>
      <c r="C100" s="61"/>
      <c r="D100" s="61"/>
      <c r="E100" s="61"/>
      <c r="F100" s="61"/>
      <c r="G100" s="357" t="s">
        <v>135</v>
      </c>
      <c r="H100" s="358"/>
      <c r="I100" s="358"/>
      <c r="J100" s="359"/>
    </row>
    <row r="101" spans="1:10" ht="16.5">
      <c r="A101" s="13"/>
      <c r="B101" s="61"/>
      <c r="C101" s="61"/>
      <c r="D101" s="61"/>
      <c r="E101" s="61"/>
      <c r="F101" s="61"/>
      <c r="G101" s="360" t="s">
        <v>136</v>
      </c>
      <c r="H101" s="361"/>
      <c r="I101" s="361"/>
      <c r="J101" s="362"/>
    </row>
    <row r="102" spans="1:10" ht="44.25" customHeight="1">
      <c r="A102" s="32" t="s">
        <v>137</v>
      </c>
      <c r="B102" s="33"/>
      <c r="C102" s="35"/>
      <c r="D102" s="35"/>
      <c r="E102" s="36"/>
      <c r="F102" s="37"/>
      <c r="G102" s="333" t="s">
        <v>138</v>
      </c>
      <c r="H102" s="363"/>
      <c r="I102" s="363"/>
      <c r="J102" s="334"/>
    </row>
    <row r="103" spans="1:10" ht="52.5" customHeight="1">
      <c r="A103" s="38" t="s">
        <v>95</v>
      </c>
      <c r="B103" s="39"/>
      <c r="C103" s="41"/>
      <c r="D103" s="41"/>
      <c r="E103" s="42"/>
      <c r="F103" s="43"/>
      <c r="G103" s="352" t="s">
        <v>139</v>
      </c>
      <c r="H103" s="353"/>
      <c r="I103" s="353"/>
      <c r="J103" s="354"/>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G22" sqref="G22"/>
    </sheetView>
  </sheetViews>
  <sheetFormatPr defaultRowHeight="13"/>
  <cols>
    <col min="2" max="2" width="39.08984375" bestFit="1" customWidth="1"/>
  </cols>
  <sheetData>
    <row r="1" spans="1:6">
      <c r="B1" t="s">
        <v>171</v>
      </c>
    </row>
    <row r="2" spans="1:6">
      <c r="A2">
        <v>23</v>
      </c>
      <c r="B2" t="s">
        <v>141</v>
      </c>
      <c r="C2">
        <v>6</v>
      </c>
      <c r="D2" t="s">
        <v>140</v>
      </c>
      <c r="E2">
        <v>18</v>
      </c>
      <c r="F2" t="s">
        <v>181</v>
      </c>
    </row>
    <row r="3" spans="1:6">
      <c r="A3">
        <v>24</v>
      </c>
      <c r="B3" t="s">
        <v>143</v>
      </c>
      <c r="C3">
        <v>6</v>
      </c>
      <c r="D3" t="s">
        <v>140</v>
      </c>
      <c r="E3">
        <v>18</v>
      </c>
      <c r="F3" t="s">
        <v>181</v>
      </c>
    </row>
    <row r="4" spans="1:6">
      <c r="A4">
        <v>25</v>
      </c>
      <c r="B4" t="s">
        <v>144</v>
      </c>
      <c r="C4">
        <v>6</v>
      </c>
      <c r="D4" t="s">
        <v>140</v>
      </c>
      <c r="E4">
        <v>18</v>
      </c>
      <c r="F4" t="s">
        <v>181</v>
      </c>
    </row>
    <row r="5" spans="1:6">
      <c r="A5">
        <v>26</v>
      </c>
      <c r="B5" t="s">
        <v>142</v>
      </c>
      <c r="C5">
        <v>6</v>
      </c>
      <c r="D5" t="s">
        <v>140</v>
      </c>
      <c r="E5">
        <v>18</v>
      </c>
      <c r="F5" t="s">
        <v>181</v>
      </c>
    </row>
    <row r="6" spans="1:6">
      <c r="A6">
        <v>27</v>
      </c>
      <c r="B6" t="s">
        <v>238</v>
      </c>
      <c r="C6">
        <v>6</v>
      </c>
      <c r="D6" t="s">
        <v>140</v>
      </c>
      <c r="E6">
        <v>18</v>
      </c>
      <c r="F6" t="s">
        <v>181</v>
      </c>
    </row>
    <row r="7" spans="1:6">
      <c r="A7">
        <v>28</v>
      </c>
      <c r="B7" t="s">
        <v>172</v>
      </c>
      <c r="C7">
        <v>6</v>
      </c>
      <c r="D7" t="s">
        <v>140</v>
      </c>
      <c r="E7">
        <v>18</v>
      </c>
      <c r="F7" t="s">
        <v>181</v>
      </c>
    </row>
    <row r="8" spans="1:6">
      <c r="A8">
        <v>29</v>
      </c>
      <c r="B8" t="s">
        <v>173</v>
      </c>
      <c r="C8">
        <v>6</v>
      </c>
      <c r="D8" t="s">
        <v>140</v>
      </c>
      <c r="E8">
        <v>18</v>
      </c>
      <c r="F8" t="s">
        <v>181</v>
      </c>
    </row>
    <row r="10" spans="1:6">
      <c r="B10" t="s">
        <v>182</v>
      </c>
    </row>
    <row r="11" spans="1:6">
      <c r="B11" t="s">
        <v>183</v>
      </c>
    </row>
    <row r="12" spans="1:6">
      <c r="B12" t="s">
        <v>184</v>
      </c>
    </row>
    <row r="13" spans="1:6">
      <c r="B13" t="s">
        <v>185</v>
      </c>
    </row>
    <row r="14" spans="1:6">
      <c r="B14" t="s">
        <v>186</v>
      </c>
    </row>
    <row r="15" spans="1:6">
      <c r="B15" t="s">
        <v>187</v>
      </c>
    </row>
    <row r="16" spans="1:6">
      <c r="B16" t="s">
        <v>188</v>
      </c>
    </row>
    <row r="17" spans="2:2">
      <c r="B17" t="s">
        <v>189</v>
      </c>
    </row>
    <row r="18" spans="2:2">
      <c r="B18" t="s">
        <v>190</v>
      </c>
    </row>
    <row r="19" spans="2:2">
      <c r="B19" t="s">
        <v>191</v>
      </c>
    </row>
    <row r="20" spans="2:2">
      <c r="B20" t="s">
        <v>192</v>
      </c>
    </row>
    <row r="21" spans="2:2">
      <c r="B21" t="s">
        <v>193</v>
      </c>
    </row>
    <row r="22" spans="2:2">
      <c r="B22" t="s">
        <v>34</v>
      </c>
    </row>
    <row r="23" spans="2:2">
      <c r="B23" t="s">
        <v>194</v>
      </c>
    </row>
    <row r="24" spans="2:2">
      <c r="B24" t="s">
        <v>195</v>
      </c>
    </row>
    <row r="25" spans="2:2">
      <c r="B25" t="s">
        <v>196</v>
      </c>
    </row>
    <row r="26" spans="2:2">
      <c r="B26" t="s">
        <v>197</v>
      </c>
    </row>
    <row r="27" spans="2:2">
      <c r="B27" t="s">
        <v>198</v>
      </c>
    </row>
    <row r="28" spans="2:2">
      <c r="B28" t="s">
        <v>199</v>
      </c>
    </row>
    <row r="29" spans="2:2">
      <c r="B29" t="s">
        <v>200</v>
      </c>
    </row>
    <row r="30" spans="2:2">
      <c r="B30" t="s">
        <v>145</v>
      </c>
    </row>
    <row r="31" spans="2:2">
      <c r="B31" t="s">
        <v>146</v>
      </c>
    </row>
    <row r="32" spans="2:2">
      <c r="B32" t="s">
        <v>147</v>
      </c>
    </row>
    <row r="33" spans="2:2">
      <c r="B33" t="s">
        <v>148</v>
      </c>
    </row>
    <row r="34" spans="2:2">
      <c r="B34" t="s">
        <v>149</v>
      </c>
    </row>
    <row r="35" spans="2:2">
      <c r="B35" t="s">
        <v>150</v>
      </c>
    </row>
    <row r="36" spans="2:2">
      <c r="B36" t="s">
        <v>151</v>
      </c>
    </row>
    <row r="37" spans="2:2">
      <c r="B37" t="s">
        <v>152</v>
      </c>
    </row>
    <row r="38" spans="2:2">
      <c r="B38" t="s">
        <v>153</v>
      </c>
    </row>
    <row r="39" spans="2:2">
      <c r="B39" t="s">
        <v>154</v>
      </c>
    </row>
    <row r="40" spans="2:2">
      <c r="B40" t="s">
        <v>155</v>
      </c>
    </row>
    <row r="41" spans="2:2">
      <c r="B41" t="s">
        <v>156</v>
      </c>
    </row>
    <row r="42" spans="2:2">
      <c r="B42" t="s">
        <v>157</v>
      </c>
    </row>
    <row r="43" spans="2:2">
      <c r="B43" t="s">
        <v>158</v>
      </c>
    </row>
    <row r="44" spans="2:2">
      <c r="B44" t="s">
        <v>159</v>
      </c>
    </row>
    <row r="45" spans="2:2">
      <c r="B45" t="s">
        <v>160</v>
      </c>
    </row>
    <row r="46" spans="2:2">
      <c r="B46" t="s">
        <v>161</v>
      </c>
    </row>
    <row r="47" spans="2:2">
      <c r="B47" t="s">
        <v>162</v>
      </c>
    </row>
    <row r="48" spans="2:2">
      <c r="B48" t="s">
        <v>163</v>
      </c>
    </row>
    <row r="49" spans="2:2">
      <c r="B49" t="s">
        <v>164</v>
      </c>
    </row>
    <row r="50" spans="2:2">
      <c r="B50" t="s">
        <v>165</v>
      </c>
    </row>
    <row r="51" spans="2:2">
      <c r="B51" t="s">
        <v>166</v>
      </c>
    </row>
    <row r="52" spans="2:2">
      <c r="B52" t="s">
        <v>167</v>
      </c>
    </row>
    <row r="53" spans="2:2">
      <c r="B53" t="s">
        <v>168</v>
      </c>
    </row>
    <row r="54" spans="2:2">
      <c r="B54" t="s">
        <v>169</v>
      </c>
    </row>
    <row r="55" spans="2:2">
      <c r="B55" t="s">
        <v>170</v>
      </c>
    </row>
    <row r="56" spans="2:2">
      <c r="B56" t="s">
        <v>201</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申請書</vt:lpstr>
      <vt:lpstr>申請額一覧</vt:lpstr>
      <vt:lpstr>個票1</vt:lpstr>
      <vt:lpstr>単価表</vt:lpstr>
      <vt:lpstr>リスト</vt:lpstr>
      <vt:lpstr>個票1!Print_Area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悠一</cp:lastModifiedBy>
  <cp:revision/>
  <cp:lastPrinted>2026-02-05T08:23:14Z</cp:lastPrinted>
  <dcterms:created xsi:type="dcterms:W3CDTF">2018-06-19T01:27:02Z</dcterms:created>
  <dcterms:modified xsi:type="dcterms:W3CDTF">2026-02-12T06:11:56Z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