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0.1.12.178\share\02○介護･施設担当(R07)\110_介護事業所・施設等に対するサービス継続支援事業\04_補助金関係\01_介護事業所等に対するサービス継続支援事業\01_要綱制定\06_様式差替\"/>
    </mc:Choice>
  </mc:AlternateContent>
  <xr:revisionPtr revIDLastSave="0" documentId="13_ncr:1_{15DBC8C8-BDAB-4994-9CC9-8FA2FE9B8AEA}" xr6:coauthVersionLast="47" xr6:coauthVersionMax="47" xr10:uidLastSave="{00000000-0000-0000-0000-000000000000}"/>
  <bookViews>
    <workbookView xWindow="28680" yWindow="-120" windowWidth="29040" windowHeight="15720" firstSheet="2" activeTab="2" xr2:uid="{00000000-000D-0000-FFFF-FFFF00000000}"/>
  </bookViews>
  <sheets>
    <sheet name="(はじめにお読み下さい)申請書の使い方" sheetId="30" state="hidden" r:id="rId1"/>
    <sheet name="(はじめにお読み下さい)報告書の使い方" sheetId="32" r:id="rId2"/>
    <sheet name="実績報告書" sheetId="20" r:id="rId3"/>
    <sheet name="精算額一覧" sheetId="29" r:id="rId4"/>
    <sheet name="個票1" sheetId="19" r:id="rId5"/>
    <sheet name="銀行口座情報" sheetId="33" r:id="rId6"/>
    <sheet name="単価表" sheetId="28" state="hidden" r:id="rId7"/>
    <sheet name="リスト" sheetId="31" state="hidden" r:id="rId8"/>
  </sheets>
  <definedNames>
    <definedName name="_xlnm.Print_Area" localSheetId="5">銀行口座情報!$A$1:$K$23</definedName>
    <definedName name="_xlnm.Print_Area" localSheetId="4">個票1!$A$1:$AM$56</definedName>
    <definedName name="_xlnm.Print_Area" localSheetId="2">実績報告書!$A$1:$AM$44</definedName>
    <definedName name="_xlnm.Print_Area" localSheetId="3">精算額一覧!$A$1:$Q$24</definedName>
    <definedName name="_xlnm.Print_Area" localSheetId="6">単価表!$A$1:$K$103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4" i="29" l="1"/>
  <c r="A203" i="29"/>
  <c r="A202" i="29"/>
  <c r="A201" i="29"/>
  <c r="A200" i="29"/>
  <c r="A199" i="29"/>
  <c r="A198" i="29"/>
  <c r="A197" i="29"/>
  <c r="A196" i="29"/>
  <c r="A195" i="29"/>
  <c r="A194" i="29"/>
  <c r="A193" i="29"/>
  <c r="A192" i="29"/>
  <c r="A191" i="29"/>
  <c r="A190" i="29"/>
  <c r="A189" i="29"/>
  <c r="A188" i="29"/>
  <c r="A187" i="29"/>
  <c r="A186" i="29"/>
  <c r="A185" i="29"/>
  <c r="A184" i="29"/>
  <c r="A183" i="29"/>
  <c r="A182" i="29"/>
  <c r="A181" i="29"/>
  <c r="A180" i="29"/>
  <c r="A179" i="29"/>
  <c r="A178" i="29"/>
  <c r="A177" i="29"/>
  <c r="A176" i="29"/>
  <c r="A175" i="29"/>
  <c r="A174" i="29"/>
  <c r="A173" i="29"/>
  <c r="A172" i="29"/>
  <c r="A171" i="29"/>
  <c r="A170" i="29"/>
  <c r="A169" i="29"/>
  <c r="A168" i="29"/>
  <c r="A167" i="29"/>
  <c r="A166" i="29"/>
  <c r="A165" i="29"/>
  <c r="A164" i="29"/>
  <c r="A163" i="29"/>
  <c r="A162" i="29"/>
  <c r="A161" i="29"/>
  <c r="A160" i="29"/>
  <c r="A159" i="29"/>
  <c r="A158" i="29"/>
  <c r="A157" i="29"/>
  <c r="A156" i="29"/>
  <c r="A155" i="29"/>
  <c r="A154" i="29"/>
  <c r="A153" i="29"/>
  <c r="A152" i="29"/>
  <c r="A151" i="29"/>
  <c r="A150" i="29"/>
  <c r="A149" i="29"/>
  <c r="A148" i="29"/>
  <c r="A147" i="29"/>
  <c r="A146" i="29"/>
  <c r="A145" i="29"/>
  <c r="A144" i="29"/>
  <c r="A143" i="29"/>
  <c r="A142" i="29"/>
  <c r="A141" i="29"/>
  <c r="A140" i="29"/>
  <c r="A139" i="29"/>
  <c r="A138" i="29"/>
  <c r="A137" i="29"/>
  <c r="A136" i="29"/>
  <c r="A135" i="29"/>
  <c r="A134" i="29"/>
  <c r="A133" i="29"/>
  <c r="A132" i="29"/>
  <c r="A131" i="29"/>
  <c r="A130" i="29"/>
  <c r="A129" i="29"/>
  <c r="A128" i="29"/>
  <c r="A127" i="29"/>
  <c r="A126" i="29"/>
  <c r="A125" i="29"/>
  <c r="A124" i="29"/>
  <c r="A123" i="29"/>
  <c r="A122" i="29"/>
  <c r="A121" i="29"/>
  <c r="A120" i="29"/>
  <c r="A119" i="29"/>
  <c r="A118" i="29"/>
  <c r="A117" i="29"/>
  <c r="A116" i="29"/>
  <c r="A115" i="29"/>
  <c r="A114" i="29"/>
  <c r="A113" i="29"/>
  <c r="A112" i="29"/>
  <c r="A111" i="29"/>
  <c r="A110" i="29"/>
  <c r="A109" i="29"/>
  <c r="A108" i="29"/>
  <c r="A107" i="29"/>
  <c r="A106" i="29"/>
  <c r="A105" i="29"/>
  <c r="K21" i="20"/>
  <c r="A6" i="32" l="1"/>
  <c r="A7" i="32" s="1"/>
  <c r="A8" i="32" s="1"/>
  <c r="A9" i="32" s="1"/>
  <c r="A10" i="32" s="1"/>
  <c r="A11" i="32" s="1"/>
  <c r="A12" i="32" s="1"/>
  <c r="A13" i="32" s="1"/>
  <c r="A91" i="29" l="1"/>
  <c r="A90" i="29"/>
  <c r="A89" i="29"/>
  <c r="A88" i="29"/>
  <c r="A87" i="29"/>
  <c r="A86" i="29"/>
  <c r="A85" i="29"/>
  <c r="A25" i="29"/>
  <c r="A24" i="29"/>
  <c r="A23" i="29"/>
  <c r="A22" i="29"/>
  <c r="A21" i="29"/>
  <c r="A20" i="29"/>
  <c r="A19" i="29"/>
  <c r="A18" i="29"/>
  <c r="A17" i="29"/>
  <c r="A16" i="29"/>
  <c r="A15" i="29"/>
  <c r="A14" i="29"/>
  <c r="A37" i="29"/>
  <c r="A36" i="29"/>
  <c r="A35" i="29"/>
  <c r="A34" i="29"/>
  <c r="A33" i="29"/>
  <c r="A32" i="29"/>
  <c r="A31" i="29"/>
  <c r="A30" i="29"/>
  <c r="A29" i="29"/>
  <c r="A28" i="29"/>
  <c r="A27" i="29"/>
  <c r="A26" i="29"/>
  <c r="A49" i="29"/>
  <c r="A48" i="29"/>
  <c r="A47" i="29"/>
  <c r="A46" i="29"/>
  <c r="A45" i="29"/>
  <c r="A44" i="29"/>
  <c r="A43" i="29"/>
  <c r="A42" i="29"/>
  <c r="A41" i="29"/>
  <c r="A40" i="29"/>
  <c r="A39" i="29"/>
  <c r="A38" i="29"/>
  <c r="A61" i="29"/>
  <c r="A60" i="29"/>
  <c r="A59" i="29"/>
  <c r="A58" i="29"/>
  <c r="A57" i="29"/>
  <c r="A56" i="29"/>
  <c r="A55" i="29"/>
  <c r="A54" i="29"/>
  <c r="A53" i="29"/>
  <c r="A52" i="29"/>
  <c r="A51" i="29"/>
  <c r="A50" i="29"/>
  <c r="A73" i="29"/>
  <c r="A72" i="29"/>
  <c r="A71" i="29"/>
  <c r="A70" i="29"/>
  <c r="A69" i="29"/>
  <c r="A68" i="29"/>
  <c r="A67" i="29"/>
  <c r="A66" i="29"/>
  <c r="A65" i="29"/>
  <c r="A64" i="29"/>
  <c r="A63" i="29"/>
  <c r="A62" i="29"/>
  <c r="A92" i="29"/>
  <c r="A84" i="29"/>
  <c r="A83" i="29"/>
  <c r="A82" i="29"/>
  <c r="A81" i="29"/>
  <c r="A80" i="29"/>
  <c r="A79" i="29"/>
  <c r="A78" i="29"/>
  <c r="A77" i="29"/>
  <c r="A76" i="29"/>
  <c r="A75" i="29"/>
  <c r="A74" i="29"/>
  <c r="A98" i="29"/>
  <c r="A97" i="29"/>
  <c r="A96" i="29"/>
  <c r="A95" i="29"/>
  <c r="A94" i="29"/>
  <c r="A93" i="29"/>
  <c r="H55" i="19" l="1"/>
  <c r="AD47" i="19" s="1"/>
  <c r="AI47" i="19" l="1"/>
  <c r="H44" i="19"/>
  <c r="A104" i="29"/>
  <c r="A103" i="29"/>
  <c r="A102" i="29"/>
  <c r="A101" i="29"/>
  <c r="A100" i="29"/>
  <c r="A99" i="29"/>
  <c r="A13" i="29"/>
  <c r="A12" i="29"/>
  <c r="A11" i="29"/>
  <c r="A10" i="29"/>
  <c r="A9" i="29"/>
  <c r="A8" i="29"/>
  <c r="A7" i="29"/>
  <c r="A6" i="29"/>
  <c r="A5" i="29"/>
  <c r="A6" i="30" l="1"/>
  <c r="A7" i="30" s="1"/>
  <c r="A8" i="30" s="1"/>
  <c r="A9" i="30" s="1"/>
  <c r="A10" i="30" s="1"/>
  <c r="A11" i="30" s="1"/>
  <c r="A12" i="30" s="1"/>
  <c r="A13" i="30" s="1"/>
  <c r="H35" i="19" l="1"/>
  <c r="N152" i="29"/>
  <c r="O69" i="29"/>
  <c r="C140" i="29"/>
  <c r="K172" i="29"/>
  <c r="B128" i="29"/>
  <c r="O111" i="29"/>
  <c r="E150" i="29"/>
  <c r="O57" i="29"/>
  <c r="H107" i="29"/>
  <c r="E110" i="29"/>
  <c r="O75" i="29"/>
  <c r="F168" i="29"/>
  <c r="B139" i="29"/>
  <c r="E117" i="29"/>
  <c r="N188" i="29"/>
  <c r="D140" i="29"/>
  <c r="H143" i="29"/>
  <c r="K120" i="29"/>
  <c r="B159" i="29"/>
  <c r="H75" i="29"/>
  <c r="D148" i="29"/>
  <c r="F198" i="29"/>
  <c r="L192" i="29"/>
  <c r="C81" i="29"/>
  <c r="N166" i="29"/>
  <c r="D189" i="29"/>
  <c r="D134" i="29"/>
  <c r="B193" i="29"/>
  <c r="D157" i="29"/>
  <c r="O172" i="29"/>
  <c r="K92" i="29"/>
  <c r="O154" i="29"/>
  <c r="F150" i="29"/>
  <c r="O31" i="29"/>
  <c r="N115" i="29"/>
  <c r="O130" i="29"/>
  <c r="H173" i="29"/>
  <c r="H142" i="29"/>
  <c r="K152" i="29"/>
  <c r="I190" i="29"/>
  <c r="B37" i="29"/>
  <c r="F188" i="29"/>
  <c r="B31" i="29"/>
  <c r="E157" i="29"/>
  <c r="N201" i="29"/>
  <c r="H153" i="29"/>
  <c r="H146" i="29"/>
  <c r="H156" i="29"/>
  <c r="I162" i="29"/>
  <c r="D110" i="29"/>
  <c r="I189" i="29"/>
  <c r="O112" i="29"/>
  <c r="N118" i="29"/>
  <c r="C83" i="29"/>
  <c r="C149" i="29"/>
  <c r="E162" i="29"/>
  <c r="B187" i="29"/>
  <c r="C174" i="29"/>
  <c r="E120" i="29"/>
  <c r="E170" i="29"/>
  <c r="O114" i="29"/>
  <c r="O34" i="29"/>
  <c r="K68" i="29"/>
  <c r="B130" i="29"/>
  <c r="L154" i="29"/>
  <c r="H195" i="29"/>
  <c r="F130" i="29"/>
  <c r="L166" i="29"/>
  <c r="E108" i="29"/>
  <c r="I183" i="29"/>
  <c r="I126" i="29"/>
  <c r="I192" i="29"/>
  <c r="H164" i="29"/>
  <c r="E200" i="29"/>
  <c r="B111" i="29"/>
  <c r="F133" i="29"/>
  <c r="L123" i="29"/>
  <c r="B155" i="29"/>
  <c r="D196" i="29"/>
  <c r="H169" i="29"/>
  <c r="K133" i="29"/>
  <c r="L162" i="29"/>
  <c r="E124" i="29"/>
  <c r="L202" i="29"/>
  <c r="B184" i="29"/>
  <c r="F187" i="29"/>
  <c r="H96" i="29"/>
  <c r="I168" i="29"/>
  <c r="O199" i="29"/>
  <c r="H76" i="29"/>
  <c r="I179" i="29"/>
  <c r="O35" i="29"/>
  <c r="E128" i="29"/>
  <c r="B60" i="29"/>
  <c r="N129" i="29"/>
  <c r="L132" i="29"/>
  <c r="F107" i="29"/>
  <c r="H125" i="29"/>
  <c r="L118" i="29"/>
  <c r="K114" i="29"/>
  <c r="L124" i="29"/>
  <c r="B142" i="29"/>
  <c r="N130" i="29"/>
  <c r="O175" i="29"/>
  <c r="L178" i="29"/>
  <c r="B24" i="29"/>
  <c r="C146" i="29"/>
  <c r="F179" i="29"/>
  <c r="L173" i="29"/>
  <c r="D163" i="29"/>
  <c r="C35" i="29"/>
  <c r="B199" i="29"/>
  <c r="L152" i="29"/>
  <c r="I171" i="29"/>
  <c r="L122" i="29"/>
  <c r="H137" i="29"/>
  <c r="H177" i="29"/>
  <c r="N149" i="29"/>
  <c r="O155" i="29"/>
  <c r="B115" i="29"/>
  <c r="K167" i="29"/>
  <c r="C68" i="29"/>
  <c r="B22" i="29"/>
  <c r="H144" i="29"/>
  <c r="F140" i="29"/>
  <c r="O62" i="29"/>
  <c r="D155" i="29"/>
  <c r="I48" i="29"/>
  <c r="B198" i="29"/>
  <c r="H106" i="29"/>
  <c r="O157" i="29"/>
  <c r="I176" i="29"/>
  <c r="O81" i="29"/>
  <c r="O189" i="29"/>
  <c r="H84" i="29"/>
  <c r="K132" i="29"/>
  <c r="E105" i="29"/>
  <c r="O169" i="29"/>
  <c r="E127" i="29"/>
  <c r="B180" i="29"/>
  <c r="B68" i="29"/>
  <c r="O176" i="29"/>
  <c r="I127" i="29"/>
  <c r="L169" i="29"/>
  <c r="O82" i="29"/>
  <c r="H51" i="29"/>
  <c r="C170" i="29"/>
  <c r="O151" i="29"/>
  <c r="E147" i="29"/>
  <c r="B52" i="29"/>
  <c r="B167" i="29"/>
  <c r="N164" i="29"/>
  <c r="C109" i="29"/>
  <c r="L193" i="29"/>
  <c r="L203" i="29"/>
  <c r="H79" i="29"/>
  <c r="N163" i="29"/>
  <c r="I160" i="29"/>
  <c r="K64" i="29"/>
  <c r="O122" i="29"/>
  <c r="H182" i="29"/>
  <c r="L119" i="29"/>
  <c r="D203" i="29"/>
  <c r="I114" i="29"/>
  <c r="K110" i="29"/>
  <c r="K134" i="29"/>
  <c r="O171" i="29"/>
  <c r="F134" i="29"/>
  <c r="K115" i="29"/>
  <c r="I111" i="29"/>
  <c r="K27" i="29"/>
  <c r="O201" i="29"/>
  <c r="O145" i="29"/>
  <c r="O178" i="29"/>
  <c r="O65" i="29"/>
  <c r="K118" i="29"/>
  <c r="B129" i="29"/>
  <c r="F176" i="29"/>
  <c r="B72" i="29"/>
  <c r="I116" i="29"/>
  <c r="L194" i="29"/>
  <c r="I185" i="29"/>
  <c r="D197" i="29"/>
  <c r="H39" i="29"/>
  <c r="F155" i="29"/>
  <c r="F173" i="29"/>
  <c r="C178" i="29"/>
  <c r="O131" i="29"/>
  <c r="O170" i="29"/>
  <c r="L197" i="29"/>
  <c r="B179" i="29"/>
  <c r="E151" i="29"/>
  <c r="H159" i="29"/>
  <c r="I170" i="29"/>
  <c r="K80" i="29"/>
  <c r="I106" i="29"/>
  <c r="C166" i="29"/>
  <c r="N174" i="29"/>
  <c r="B145" i="29"/>
  <c r="F161" i="29"/>
  <c r="K150" i="29"/>
  <c r="E184" i="29"/>
  <c r="K149" i="29"/>
  <c r="L107" i="29"/>
  <c r="H71" i="29"/>
  <c r="D199" i="29"/>
  <c r="B80" i="29"/>
  <c r="O136" i="29"/>
  <c r="F108" i="29"/>
  <c r="B137" i="29"/>
  <c r="B166" i="29"/>
  <c r="B70" i="29"/>
  <c r="O52" i="29"/>
  <c r="K127" i="29"/>
  <c r="B151" i="29"/>
  <c r="B50" i="29"/>
  <c r="C111" i="29"/>
  <c r="D120" i="29"/>
  <c r="H121" i="29"/>
  <c r="H27" i="29"/>
  <c r="O182" i="29"/>
  <c r="N121" i="29"/>
  <c r="D190" i="29"/>
  <c r="H85" i="29"/>
  <c r="B66" i="29"/>
  <c r="H132" i="29"/>
  <c r="H53" i="29"/>
  <c r="E175" i="29"/>
  <c r="L141" i="29"/>
  <c r="F201" i="29"/>
  <c r="C33" i="29"/>
  <c r="H189" i="29"/>
  <c r="F170" i="29"/>
  <c r="H24" i="29"/>
  <c r="B55" i="29"/>
  <c r="H140" i="29"/>
  <c r="F186" i="29"/>
  <c r="K105" i="29"/>
  <c r="K190" i="29"/>
  <c r="C141" i="29"/>
  <c r="C152" i="29"/>
  <c r="E190" i="29"/>
  <c r="C202" i="29"/>
  <c r="K116" i="29"/>
  <c r="E133" i="29"/>
  <c r="D139" i="29"/>
  <c r="F143" i="29"/>
  <c r="H178" i="29"/>
  <c r="B17" i="29"/>
  <c r="D129" i="29"/>
  <c r="E171" i="29"/>
  <c r="C121" i="29"/>
  <c r="B29" i="29"/>
  <c r="D113" i="29"/>
  <c r="F132" i="29"/>
  <c r="F120" i="29"/>
  <c r="O167" i="29"/>
  <c r="H184" i="29"/>
  <c r="K197" i="29"/>
  <c r="O121" i="29"/>
  <c r="K119" i="29"/>
  <c r="D168" i="29"/>
  <c r="H58" i="29"/>
  <c r="H150" i="29"/>
  <c r="K196" i="29"/>
  <c r="I202" i="29"/>
  <c r="H193" i="29"/>
  <c r="C66" i="29"/>
  <c r="L143" i="29"/>
  <c r="F178" i="29"/>
  <c r="O146" i="29"/>
  <c r="N110" i="29"/>
  <c r="L171" i="29"/>
  <c r="C126" i="29"/>
  <c r="C74" i="29"/>
  <c r="B136" i="29"/>
  <c r="K71" i="29"/>
  <c r="D160" i="29"/>
  <c r="K76" i="29"/>
  <c r="C31" i="29"/>
  <c r="B177" i="29"/>
  <c r="B62" i="29"/>
  <c r="B202" i="29"/>
  <c r="C108" i="29"/>
  <c r="O184" i="29"/>
  <c r="E144" i="29"/>
  <c r="C133" i="29"/>
  <c r="L149" i="29"/>
  <c r="I147" i="29"/>
  <c r="K177" i="29"/>
  <c r="H196" i="29"/>
  <c r="L127" i="29"/>
  <c r="L137" i="29"/>
  <c r="L113" i="29"/>
  <c r="H171" i="29"/>
  <c r="E126" i="29"/>
  <c r="I130" i="29"/>
  <c r="B134" i="29"/>
  <c r="C28" i="29"/>
  <c r="D122" i="29"/>
  <c r="H68" i="29"/>
  <c r="O142" i="29"/>
  <c r="O77" i="29"/>
  <c r="E178" i="29"/>
  <c r="F197" i="29"/>
  <c r="F147" i="29"/>
  <c r="F156" i="29"/>
  <c r="H203" i="29"/>
  <c r="E188" i="29"/>
  <c r="L110" i="29"/>
  <c r="B123" i="29"/>
  <c r="N159" i="29"/>
  <c r="H45" i="29"/>
  <c r="D182" i="29"/>
  <c r="N160" i="29"/>
  <c r="H25" i="29"/>
  <c r="L146" i="29"/>
  <c r="K146" i="29"/>
  <c r="H90" i="29"/>
  <c r="O67" i="29"/>
  <c r="H93" i="29"/>
  <c r="O74" i="29"/>
  <c r="H61" i="29"/>
  <c r="I109" i="29"/>
  <c r="O181" i="29"/>
  <c r="O36" i="29"/>
  <c r="I112" i="29"/>
  <c r="D162" i="29"/>
  <c r="L147" i="29"/>
  <c r="D169" i="29"/>
  <c r="K66" i="29"/>
  <c r="L199" i="29"/>
  <c r="B28" i="29"/>
  <c r="I194" i="29"/>
  <c r="K147" i="29"/>
  <c r="I150" i="29"/>
  <c r="B148" i="29"/>
  <c r="C168" i="29"/>
  <c r="I181" i="29"/>
  <c r="D117" i="29"/>
  <c r="O127" i="29"/>
  <c r="H22" i="29"/>
  <c r="B114" i="29"/>
  <c r="F185" i="29"/>
  <c r="F175" i="29"/>
  <c r="H72" i="29"/>
  <c r="I164" i="29"/>
  <c r="I110" i="29"/>
  <c r="N161" i="29"/>
  <c r="B116" i="29"/>
  <c r="L126" i="29"/>
  <c r="F183" i="29"/>
  <c r="D108" i="29"/>
  <c r="H28" i="29"/>
  <c r="C157" i="29"/>
  <c r="O135" i="29"/>
  <c r="I117" i="29"/>
  <c r="I174" i="29"/>
  <c r="H175" i="29"/>
  <c r="L144" i="29"/>
  <c r="I125" i="29"/>
  <c r="H188" i="29"/>
  <c r="K30" i="29"/>
  <c r="N195" i="29"/>
  <c r="K148" i="29"/>
  <c r="C204" i="29"/>
  <c r="K34" i="29"/>
  <c r="E131" i="29"/>
  <c r="I107" i="29"/>
  <c r="O37" i="29"/>
  <c r="F191" i="29"/>
  <c r="H95" i="29"/>
  <c r="H183" i="29"/>
  <c r="L105" i="29"/>
  <c r="O107" i="29"/>
  <c r="K144" i="29"/>
  <c r="F117" i="29"/>
  <c r="F184" i="29"/>
  <c r="I163" i="29"/>
  <c r="H97" i="29"/>
  <c r="E141" i="29"/>
  <c r="K84" i="29"/>
  <c r="I119" i="29"/>
  <c r="E203" i="29"/>
  <c r="O158" i="29"/>
  <c r="K135" i="29"/>
  <c r="N203" i="29"/>
  <c r="I167" i="29"/>
  <c r="I136" i="29"/>
  <c r="O105" i="29"/>
  <c r="C139" i="29"/>
  <c r="H149" i="29"/>
  <c r="N181" i="29"/>
  <c r="I105" i="29"/>
  <c r="O28" i="29"/>
  <c r="C36" i="29"/>
  <c r="B149" i="29"/>
  <c r="H66" i="29"/>
  <c r="C84" i="29"/>
  <c r="H201" i="29"/>
  <c r="N193" i="29"/>
  <c r="E107" i="29"/>
  <c r="F162" i="29"/>
  <c r="K81" i="29"/>
  <c r="O195" i="29"/>
  <c r="C137" i="29"/>
  <c r="D178" i="29"/>
  <c r="H202" i="29"/>
  <c r="K185" i="29"/>
  <c r="I154" i="29"/>
  <c r="E172" i="29"/>
  <c r="K191" i="29"/>
  <c r="C77" i="29"/>
  <c r="C114" i="29"/>
  <c r="B34" i="29"/>
  <c r="O118" i="29"/>
  <c r="H141" i="29"/>
  <c r="I169" i="29"/>
  <c r="B122" i="29"/>
  <c r="H44" i="29"/>
  <c r="H199" i="29"/>
  <c r="B23" i="29"/>
  <c r="C122" i="29"/>
  <c r="F131" i="29"/>
  <c r="F153" i="29"/>
  <c r="N198" i="29"/>
  <c r="C72" i="29"/>
  <c r="O140" i="29"/>
  <c r="E166" i="29"/>
  <c r="I131" i="29"/>
  <c r="K28" i="29"/>
  <c r="O204" i="29"/>
  <c r="O198" i="29"/>
  <c r="C144" i="29"/>
  <c r="K160" i="29"/>
  <c r="K202" i="29"/>
  <c r="H62" i="29"/>
  <c r="H180" i="29"/>
  <c r="C177" i="29"/>
  <c r="L135" i="29"/>
  <c r="H176" i="29"/>
  <c r="C160" i="29"/>
  <c r="B117" i="29"/>
  <c r="F174" i="29"/>
  <c r="O126" i="29"/>
  <c r="H54" i="29"/>
  <c r="O73" i="29"/>
  <c r="C63" i="29"/>
  <c r="C136" i="29"/>
  <c r="K173" i="29"/>
  <c r="C179" i="29"/>
  <c r="O174" i="29"/>
  <c r="I108" i="29"/>
  <c r="H126" i="29"/>
  <c r="B160" i="29"/>
  <c r="O191" i="29"/>
  <c r="O192" i="29"/>
  <c r="E109" i="29"/>
  <c r="F190" i="29"/>
  <c r="L180" i="29"/>
  <c r="E160" i="29"/>
  <c r="E114" i="29"/>
  <c r="D192" i="29"/>
  <c r="E137" i="29"/>
  <c r="B150" i="29"/>
  <c r="N194" i="29"/>
  <c r="K26" i="29"/>
  <c r="C79" i="29"/>
  <c r="C143" i="29"/>
  <c r="F157" i="29"/>
  <c r="O152" i="29"/>
  <c r="I135" i="29"/>
  <c r="L168" i="29"/>
  <c r="I133" i="29"/>
  <c r="B110" i="29"/>
  <c r="N109" i="29"/>
  <c r="D128" i="29"/>
  <c r="I197" i="29"/>
  <c r="N124" i="29"/>
  <c r="K82" i="29"/>
  <c r="O173" i="29"/>
  <c r="D114" i="29"/>
  <c r="F167" i="29"/>
  <c r="K33" i="29"/>
  <c r="O33" i="29"/>
  <c r="H105" i="29"/>
  <c r="H20" i="29"/>
  <c r="K131" i="29"/>
  <c r="B61" i="29"/>
  <c r="H67" i="29"/>
  <c r="C165" i="29"/>
  <c r="B188" i="29"/>
  <c r="K117" i="29"/>
  <c r="H52" i="29"/>
  <c r="H64" i="29"/>
  <c r="D131" i="29"/>
  <c r="O162" i="29"/>
  <c r="E196" i="29"/>
  <c r="H14" i="29"/>
  <c r="H91" i="29"/>
  <c r="B113" i="29"/>
  <c r="H136" i="29"/>
  <c r="K140" i="29"/>
  <c r="C128" i="29"/>
  <c r="E185" i="29"/>
  <c r="H204" i="29"/>
  <c r="H130" i="29"/>
  <c r="C32" i="29"/>
  <c r="K79" i="29"/>
  <c r="O144" i="29"/>
  <c r="L138" i="29"/>
  <c r="K182" i="29"/>
  <c r="K31" i="29"/>
  <c r="D116" i="29"/>
  <c r="D179" i="29"/>
  <c r="C197" i="29"/>
  <c r="O83" i="29"/>
  <c r="N111" i="29"/>
  <c r="D187" i="29"/>
  <c r="F166" i="29"/>
  <c r="L157" i="29"/>
  <c r="B59" i="29"/>
  <c r="H73" i="29"/>
  <c r="D193" i="29"/>
  <c r="D183" i="29"/>
  <c r="K164" i="29"/>
  <c r="H87" i="29"/>
  <c r="C180" i="29"/>
  <c r="H179" i="29"/>
  <c r="O61" i="29"/>
  <c r="N153" i="29"/>
  <c r="H23" i="29"/>
  <c r="D194" i="29"/>
  <c r="K78" i="29"/>
  <c r="L129" i="29"/>
  <c r="I196" i="29"/>
  <c r="D172" i="29"/>
  <c r="K154" i="29"/>
  <c r="B92" i="29"/>
  <c r="I195" i="29"/>
  <c r="O70" i="29"/>
  <c r="H197" i="29"/>
  <c r="L117" i="29"/>
  <c r="O124" i="29"/>
  <c r="C123" i="29"/>
  <c r="O56" i="29"/>
  <c r="C131" i="29"/>
  <c r="D144" i="29"/>
  <c r="B124" i="29"/>
  <c r="O117" i="29"/>
  <c r="O200" i="29"/>
  <c r="F196" i="29"/>
  <c r="L170" i="29"/>
  <c r="O160" i="29"/>
  <c r="I139" i="29"/>
  <c r="O113" i="29"/>
  <c r="B67" i="29"/>
  <c r="E132" i="29"/>
  <c r="I172" i="29"/>
  <c r="F169" i="29"/>
  <c r="F118" i="29"/>
  <c r="H15" i="29"/>
  <c r="K169" i="29"/>
  <c r="B163" i="29"/>
  <c r="L125" i="29"/>
  <c r="H108" i="29"/>
  <c r="B194" i="29"/>
  <c r="H89" i="29"/>
  <c r="L130" i="29"/>
  <c r="H154" i="29"/>
  <c r="O193" i="29"/>
  <c r="B120" i="29"/>
  <c r="O110" i="29"/>
  <c r="K108" i="29"/>
  <c r="B58" i="29"/>
  <c r="E201" i="29"/>
  <c r="K36" i="29"/>
  <c r="F122" i="29"/>
  <c r="D136" i="29"/>
  <c r="I161" i="29"/>
  <c r="H170" i="29"/>
  <c r="O53" i="29"/>
  <c r="D153" i="29"/>
  <c r="I90" i="29"/>
  <c r="E192" i="29"/>
  <c r="D106" i="29"/>
  <c r="C135" i="29"/>
  <c r="N189" i="29"/>
  <c r="B178" i="29"/>
  <c r="H43" i="29"/>
  <c r="N182" i="29"/>
  <c r="B140" i="29"/>
  <c r="F110" i="29"/>
  <c r="N176" i="29"/>
  <c r="D124" i="29"/>
  <c r="C175" i="29"/>
  <c r="D191" i="29"/>
  <c r="H200" i="29"/>
  <c r="D180" i="29"/>
  <c r="F136" i="29"/>
  <c r="B74" i="29"/>
  <c r="D167" i="29"/>
  <c r="O76" i="29"/>
  <c r="B156" i="29"/>
  <c r="N138" i="29"/>
  <c r="I128" i="29"/>
  <c r="I199" i="29"/>
  <c r="H48" i="29"/>
  <c r="E125" i="29"/>
  <c r="C181" i="29"/>
  <c r="B14" i="29"/>
  <c r="N197" i="29"/>
  <c r="N190" i="29"/>
  <c r="C182" i="29"/>
  <c r="F138" i="29"/>
  <c r="O147" i="29"/>
  <c r="C106" i="29"/>
  <c r="O164" i="29"/>
  <c r="L134" i="29"/>
  <c r="D111" i="29"/>
  <c r="H139" i="29"/>
  <c r="C188" i="29"/>
  <c r="K180" i="29"/>
  <c r="D204" i="29"/>
  <c r="B26" i="29"/>
  <c r="N114" i="29"/>
  <c r="K198" i="29"/>
  <c r="L179" i="29"/>
  <c r="L150" i="29"/>
  <c r="F109" i="29"/>
  <c r="B118" i="29"/>
  <c r="E183" i="29"/>
  <c r="C73" i="29"/>
  <c r="H152" i="29"/>
  <c r="L158" i="29"/>
  <c r="D125" i="29"/>
  <c r="H56" i="29"/>
  <c r="K199" i="29"/>
  <c r="N132" i="29"/>
  <c r="N150" i="29"/>
  <c r="B105" i="29"/>
  <c r="C154" i="29"/>
  <c r="L172" i="29"/>
  <c r="C187" i="29"/>
  <c r="B56" i="29"/>
  <c r="I145" i="29"/>
  <c r="I134" i="29"/>
  <c r="E118" i="29"/>
  <c r="I193" i="29"/>
  <c r="K201" i="29"/>
  <c r="L142" i="29"/>
  <c r="B131" i="29"/>
  <c r="N204" i="29"/>
  <c r="F181" i="29"/>
  <c r="I129" i="29"/>
  <c r="O197" i="29"/>
  <c r="E154" i="29"/>
  <c r="N169" i="29"/>
  <c r="D133" i="29"/>
  <c r="E139" i="29"/>
  <c r="N125" i="29"/>
  <c r="H60" i="29"/>
  <c r="D195" i="29"/>
  <c r="I47" i="29"/>
  <c r="E129" i="29"/>
  <c r="N192" i="29"/>
  <c r="C62" i="29"/>
  <c r="H36" i="29"/>
  <c r="I124" i="29"/>
  <c r="K35" i="29"/>
  <c r="F123" i="29"/>
  <c r="N177" i="29"/>
  <c r="I149" i="29"/>
  <c r="E176" i="29"/>
  <c r="B112" i="29"/>
  <c r="K178" i="29"/>
  <c r="H120" i="29"/>
  <c r="H57" i="29"/>
  <c r="H34" i="29"/>
  <c r="F165" i="29"/>
  <c r="D135" i="29"/>
  <c r="B35" i="29"/>
  <c r="K141" i="29"/>
  <c r="D188" i="29"/>
  <c r="I137" i="29"/>
  <c r="L121" i="29"/>
  <c r="C199" i="29"/>
  <c r="L181" i="29"/>
  <c r="F202" i="29"/>
  <c r="B196" i="29"/>
  <c r="L198" i="29"/>
  <c r="K70" i="29"/>
  <c r="O68" i="29"/>
  <c r="F137" i="29"/>
  <c r="K77" i="29"/>
  <c r="B119" i="29"/>
  <c r="B57" i="29"/>
  <c r="E112" i="29"/>
  <c r="B147" i="29"/>
  <c r="O66" i="29"/>
  <c r="L145" i="29"/>
  <c r="L160" i="29"/>
  <c r="H49" i="29"/>
  <c r="H192" i="29"/>
  <c r="K65" i="29"/>
  <c r="C163" i="29"/>
  <c r="I123" i="29"/>
  <c r="N143" i="29"/>
  <c r="H94" i="29"/>
  <c r="H172" i="29"/>
  <c r="D107" i="29"/>
  <c r="N172" i="29"/>
  <c r="F111" i="29"/>
  <c r="K179" i="29"/>
  <c r="O108" i="29"/>
  <c r="O185" i="29"/>
  <c r="H55" i="29"/>
  <c r="B204" i="29"/>
  <c r="C29" i="29"/>
  <c r="H63" i="29"/>
  <c r="B125" i="29"/>
  <c r="L182" i="29"/>
  <c r="K156" i="29"/>
  <c r="I152" i="29"/>
  <c r="E199" i="29"/>
  <c r="N180" i="29"/>
  <c r="B32" i="29"/>
  <c r="L159" i="29"/>
  <c r="D156" i="29"/>
  <c r="N144" i="29"/>
  <c r="H124" i="29"/>
  <c r="N173" i="29"/>
  <c r="K121" i="29"/>
  <c r="K204" i="29"/>
  <c r="B25" i="29"/>
  <c r="E198" i="29"/>
  <c r="B141" i="29"/>
  <c r="D147" i="29"/>
  <c r="K37" i="29"/>
  <c r="F112" i="29"/>
  <c r="N141" i="29"/>
  <c r="K200" i="29"/>
  <c r="K111" i="29"/>
  <c r="D126" i="29"/>
  <c r="E142" i="29"/>
  <c r="C110" i="29"/>
  <c r="I113" i="29"/>
  <c r="I143" i="29"/>
  <c r="K130" i="29"/>
  <c r="N136" i="29"/>
  <c r="F164" i="29"/>
  <c r="C155" i="29"/>
  <c r="F114" i="29"/>
  <c r="N119" i="29"/>
  <c r="C112" i="29"/>
  <c r="H111" i="29"/>
  <c r="E191" i="29"/>
  <c r="K67" i="29"/>
  <c r="C125" i="29"/>
  <c r="L151" i="29"/>
  <c r="L148" i="29"/>
  <c r="F163" i="29"/>
  <c r="D118" i="29"/>
  <c r="E174" i="29"/>
  <c r="B54" i="29"/>
  <c r="B83" i="29"/>
  <c r="I188" i="29"/>
  <c r="D201" i="29"/>
  <c r="N126" i="29"/>
  <c r="H86" i="29"/>
  <c r="H109" i="29"/>
  <c r="B27" i="29"/>
  <c r="F154" i="29"/>
  <c r="I157" i="29"/>
  <c r="K192" i="29"/>
  <c r="E148" i="29"/>
  <c r="I201" i="29"/>
  <c r="H92" i="29"/>
  <c r="I158" i="29"/>
  <c r="I153" i="29"/>
  <c r="L136" i="29"/>
  <c r="H41" i="29"/>
  <c r="N178" i="29"/>
  <c r="O166" i="29"/>
  <c r="O60" i="29"/>
  <c r="F200" i="29"/>
  <c r="K153" i="29"/>
  <c r="C171" i="29"/>
  <c r="E168" i="29"/>
  <c r="O27" i="29"/>
  <c r="B82" i="29"/>
  <c r="E186" i="29"/>
  <c r="E115" i="29"/>
  <c r="O139" i="29"/>
  <c r="C169" i="29"/>
  <c r="C161" i="29"/>
  <c r="H88" i="29"/>
  <c r="H185" i="29"/>
  <c r="E156" i="29"/>
  <c r="O32" i="29"/>
  <c r="L187" i="29"/>
  <c r="O153" i="29"/>
  <c r="F145" i="29"/>
  <c r="E179" i="29"/>
  <c r="K143" i="29"/>
  <c r="N200" i="29"/>
  <c r="O116" i="29"/>
  <c r="B21" i="29"/>
  <c r="H21" i="29"/>
  <c r="E121" i="29"/>
  <c r="E181" i="29"/>
  <c r="I140" i="29"/>
  <c r="L184" i="29"/>
  <c r="B172" i="29"/>
  <c r="C173" i="29"/>
  <c r="C150" i="29"/>
  <c r="B174" i="29"/>
  <c r="H190" i="29"/>
  <c r="E167" i="29"/>
  <c r="H59" i="29"/>
  <c r="D151" i="29"/>
  <c r="C37" i="29"/>
  <c r="E194" i="29"/>
  <c r="E177" i="29"/>
  <c r="N168" i="29"/>
  <c r="H116" i="29"/>
  <c r="I177" i="29"/>
  <c r="E204" i="29"/>
  <c r="H119" i="29"/>
  <c r="K112" i="29"/>
  <c r="F144" i="29"/>
  <c r="N139" i="29"/>
  <c r="E135" i="29"/>
  <c r="K175" i="29"/>
  <c r="F203" i="29"/>
  <c r="C30" i="29"/>
  <c r="B107" i="29"/>
  <c r="H163" i="29"/>
  <c r="C82" i="29"/>
  <c r="N170" i="29"/>
  <c r="N135" i="29"/>
  <c r="L164" i="29"/>
  <c r="L188" i="29"/>
  <c r="N162" i="29"/>
  <c r="H38" i="29"/>
  <c r="N196" i="29"/>
  <c r="N186" i="29"/>
  <c r="K123" i="29"/>
  <c r="K165" i="29"/>
  <c r="O78" i="29"/>
  <c r="B168" i="29"/>
  <c r="H186" i="29"/>
  <c r="I148" i="29"/>
  <c r="C185" i="29"/>
  <c r="O123" i="29"/>
  <c r="F124" i="29"/>
  <c r="K171" i="29"/>
  <c r="H187" i="29"/>
  <c r="H29" i="29"/>
  <c r="B153" i="29"/>
  <c r="E182" i="29"/>
  <c r="F115" i="29"/>
  <c r="K74" i="29"/>
  <c r="N131" i="29"/>
  <c r="E202" i="29"/>
  <c r="H147" i="29"/>
  <c r="D152" i="29"/>
  <c r="C145" i="29"/>
  <c r="C167" i="29"/>
  <c r="I155" i="29"/>
  <c r="C186" i="29"/>
  <c r="D105" i="29"/>
  <c r="N123" i="29"/>
  <c r="N179" i="29"/>
  <c r="O55" i="29"/>
  <c r="E164" i="29"/>
  <c r="C191" i="29"/>
  <c r="H129" i="29"/>
  <c r="K107" i="29"/>
  <c r="O143" i="29"/>
  <c r="O59" i="29"/>
  <c r="C26" i="29"/>
  <c r="E195" i="29"/>
  <c r="F180" i="29"/>
  <c r="O163" i="29"/>
  <c r="H50" i="29"/>
  <c r="O150" i="29"/>
  <c r="H138" i="29"/>
  <c r="B76" i="29"/>
  <c r="B135" i="29"/>
  <c r="N128" i="29"/>
  <c r="K159" i="29"/>
  <c r="F127" i="29"/>
  <c r="O64" i="29"/>
  <c r="K139" i="29"/>
  <c r="K125" i="29"/>
  <c r="K32" i="29"/>
  <c r="N145" i="29"/>
  <c r="D202" i="29"/>
  <c r="B108" i="29"/>
  <c r="K145" i="29"/>
  <c r="E130" i="29"/>
  <c r="O71" i="29"/>
  <c r="E134" i="29"/>
  <c r="O187" i="29"/>
  <c r="B15" i="29"/>
  <c r="C130" i="29"/>
  <c r="H133" i="29"/>
  <c r="H168" i="29"/>
  <c r="C148" i="29"/>
  <c r="B143" i="29"/>
  <c r="F105" i="29"/>
  <c r="L174" i="29"/>
  <c r="O149" i="29"/>
  <c r="L163" i="29"/>
  <c r="E106" i="29"/>
  <c r="B183" i="29"/>
  <c r="C192" i="29"/>
  <c r="O196" i="29"/>
  <c r="B181" i="29"/>
  <c r="N154" i="29"/>
  <c r="B200" i="29"/>
  <c r="N148" i="29"/>
  <c r="C70" i="29"/>
  <c r="O180" i="29"/>
  <c r="O119" i="29"/>
  <c r="B63" i="29"/>
  <c r="I159" i="29"/>
  <c r="I120" i="29"/>
  <c r="K128" i="29"/>
  <c r="F129" i="29"/>
  <c r="N147" i="29"/>
  <c r="L131" i="29"/>
  <c r="L190" i="29"/>
  <c r="F152" i="29"/>
  <c r="D119" i="29"/>
  <c r="K63" i="29"/>
  <c r="H181" i="29"/>
  <c r="D171" i="29"/>
  <c r="E187" i="29"/>
  <c r="H166" i="29"/>
  <c r="B79" i="29"/>
  <c r="N199" i="29"/>
  <c r="C153" i="29"/>
  <c r="H81" i="29"/>
  <c r="O141" i="29"/>
  <c r="O26" i="29"/>
  <c r="N120" i="29"/>
  <c r="F189" i="29"/>
  <c r="F151" i="29"/>
  <c r="C92" i="29"/>
  <c r="B30" i="29"/>
  <c r="O109" i="29"/>
  <c r="O159" i="29"/>
  <c r="E123" i="29"/>
  <c r="H26" i="29"/>
  <c r="N165" i="29"/>
  <c r="L140" i="29"/>
  <c r="O177" i="29"/>
  <c r="L186" i="29"/>
  <c r="H47" i="29"/>
  <c r="H37" i="29"/>
  <c r="C147" i="29"/>
  <c r="H155" i="29"/>
  <c r="D158" i="29"/>
  <c r="B176" i="29"/>
  <c r="L161" i="29"/>
  <c r="I141" i="29"/>
  <c r="B164" i="29"/>
  <c r="I173" i="29"/>
  <c r="C116" i="29"/>
  <c r="H82" i="29"/>
  <c r="K176" i="29"/>
  <c r="F192" i="29"/>
  <c r="H70" i="29"/>
  <c r="C195" i="29"/>
  <c r="K113" i="29"/>
  <c r="B19" i="29"/>
  <c r="L200" i="29"/>
  <c r="H115" i="29"/>
  <c r="C107" i="29"/>
  <c r="H148" i="29"/>
  <c r="O58" i="29"/>
  <c r="L116" i="29"/>
  <c r="H69" i="29"/>
  <c r="C164" i="29"/>
  <c r="H19" i="29"/>
  <c r="E116" i="29"/>
  <c r="K62" i="29"/>
  <c r="E189" i="29"/>
  <c r="N134" i="29"/>
  <c r="N184" i="29"/>
  <c r="B78" i="29"/>
  <c r="C67" i="29"/>
  <c r="H145" i="29"/>
  <c r="D170" i="29"/>
  <c r="D177" i="29"/>
  <c r="F141" i="29"/>
  <c r="E146" i="29"/>
  <c r="B203" i="29"/>
  <c r="O156" i="29"/>
  <c r="N137" i="29"/>
  <c r="B18" i="29"/>
  <c r="D150" i="29"/>
  <c r="D138" i="29"/>
  <c r="B157" i="29"/>
  <c r="L195" i="29"/>
  <c r="B173" i="29"/>
  <c r="F158" i="29"/>
  <c r="D185" i="29"/>
  <c r="O168" i="29"/>
  <c r="K162" i="29"/>
  <c r="C115" i="29"/>
  <c r="H165" i="29"/>
  <c r="B152" i="29"/>
  <c r="O30" i="29"/>
  <c r="I180" i="29"/>
  <c r="O134" i="29"/>
  <c r="D109" i="29"/>
  <c r="D141" i="29"/>
  <c r="D154" i="29"/>
  <c r="L155" i="29"/>
  <c r="N187" i="29"/>
  <c r="B170" i="29"/>
  <c r="B171" i="29"/>
  <c r="B144" i="29"/>
  <c r="K161" i="29"/>
  <c r="C172" i="29"/>
  <c r="B197" i="29"/>
  <c r="N156" i="29"/>
  <c r="D123" i="29"/>
  <c r="F199" i="29"/>
  <c r="N171" i="29"/>
  <c r="I151" i="29"/>
  <c r="E145" i="29"/>
  <c r="B33" i="29"/>
  <c r="D186" i="29"/>
  <c r="B162" i="29"/>
  <c r="B146" i="29"/>
  <c r="K170" i="29"/>
  <c r="H198" i="29"/>
  <c r="K188" i="29"/>
  <c r="I156" i="29"/>
  <c r="I182" i="29"/>
  <c r="B132" i="29"/>
  <c r="K73" i="29"/>
  <c r="B81" i="29"/>
  <c r="B138" i="29"/>
  <c r="H134" i="29"/>
  <c r="E111" i="29"/>
  <c r="C65" i="29"/>
  <c r="L183" i="29"/>
  <c r="K195" i="29"/>
  <c r="F113" i="29"/>
  <c r="E143" i="29"/>
  <c r="L165" i="29"/>
  <c r="C159" i="29"/>
  <c r="H151" i="29"/>
  <c r="B126" i="29"/>
  <c r="C127" i="29"/>
  <c r="D159" i="29"/>
  <c r="D132" i="29"/>
  <c r="H33" i="29"/>
  <c r="K109" i="29"/>
  <c r="D145" i="29"/>
  <c r="O190" i="29"/>
  <c r="H74" i="29"/>
  <c r="O203" i="29"/>
  <c r="O92" i="29"/>
  <c r="I121" i="29"/>
  <c r="C132" i="29"/>
  <c r="O186" i="29"/>
  <c r="I184" i="29"/>
  <c r="K122" i="29"/>
  <c r="D130" i="29"/>
  <c r="L204" i="29"/>
  <c r="F116" i="29"/>
  <c r="L111" i="29"/>
  <c r="L112" i="29"/>
  <c r="E136" i="29"/>
  <c r="L106" i="29"/>
  <c r="I175" i="29"/>
  <c r="C203" i="29"/>
  <c r="C138" i="29"/>
  <c r="O183" i="29"/>
  <c r="K136" i="29"/>
  <c r="H17" i="29"/>
  <c r="F121" i="29"/>
  <c r="B71" i="29"/>
  <c r="O129" i="29"/>
  <c r="D142" i="29"/>
  <c r="C117" i="29"/>
  <c r="I204" i="29"/>
  <c r="F159" i="29"/>
  <c r="B127" i="29"/>
  <c r="F171" i="29"/>
  <c r="C124" i="29"/>
  <c r="E152" i="29"/>
  <c r="C189" i="29"/>
  <c r="B192" i="29"/>
  <c r="N122" i="29"/>
  <c r="B16" i="29"/>
  <c r="D161" i="29"/>
  <c r="N107" i="29"/>
  <c r="O133" i="29"/>
  <c r="N117" i="29"/>
  <c r="K75" i="29"/>
  <c r="E159" i="29"/>
  <c r="C190" i="29"/>
  <c r="H83" i="29"/>
  <c r="K155" i="29"/>
  <c r="K163" i="29"/>
  <c r="C162" i="29"/>
  <c r="N108" i="29"/>
  <c r="B69" i="29"/>
  <c r="H135" i="29"/>
  <c r="N185" i="29"/>
  <c r="H128" i="29"/>
  <c r="N106" i="29"/>
  <c r="F106" i="29"/>
  <c r="E180" i="29"/>
  <c r="B109" i="29"/>
  <c r="E169" i="29"/>
  <c r="K124" i="29"/>
  <c r="B77" i="29"/>
  <c r="K106" i="29"/>
  <c r="O125" i="29"/>
  <c r="B201" i="29"/>
  <c r="O161" i="29"/>
  <c r="L191" i="29"/>
  <c r="H122" i="29"/>
  <c r="D198" i="29"/>
  <c r="D175" i="29"/>
  <c r="O106" i="29"/>
  <c r="H31" i="29"/>
  <c r="I142" i="29"/>
  <c r="H131" i="29"/>
  <c r="F126" i="29"/>
  <c r="K157" i="29"/>
  <c r="N112" i="29"/>
  <c r="K126" i="29"/>
  <c r="O188" i="29"/>
  <c r="B190" i="29"/>
  <c r="H194" i="29"/>
  <c r="O54" i="29"/>
  <c r="B154" i="29"/>
  <c r="B65" i="29"/>
  <c r="C156" i="29"/>
  <c r="N151" i="29"/>
  <c r="I118" i="29"/>
  <c r="K138" i="29"/>
  <c r="C119" i="29"/>
  <c r="D143" i="29"/>
  <c r="F204" i="29"/>
  <c r="L133" i="29"/>
  <c r="H18" i="29"/>
  <c r="N146" i="29"/>
  <c r="I165" i="29"/>
  <c r="K151" i="29"/>
  <c r="N127" i="29"/>
  <c r="B133" i="29"/>
  <c r="N155" i="29"/>
  <c r="L128" i="29"/>
  <c r="C176" i="29"/>
  <c r="I203" i="29"/>
  <c r="O137" i="29"/>
  <c r="E138" i="29"/>
  <c r="F194" i="29"/>
  <c r="I200" i="29"/>
  <c r="L189" i="29"/>
  <c r="C184" i="29"/>
  <c r="O84" i="29"/>
  <c r="D149" i="29"/>
  <c r="B169" i="29"/>
  <c r="I144" i="29"/>
  <c r="F182" i="29"/>
  <c r="C142" i="29"/>
  <c r="D181" i="29"/>
  <c r="C196" i="29"/>
  <c r="B165" i="29"/>
  <c r="E122" i="29"/>
  <c r="F139" i="29"/>
  <c r="C69" i="29"/>
  <c r="O202" i="29"/>
  <c r="L177" i="29"/>
  <c r="L196" i="29"/>
  <c r="K29" i="29"/>
  <c r="C183" i="29"/>
  <c r="B84" i="29"/>
  <c r="K186" i="29"/>
  <c r="C34" i="29"/>
  <c r="B73" i="29"/>
  <c r="B161" i="29"/>
  <c r="F146" i="29"/>
  <c r="I187" i="29"/>
  <c r="K181" i="29"/>
  <c r="O79" i="29"/>
  <c r="L139" i="29"/>
  <c r="L108" i="29"/>
  <c r="F160" i="29"/>
  <c r="K129" i="29"/>
  <c r="D173" i="29"/>
  <c r="O29" i="29"/>
  <c r="C120" i="29"/>
  <c r="C193" i="29"/>
  <c r="N105" i="29"/>
  <c r="B182" i="29"/>
  <c r="E197" i="29"/>
  <c r="K203" i="29"/>
  <c r="C201" i="29"/>
  <c r="B36" i="29"/>
  <c r="D146" i="29"/>
  <c r="H157" i="29"/>
  <c r="F177" i="29"/>
  <c r="C194" i="29"/>
  <c r="E119" i="29"/>
  <c r="I146" i="29"/>
  <c r="N191" i="29"/>
  <c r="I178" i="29"/>
  <c r="H160" i="29"/>
  <c r="E173" i="29"/>
  <c r="D176" i="29"/>
  <c r="L115" i="29"/>
  <c r="O179" i="29"/>
  <c r="C75" i="29"/>
  <c r="H162" i="29"/>
  <c r="L176" i="29"/>
  <c r="I166" i="29"/>
  <c r="N183" i="29"/>
  <c r="K83" i="29"/>
  <c r="C200" i="29"/>
  <c r="C105" i="29"/>
  <c r="H98" i="29"/>
  <c r="E158" i="29"/>
  <c r="B64" i="29"/>
  <c r="O120" i="29"/>
  <c r="D127" i="29"/>
  <c r="D165" i="29"/>
  <c r="C78" i="29"/>
  <c r="B121" i="29"/>
  <c r="F128" i="29"/>
  <c r="C27" i="29"/>
  <c r="E193" i="29"/>
  <c r="H123" i="29"/>
  <c r="C129" i="29"/>
  <c r="D164" i="29"/>
  <c r="K183" i="29"/>
  <c r="I186" i="29"/>
  <c r="H78" i="29"/>
  <c r="O128" i="29"/>
  <c r="L167" i="29"/>
  <c r="K174" i="29"/>
  <c r="N140" i="29"/>
  <c r="H127" i="29"/>
  <c r="K189" i="29"/>
  <c r="C134" i="29"/>
  <c r="C198" i="29"/>
  <c r="O194" i="29"/>
  <c r="K184" i="29"/>
  <c r="F119" i="29"/>
  <c r="K187" i="29"/>
  <c r="D115" i="29"/>
  <c r="E153" i="29"/>
  <c r="C113" i="29"/>
  <c r="B189" i="29"/>
  <c r="F172" i="29"/>
  <c r="F193" i="29"/>
  <c r="L114" i="29"/>
  <c r="O63" i="29"/>
  <c r="I191" i="29"/>
  <c r="H174" i="29"/>
  <c r="D121" i="29"/>
  <c r="K137" i="29"/>
  <c r="F148" i="29"/>
  <c r="H35" i="29"/>
  <c r="H117" i="29"/>
  <c r="K168" i="29"/>
  <c r="L185" i="29"/>
  <c r="L156" i="29"/>
  <c r="L120" i="29"/>
  <c r="E155" i="29"/>
  <c r="H118" i="29"/>
  <c r="N202" i="29"/>
  <c r="H65" i="29"/>
  <c r="F142" i="29"/>
  <c r="N158" i="29"/>
  <c r="K69" i="29"/>
  <c r="K193" i="29"/>
  <c r="H77" i="29"/>
  <c r="H110" i="29"/>
  <c r="K194" i="29"/>
  <c r="H191" i="29"/>
  <c r="I115" i="29"/>
  <c r="H46" i="29"/>
  <c r="B158" i="29"/>
  <c r="N133" i="29"/>
  <c r="B191" i="29"/>
  <c r="E165" i="29"/>
  <c r="O165" i="29"/>
  <c r="F125" i="29"/>
  <c r="O72" i="29"/>
  <c r="F195" i="29"/>
  <c r="C80" i="29"/>
  <c r="C118" i="29"/>
  <c r="I122" i="29"/>
  <c r="O50" i="29"/>
  <c r="C76" i="29"/>
  <c r="D184" i="29"/>
  <c r="D166" i="29"/>
  <c r="O148" i="29"/>
  <c r="O51" i="29"/>
  <c r="D112" i="29"/>
  <c r="H16" i="29"/>
  <c r="O132" i="29"/>
  <c r="O115" i="29"/>
  <c r="H113" i="29"/>
  <c r="E140" i="29"/>
  <c r="H80" i="29"/>
  <c r="H40" i="29"/>
  <c r="N167" i="29"/>
  <c r="H30" i="29"/>
  <c r="C64" i="29"/>
  <c r="E161" i="29"/>
  <c r="F135" i="29"/>
  <c r="E149" i="29"/>
  <c r="I132" i="29"/>
  <c r="H32" i="29"/>
  <c r="K166" i="29"/>
  <c r="H114" i="29"/>
  <c r="B195" i="29"/>
  <c r="B75" i="29"/>
  <c r="B106" i="29"/>
  <c r="C71" i="29"/>
  <c r="B185" i="29"/>
  <c r="B186" i="29"/>
  <c r="I138" i="29"/>
  <c r="B20" i="29"/>
  <c r="D200" i="29"/>
  <c r="K158" i="29"/>
  <c r="F149" i="29"/>
  <c r="B51" i="29"/>
  <c r="N116" i="29"/>
  <c r="D137" i="29"/>
  <c r="N113" i="29"/>
  <c r="E163" i="29"/>
  <c r="K72" i="29"/>
  <c r="C158" i="29"/>
  <c r="L109" i="29"/>
  <c r="L201" i="29"/>
  <c r="N142" i="29"/>
  <c r="K142" i="29"/>
  <c r="B53" i="29"/>
  <c r="H167" i="29"/>
  <c r="H161" i="29"/>
  <c r="B175" i="29"/>
  <c r="D174" i="29"/>
  <c r="E113" i="29"/>
  <c r="L175" i="29"/>
  <c r="H42" i="29"/>
  <c r="N157" i="29"/>
  <c r="H112" i="29"/>
  <c r="L153" i="29"/>
  <c r="C151" i="29"/>
  <c r="O138" i="29"/>
  <c r="I198" i="29"/>
  <c r="O80" i="29"/>
  <c r="N175" i="29"/>
  <c r="H158" i="29"/>
  <c r="J158" i="29" l="1"/>
  <c r="G158" i="29" s="1"/>
  <c r="P175" i="29"/>
  <c r="J112" i="29"/>
  <c r="G112" i="29" s="1"/>
  <c r="P157" i="29"/>
  <c r="J161" i="29"/>
  <c r="G161" i="29" s="1"/>
  <c r="J167" i="29"/>
  <c r="G167" i="29" s="1"/>
  <c r="M142" i="29"/>
  <c r="P142" i="29"/>
  <c r="P113" i="29"/>
  <c r="P116" i="29"/>
  <c r="M158" i="29"/>
  <c r="J114" i="29"/>
  <c r="G114" i="29" s="1"/>
  <c r="M166" i="29"/>
  <c r="P167" i="29"/>
  <c r="J113" i="29"/>
  <c r="G113" i="29" s="1"/>
  <c r="P133" i="29"/>
  <c r="J191" i="29"/>
  <c r="G191" i="29" s="1"/>
  <c r="M194" i="29"/>
  <c r="J110" i="29"/>
  <c r="G110" i="29" s="1"/>
  <c r="M193" i="29"/>
  <c r="P158" i="29"/>
  <c r="P202" i="29"/>
  <c r="J118" i="29"/>
  <c r="G118" i="29" s="1"/>
  <c r="M168" i="29"/>
  <c r="J117" i="29"/>
  <c r="G117" i="29" s="1"/>
  <c r="M137" i="29"/>
  <c r="J174" i="29"/>
  <c r="G174" i="29" s="1"/>
  <c r="M187" i="29"/>
  <c r="M184" i="29"/>
  <c r="M189" i="29"/>
  <c r="J127" i="29"/>
  <c r="G127" i="29" s="1"/>
  <c r="P140" i="29"/>
  <c r="M174" i="29"/>
  <c r="M183" i="29"/>
  <c r="J123" i="29"/>
  <c r="G123" i="29" s="1"/>
  <c r="P183" i="29"/>
  <c r="J162" i="29"/>
  <c r="G162" i="29" s="1"/>
  <c r="J160" i="29"/>
  <c r="G160" i="29" s="1"/>
  <c r="P191" i="29"/>
  <c r="J157" i="29"/>
  <c r="G157" i="29" s="1"/>
  <c r="M203" i="29"/>
  <c r="P105" i="29"/>
  <c r="M129" i="29"/>
  <c r="M181" i="29"/>
  <c r="M186" i="29"/>
  <c r="P155" i="29"/>
  <c r="P127" i="29"/>
  <c r="M151" i="29"/>
  <c r="P146" i="29"/>
  <c r="M138" i="29"/>
  <c r="P151" i="29"/>
  <c r="J194" i="29"/>
  <c r="G194" i="29" s="1"/>
  <c r="M126" i="29"/>
  <c r="P112" i="29"/>
  <c r="M157" i="29"/>
  <c r="J131" i="29"/>
  <c r="G131" i="29" s="1"/>
  <c r="J122" i="29"/>
  <c r="G122" i="29" s="1"/>
  <c r="M106" i="29"/>
  <c r="M124" i="29"/>
  <c r="P106" i="29"/>
  <c r="J128" i="29"/>
  <c r="G128" i="29" s="1"/>
  <c r="P185" i="29"/>
  <c r="J135" i="29"/>
  <c r="G135" i="29" s="1"/>
  <c r="P108" i="29"/>
  <c r="M163" i="29"/>
  <c r="M155" i="29"/>
  <c r="P117" i="29"/>
  <c r="P107" i="29"/>
  <c r="P122" i="29"/>
  <c r="M136" i="29"/>
  <c r="M122" i="29"/>
  <c r="M109" i="29"/>
  <c r="J151" i="29"/>
  <c r="G151" i="29" s="1"/>
  <c r="M195" i="29"/>
  <c r="J134" i="29"/>
  <c r="G134" i="29" s="1"/>
  <c r="M188" i="29"/>
  <c r="J198" i="29"/>
  <c r="G198" i="29" s="1"/>
  <c r="M170" i="29"/>
  <c r="P171" i="29"/>
  <c r="P156" i="29"/>
  <c r="M161" i="29"/>
  <c r="P187" i="29"/>
  <c r="J165" i="29"/>
  <c r="G165" i="29" s="1"/>
  <c r="M162" i="29"/>
  <c r="P137" i="29"/>
  <c r="J145" i="29"/>
  <c r="G145" i="29" s="1"/>
  <c r="P184" i="29"/>
  <c r="P134" i="29"/>
  <c r="J148" i="29"/>
  <c r="G148" i="29" s="1"/>
  <c r="J115" i="29"/>
  <c r="G115" i="29" s="1"/>
  <c r="M113" i="29"/>
  <c r="M176" i="29"/>
  <c r="J155" i="29"/>
  <c r="G155" i="29" s="1"/>
  <c r="J47" i="29"/>
  <c r="G47" i="29" s="1"/>
  <c r="P165" i="29"/>
  <c r="P120" i="29"/>
  <c r="P199" i="29"/>
  <c r="J166" i="29"/>
  <c r="G166" i="29" s="1"/>
  <c r="J181" i="29"/>
  <c r="G181" i="29" s="1"/>
  <c r="P147" i="29"/>
  <c r="M128" i="29"/>
  <c r="P148" i="29"/>
  <c r="P154" i="29"/>
  <c r="J168" i="29"/>
  <c r="G168" i="29" s="1"/>
  <c r="J133" i="29"/>
  <c r="G133" i="29" s="1"/>
  <c r="M145" i="29"/>
  <c r="P145" i="29"/>
  <c r="M125" i="29"/>
  <c r="M139" i="29"/>
  <c r="M159" i="29"/>
  <c r="P128" i="29"/>
  <c r="J138" i="29"/>
  <c r="G138" i="29" s="1"/>
  <c r="M107" i="29"/>
  <c r="J129" i="29"/>
  <c r="G129" i="29" s="1"/>
  <c r="P179" i="29"/>
  <c r="P123" i="29"/>
  <c r="J147" i="29"/>
  <c r="G147" i="29" s="1"/>
  <c r="P131" i="29"/>
  <c r="J187" i="29"/>
  <c r="G187" i="29" s="1"/>
  <c r="M171" i="29"/>
  <c r="J186" i="29"/>
  <c r="G186" i="29" s="1"/>
  <c r="M165" i="29"/>
  <c r="M123" i="29"/>
  <c r="P186" i="29"/>
  <c r="P196" i="29"/>
  <c r="P162" i="29"/>
  <c r="P135" i="29"/>
  <c r="P170" i="29"/>
  <c r="J163" i="29"/>
  <c r="G163" i="29" s="1"/>
  <c r="M175" i="29"/>
  <c r="P139" i="29"/>
  <c r="M112" i="29"/>
  <c r="J119" i="29"/>
  <c r="G119" i="29" s="1"/>
  <c r="J116" i="29"/>
  <c r="G116" i="29" s="1"/>
  <c r="P168" i="29"/>
  <c r="J190" i="29"/>
  <c r="G190" i="29" s="1"/>
  <c r="P200" i="29"/>
  <c r="M143" i="29"/>
  <c r="J185" i="29"/>
  <c r="G185" i="29" s="1"/>
  <c r="M153" i="29"/>
  <c r="P178" i="29"/>
  <c r="M192" i="29"/>
  <c r="J109" i="29"/>
  <c r="G109" i="29" s="1"/>
  <c r="P126" i="29"/>
  <c r="J111" i="29"/>
  <c r="G111" i="29" s="1"/>
  <c r="P119" i="29"/>
  <c r="P136" i="29"/>
  <c r="M130" i="29"/>
  <c r="M111" i="29"/>
  <c r="M200" i="29"/>
  <c r="P141" i="29"/>
  <c r="M204" i="29"/>
  <c r="M121" i="29"/>
  <c r="P173" i="29"/>
  <c r="J124" i="29"/>
  <c r="G124" i="29" s="1"/>
  <c r="P144" i="29"/>
  <c r="P180" i="29"/>
  <c r="M156" i="29"/>
  <c r="M179" i="29"/>
  <c r="P172" i="29"/>
  <c r="J172" i="29"/>
  <c r="G172" i="29" s="1"/>
  <c r="P143" i="29"/>
  <c r="J192" i="29"/>
  <c r="G192" i="29" s="1"/>
  <c r="M141" i="29"/>
  <c r="J120" i="29"/>
  <c r="G120" i="29" s="1"/>
  <c r="M178" i="29"/>
  <c r="P177" i="29"/>
  <c r="P192" i="29"/>
  <c r="P125" i="29"/>
  <c r="P169" i="29"/>
  <c r="P204" i="29"/>
  <c r="M201" i="29"/>
  <c r="P150" i="29"/>
  <c r="P132" i="29"/>
  <c r="M199" i="29"/>
  <c r="J152" i="29"/>
  <c r="G152" i="29" s="1"/>
  <c r="M198" i="29"/>
  <c r="P114" i="29"/>
  <c r="M180" i="29"/>
  <c r="J139" i="29"/>
  <c r="G139" i="29" s="1"/>
  <c r="P190" i="29"/>
  <c r="P197" i="29"/>
  <c r="J48" i="29"/>
  <c r="G48" i="29" s="1"/>
  <c r="P138" i="29"/>
  <c r="J200" i="29"/>
  <c r="G200" i="29" s="1"/>
  <c r="P176" i="29"/>
  <c r="P182" i="29"/>
  <c r="P189" i="29"/>
  <c r="J170" i="29"/>
  <c r="G170" i="29" s="1"/>
  <c r="M108" i="29"/>
  <c r="J154" i="29"/>
  <c r="G154" i="29" s="1"/>
  <c r="J108" i="29"/>
  <c r="G108" i="29" s="1"/>
  <c r="M169" i="29"/>
  <c r="J197" i="29"/>
  <c r="G197" i="29" s="1"/>
  <c r="M154" i="29"/>
  <c r="P153" i="29"/>
  <c r="J179" i="29"/>
  <c r="G179" i="29" s="1"/>
  <c r="M164" i="29"/>
  <c r="P111" i="29"/>
  <c r="M182" i="29"/>
  <c r="J130" i="29"/>
  <c r="G130" i="29" s="1"/>
  <c r="J204" i="29"/>
  <c r="G204" i="29" s="1"/>
  <c r="M140" i="29"/>
  <c r="J136" i="29"/>
  <c r="G136" i="29" s="1"/>
  <c r="M117" i="29"/>
  <c r="M131" i="29"/>
  <c r="J105" i="29"/>
  <c r="G105" i="29" s="1"/>
  <c r="P124" i="29"/>
  <c r="P109" i="29"/>
  <c r="P194" i="29"/>
  <c r="J126" i="29"/>
  <c r="G126" i="29" s="1"/>
  <c r="M173" i="29"/>
  <c r="J176" i="29"/>
  <c r="G176" i="29" s="1"/>
  <c r="J180" i="29"/>
  <c r="G180" i="29" s="1"/>
  <c r="M202" i="29"/>
  <c r="M160" i="29"/>
  <c r="P198" i="29"/>
  <c r="J199" i="29"/>
  <c r="G199" i="29" s="1"/>
  <c r="J141" i="29"/>
  <c r="G141" i="29" s="1"/>
  <c r="M191" i="29"/>
  <c r="M185" i="29"/>
  <c r="J202" i="29"/>
  <c r="G202" i="29" s="1"/>
  <c r="P193" i="29"/>
  <c r="J201" i="29"/>
  <c r="G201" i="29" s="1"/>
  <c r="P181" i="29"/>
  <c r="J149" i="29"/>
  <c r="G149" i="29" s="1"/>
  <c r="P203" i="29"/>
  <c r="M135" i="29"/>
  <c r="M144" i="29"/>
  <c r="J183" i="29"/>
  <c r="G183" i="29" s="1"/>
  <c r="M148" i="29"/>
  <c r="P195" i="29"/>
  <c r="J188" i="29"/>
  <c r="G188" i="29" s="1"/>
  <c r="J175" i="29"/>
  <c r="G175" i="29" s="1"/>
  <c r="P161" i="29"/>
  <c r="M147" i="29"/>
  <c r="J90" i="29"/>
  <c r="G90" i="29" s="1"/>
  <c r="M146" i="29"/>
  <c r="P160" i="29"/>
  <c r="P159" i="29"/>
  <c r="J203" i="29"/>
  <c r="G203" i="29" s="1"/>
  <c r="J171" i="29"/>
  <c r="G171" i="29" s="1"/>
  <c r="J196" i="29"/>
  <c r="G196" i="29" s="1"/>
  <c r="M177" i="29"/>
  <c r="P110" i="29"/>
  <c r="J193" i="29"/>
  <c r="G193" i="29" s="1"/>
  <c r="M196" i="29"/>
  <c r="J150" i="29"/>
  <c r="G150" i="29" s="1"/>
  <c r="M119" i="29"/>
  <c r="M197" i="29"/>
  <c r="J184" i="29"/>
  <c r="G184" i="29" s="1"/>
  <c r="J178" i="29"/>
  <c r="G178" i="29" s="1"/>
  <c r="M116" i="29"/>
  <c r="M190" i="29"/>
  <c r="M105" i="29"/>
  <c r="J140" i="29"/>
  <c r="G140" i="29" s="1"/>
  <c r="J189" i="29"/>
  <c r="G189" i="29" s="1"/>
  <c r="J132" i="29"/>
  <c r="G132" i="29" s="1"/>
  <c r="P121" i="29"/>
  <c r="J121" i="29"/>
  <c r="G121" i="29" s="1"/>
  <c r="M127" i="29"/>
  <c r="M149" i="29"/>
  <c r="M150" i="29"/>
  <c r="P174" i="29"/>
  <c r="J159" i="29"/>
  <c r="G159" i="29" s="1"/>
  <c r="M118" i="29"/>
  <c r="M115" i="29"/>
  <c r="M134" i="29"/>
  <c r="M110" i="29"/>
  <c r="J182" i="29"/>
  <c r="G182" i="29" s="1"/>
  <c r="P163" i="29"/>
  <c r="P164" i="29"/>
  <c r="M132" i="29"/>
  <c r="J106" i="29"/>
  <c r="G106" i="29" s="1"/>
  <c r="J144" i="29"/>
  <c r="G144" i="29" s="1"/>
  <c r="M167" i="29"/>
  <c r="P149" i="29"/>
  <c r="J177" i="29"/>
  <c r="G177" i="29" s="1"/>
  <c r="J137" i="29"/>
  <c r="G137" i="29" s="1"/>
  <c r="P130" i="29"/>
  <c r="M114" i="29"/>
  <c r="J125" i="29"/>
  <c r="G125" i="29" s="1"/>
  <c r="P129" i="29"/>
  <c r="M133" i="29"/>
  <c r="J169" i="29"/>
  <c r="G169" i="29" s="1"/>
  <c r="J164" i="29"/>
  <c r="G164" i="29" s="1"/>
  <c r="J195" i="29"/>
  <c r="G195" i="29" s="1"/>
  <c r="P118" i="29"/>
  <c r="J156" i="29"/>
  <c r="G156" i="29" s="1"/>
  <c r="J146" i="29"/>
  <c r="G146" i="29" s="1"/>
  <c r="J153" i="29"/>
  <c r="G153" i="29" s="1"/>
  <c r="P201" i="29"/>
  <c r="M152" i="29"/>
  <c r="J142" i="29"/>
  <c r="G142" i="29" s="1"/>
  <c r="J173" i="29"/>
  <c r="G173" i="29" s="1"/>
  <c r="P115" i="29"/>
  <c r="P166" i="29"/>
  <c r="M120" i="29"/>
  <c r="J143" i="29"/>
  <c r="G143" i="29" s="1"/>
  <c r="P188" i="29"/>
  <c r="J107" i="29"/>
  <c r="G107" i="29" s="1"/>
  <c r="M172" i="29"/>
  <c r="P152" i="29"/>
  <c r="AD27" i="19"/>
  <c r="M58" i="19"/>
  <c r="AI27" i="19" l="1"/>
  <c r="L67" i="29"/>
  <c r="O22" i="29"/>
  <c r="K41" i="29"/>
  <c r="O43" i="29"/>
  <c r="D14" i="29"/>
  <c r="O17" i="29"/>
  <c r="F100" i="29"/>
  <c r="L98" i="29"/>
  <c r="E90" i="29"/>
  <c r="L27" i="29"/>
  <c r="K86" i="29"/>
  <c r="O86" i="29"/>
  <c r="L47" i="29"/>
  <c r="D48" i="29"/>
  <c r="L66" i="29"/>
  <c r="B96" i="29"/>
  <c r="C100" i="29"/>
  <c r="O99" i="29"/>
  <c r="D8" i="29"/>
  <c r="E67" i="29"/>
  <c r="L81" i="29"/>
  <c r="I20" i="29"/>
  <c r="F11" i="29"/>
  <c r="B38" i="29"/>
  <c r="C20" i="29"/>
  <c r="E104" i="29"/>
  <c r="E59" i="29"/>
  <c r="K22" i="29"/>
  <c r="N5" i="29"/>
  <c r="O10" i="29"/>
  <c r="I45" i="29"/>
  <c r="I70" i="29"/>
  <c r="N36" i="29"/>
  <c r="D23" i="29"/>
  <c r="L82" i="29"/>
  <c r="N38" i="29"/>
  <c r="C14" i="29"/>
  <c r="E71" i="29"/>
  <c r="C58" i="29"/>
  <c r="E72" i="29"/>
  <c r="B93" i="29"/>
  <c r="N57" i="29"/>
  <c r="D100" i="29"/>
  <c r="D82" i="29"/>
  <c r="K57" i="29"/>
  <c r="E75" i="29"/>
  <c r="N94" i="29"/>
  <c r="N95" i="29"/>
  <c r="L55" i="29"/>
  <c r="O47" i="29"/>
  <c r="I31" i="29"/>
  <c r="D77" i="29"/>
  <c r="I82" i="29"/>
  <c r="E12" i="29"/>
  <c r="L37" i="29"/>
  <c r="D41" i="29"/>
  <c r="E51" i="29"/>
  <c r="N9" i="29"/>
  <c r="L80" i="29"/>
  <c r="F65" i="29"/>
  <c r="F95" i="29"/>
  <c r="N96" i="29"/>
  <c r="E8" i="29"/>
  <c r="O5" i="29"/>
  <c r="B46" i="29"/>
  <c r="E78" i="29"/>
  <c r="L9" i="29"/>
  <c r="D34" i="29"/>
  <c r="F85" i="29"/>
  <c r="E70" i="29"/>
  <c r="C87" i="29"/>
  <c r="O42" i="29"/>
  <c r="F37" i="29"/>
  <c r="C5" i="29"/>
  <c r="L41" i="29"/>
  <c r="D31" i="29"/>
  <c r="F21" i="29"/>
  <c r="E81" i="29"/>
  <c r="D40" i="29"/>
  <c r="N58" i="29"/>
  <c r="E56" i="29"/>
  <c r="C11" i="29"/>
  <c r="F25" i="29"/>
  <c r="D69" i="29"/>
  <c r="N41" i="29"/>
  <c r="L77" i="29"/>
  <c r="D84" i="29"/>
  <c r="C91" i="29"/>
  <c r="E38" i="29"/>
  <c r="I77" i="29"/>
  <c r="D54" i="29"/>
  <c r="F79" i="29"/>
  <c r="B91" i="29"/>
  <c r="F40" i="29"/>
  <c r="I102" i="29"/>
  <c r="N49" i="29"/>
  <c r="L97" i="29"/>
  <c r="F80" i="29"/>
  <c r="C9" i="29"/>
  <c r="F28" i="29"/>
  <c r="O25" i="29"/>
  <c r="C43" i="29"/>
  <c r="D70" i="29"/>
  <c r="K102" i="29"/>
  <c r="D17" i="29"/>
  <c r="N69" i="29"/>
  <c r="I46" i="29"/>
  <c r="I38" i="29"/>
  <c r="L76" i="29"/>
  <c r="E17" i="29"/>
  <c r="O102" i="29"/>
  <c r="I101" i="29"/>
  <c r="I80" i="29"/>
  <c r="L32" i="29"/>
  <c r="D81" i="29"/>
  <c r="L94" i="29"/>
  <c r="L21" i="29"/>
  <c r="H11" i="29"/>
  <c r="D33" i="29"/>
  <c r="C10" i="29"/>
  <c r="D91" i="29"/>
  <c r="K56" i="29"/>
  <c r="N71" i="29"/>
  <c r="N48" i="29"/>
  <c r="I64" i="29"/>
  <c r="H6" i="29"/>
  <c r="N12" i="29"/>
  <c r="N88" i="29"/>
  <c r="F73" i="29"/>
  <c r="F59" i="29"/>
  <c r="E29" i="29"/>
  <c r="C19" i="29"/>
  <c r="F12" i="29"/>
  <c r="H5" i="29"/>
  <c r="O15" i="29"/>
  <c r="K5" i="29"/>
  <c r="E21" i="29"/>
  <c r="F32" i="29"/>
  <c r="L65" i="29"/>
  <c r="N87" i="29"/>
  <c r="K6" i="29"/>
  <c r="I56" i="29"/>
  <c r="F68" i="29"/>
  <c r="E23" i="29"/>
  <c r="I78" i="29"/>
  <c r="E10" i="29"/>
  <c r="O39" i="29"/>
  <c r="E34" i="29"/>
  <c r="C6" i="29"/>
  <c r="D6" i="29"/>
  <c r="E13" i="29"/>
  <c r="K47" i="29"/>
  <c r="L90" i="29"/>
  <c r="E18" i="29"/>
  <c r="F55" i="29"/>
  <c r="C89" i="29"/>
  <c r="F97" i="29"/>
  <c r="E96" i="29"/>
  <c r="D103" i="29"/>
  <c r="N31" i="29"/>
  <c r="N45" i="29"/>
  <c r="E22" i="29"/>
  <c r="L85" i="29"/>
  <c r="I37" i="29"/>
  <c r="K18" i="29"/>
  <c r="N52" i="29"/>
  <c r="I32" i="29"/>
  <c r="C12" i="29"/>
  <c r="C86" i="29"/>
  <c r="F27" i="29"/>
  <c r="K45" i="29"/>
  <c r="F69" i="29"/>
  <c r="L99" i="29"/>
  <c r="I84" i="29"/>
  <c r="D68" i="29"/>
  <c r="L17" i="29"/>
  <c r="D102" i="29"/>
  <c r="F75" i="29"/>
  <c r="N14" i="29"/>
  <c r="E54" i="29"/>
  <c r="D15" i="29"/>
  <c r="K49" i="29"/>
  <c r="D73" i="29"/>
  <c r="K42" i="29"/>
  <c r="F56" i="29"/>
  <c r="B89" i="29"/>
  <c r="N78" i="29"/>
  <c r="E11" i="29"/>
  <c r="N82" i="29"/>
  <c r="O19" i="29"/>
  <c r="I85" i="29"/>
  <c r="L68" i="29"/>
  <c r="N75" i="29"/>
  <c r="N54" i="29"/>
  <c r="D11" i="29"/>
  <c r="N23" i="29"/>
  <c r="F61" i="29"/>
  <c r="O41" i="29"/>
  <c r="L74" i="29"/>
  <c r="C38" i="29"/>
  <c r="F29" i="29"/>
  <c r="N11" i="29"/>
  <c r="I27" i="29"/>
  <c r="D44" i="29"/>
  <c r="F62" i="29"/>
  <c r="F81" i="29"/>
  <c r="C99" i="29"/>
  <c r="I53" i="29"/>
  <c r="L53" i="29"/>
  <c r="I42" i="29"/>
  <c r="I14" i="29"/>
  <c r="F72" i="29"/>
  <c r="E94" i="29"/>
  <c r="H104" i="29"/>
  <c r="N44" i="29"/>
  <c r="C40" i="29"/>
  <c r="N103" i="29"/>
  <c r="K50" i="29"/>
  <c r="B47" i="29"/>
  <c r="L45" i="29"/>
  <c r="O6" i="29"/>
  <c r="C52" i="29"/>
  <c r="L51" i="29"/>
  <c r="L75" i="29"/>
  <c r="K98" i="29"/>
  <c r="O21" i="29"/>
  <c r="I30" i="29"/>
  <c r="L84" i="29"/>
  <c r="N90" i="29"/>
  <c r="I65" i="29"/>
  <c r="B7" i="29"/>
  <c r="L23" i="29"/>
  <c r="N8" i="29"/>
  <c r="F53" i="29"/>
  <c r="D75" i="29"/>
  <c r="E43" i="29"/>
  <c r="O16" i="29"/>
  <c r="E93" i="29"/>
  <c r="I35" i="29"/>
  <c r="O97" i="29"/>
  <c r="O85" i="29"/>
  <c r="I81" i="29"/>
  <c r="N80" i="29"/>
  <c r="E66" i="29"/>
  <c r="O103" i="29"/>
  <c r="C21" i="29"/>
  <c r="E101" i="29"/>
  <c r="L22" i="29"/>
  <c r="H8" i="29"/>
  <c r="N91" i="29"/>
  <c r="C97" i="29"/>
  <c r="D52" i="29"/>
  <c r="I62" i="29"/>
  <c r="C7" i="29"/>
  <c r="L89" i="29"/>
  <c r="N102" i="29"/>
  <c r="O96" i="29"/>
  <c r="D12" i="29"/>
  <c r="O89" i="29"/>
  <c r="C44" i="29"/>
  <c r="C41" i="29"/>
  <c r="F44" i="29"/>
  <c r="H9" i="29"/>
  <c r="H12" i="29"/>
  <c r="B87" i="29"/>
  <c r="F54" i="29"/>
  <c r="F19" i="29"/>
  <c r="N40" i="29"/>
  <c r="N59" i="29"/>
  <c r="E62" i="29"/>
  <c r="N15" i="29"/>
  <c r="F88" i="29"/>
  <c r="L70" i="29"/>
  <c r="D63" i="29"/>
  <c r="L56" i="29"/>
  <c r="F13" i="29"/>
  <c r="L104" i="29"/>
  <c r="E89" i="29"/>
  <c r="K61" i="29"/>
  <c r="E7" i="29"/>
  <c r="I29" i="29"/>
  <c r="D101" i="29"/>
  <c r="E48" i="29"/>
  <c r="N21" i="29"/>
  <c r="K93" i="29"/>
  <c r="I49" i="29"/>
  <c r="I33" i="29"/>
  <c r="F17" i="29"/>
  <c r="I6" i="29"/>
  <c r="N42" i="29"/>
  <c r="C49" i="29"/>
  <c r="D39" i="29"/>
  <c r="C25" i="29"/>
  <c r="F78" i="29"/>
  <c r="K94" i="29"/>
  <c r="D42" i="29"/>
  <c r="K9" i="29"/>
  <c r="L8" i="29"/>
  <c r="L60" i="29"/>
  <c r="I13" i="29"/>
  <c r="N16" i="29"/>
  <c r="B41" i="29"/>
  <c r="E65" i="29"/>
  <c r="L103" i="29"/>
  <c r="K48" i="29"/>
  <c r="L42" i="29"/>
  <c r="O12" i="29"/>
  <c r="L72" i="29"/>
  <c r="F45" i="29"/>
  <c r="E91" i="29"/>
  <c r="F93" i="29"/>
  <c r="C60" i="29"/>
  <c r="C45" i="29"/>
  <c r="E74" i="29"/>
  <c r="N27" i="29"/>
  <c r="I9" i="29"/>
  <c r="N89" i="29"/>
  <c r="D92" i="29"/>
  <c r="I76" i="29"/>
  <c r="F14" i="29"/>
  <c r="N66" i="29"/>
  <c r="C104" i="29"/>
  <c r="K43" i="29"/>
  <c r="F31" i="29"/>
  <c r="N74" i="29"/>
  <c r="L49" i="29"/>
  <c r="B10" i="29"/>
  <c r="L54" i="29"/>
  <c r="H99" i="29"/>
  <c r="C54" i="29"/>
  <c r="O40" i="29"/>
  <c r="L13" i="29"/>
  <c r="F86" i="29"/>
  <c r="F66" i="29"/>
  <c r="I52" i="29"/>
  <c r="D64" i="29"/>
  <c r="D43" i="29"/>
  <c r="O90" i="29"/>
  <c r="K53" i="29"/>
  <c r="L29" i="29"/>
  <c r="C22" i="29"/>
  <c r="I28" i="29"/>
  <c r="I16" i="29"/>
  <c r="I18" i="29"/>
  <c r="E58" i="29"/>
  <c r="B90" i="29"/>
  <c r="C101" i="29"/>
  <c r="E63" i="29"/>
  <c r="N86" i="29"/>
  <c r="I98" i="29"/>
  <c r="E44" i="29"/>
  <c r="D50" i="29"/>
  <c r="L50" i="29"/>
  <c r="I92" i="29"/>
  <c r="E64" i="29"/>
  <c r="L59" i="29"/>
  <c r="I97" i="29"/>
  <c r="D47" i="29"/>
  <c r="E86" i="29"/>
  <c r="K40" i="29"/>
  <c r="E97" i="29"/>
  <c r="L91" i="29"/>
  <c r="D18" i="29"/>
  <c r="O9" i="29"/>
  <c r="L30" i="29"/>
  <c r="N100" i="29"/>
  <c r="O8" i="29"/>
  <c r="F71" i="29"/>
  <c r="F48" i="29"/>
  <c r="C103" i="29"/>
  <c r="O48" i="29"/>
  <c r="B95" i="29"/>
  <c r="B39" i="29"/>
  <c r="D53" i="29"/>
  <c r="I57" i="29"/>
  <c r="N19" i="29"/>
  <c r="F9" i="29"/>
  <c r="F76" i="29"/>
  <c r="I12" i="29"/>
  <c r="K52" i="29"/>
  <c r="L35" i="29"/>
  <c r="D65" i="29"/>
  <c r="E57" i="29"/>
  <c r="O98" i="29"/>
  <c r="F83" i="29"/>
  <c r="I24" i="29"/>
  <c r="I87" i="29"/>
  <c r="D36" i="29"/>
  <c r="K10" i="29"/>
  <c r="B12" i="29"/>
  <c r="N50" i="29"/>
  <c r="L58" i="29"/>
  <c r="K100" i="29"/>
  <c r="E76" i="29"/>
  <c r="I93" i="29"/>
  <c r="I15" i="29"/>
  <c r="C39" i="29"/>
  <c r="N24" i="29"/>
  <c r="C23" i="29"/>
  <c r="F20" i="29"/>
  <c r="L63" i="29"/>
  <c r="I68" i="29"/>
  <c r="B13" i="29"/>
  <c r="N34" i="29"/>
  <c r="L78" i="29"/>
  <c r="K21" i="29"/>
  <c r="I34" i="29"/>
  <c r="D5" i="29"/>
  <c r="L52" i="29"/>
  <c r="I69" i="29"/>
  <c r="F60" i="29"/>
  <c r="D62" i="29"/>
  <c r="C53" i="29"/>
  <c r="E47" i="29"/>
  <c r="C55" i="29"/>
  <c r="K90" i="29"/>
  <c r="E6" i="29"/>
  <c r="O18" i="29"/>
  <c r="E102" i="29"/>
  <c r="K13" i="29"/>
  <c r="B104" i="29"/>
  <c r="L39" i="29"/>
  <c r="E14" i="29"/>
  <c r="N101" i="29"/>
  <c r="L62" i="29"/>
  <c r="K55" i="29"/>
  <c r="L46" i="29"/>
  <c r="D55" i="29"/>
  <c r="D32" i="29"/>
  <c r="L26" i="29"/>
  <c r="D95" i="29"/>
  <c r="E30" i="29"/>
  <c r="E35" i="29"/>
  <c r="F58" i="29"/>
  <c r="I50" i="29"/>
  <c r="B9" i="29"/>
  <c r="C47" i="29"/>
  <c r="D94" i="29"/>
  <c r="C46" i="29"/>
  <c r="F7" i="29"/>
  <c r="D16" i="29"/>
  <c r="D35" i="29"/>
  <c r="L14" i="29"/>
  <c r="L38" i="29"/>
  <c r="F38" i="29"/>
  <c r="D85" i="29"/>
  <c r="F24" i="29"/>
  <c r="D61" i="29"/>
  <c r="C85" i="29"/>
  <c r="D89" i="29"/>
  <c r="L101" i="29"/>
  <c r="F89" i="29"/>
  <c r="I43" i="29"/>
  <c r="I55" i="29"/>
  <c r="L11" i="29"/>
  <c r="K89" i="29"/>
  <c r="K97" i="29"/>
  <c r="E61" i="29"/>
  <c r="E36" i="29"/>
  <c r="I44" i="29"/>
  <c r="O20" i="29"/>
  <c r="E40" i="29"/>
  <c r="C102" i="29"/>
  <c r="E37" i="29"/>
  <c r="N92" i="29"/>
  <c r="K24" i="29"/>
  <c r="D10" i="29"/>
  <c r="O94" i="29"/>
  <c r="E85" i="29"/>
  <c r="N28" i="29"/>
  <c r="N30" i="29"/>
  <c r="K15" i="29"/>
  <c r="D27" i="29"/>
  <c r="D88" i="29"/>
  <c r="F92" i="29"/>
  <c r="F46" i="29"/>
  <c r="K87" i="29"/>
  <c r="F26" i="29"/>
  <c r="F77" i="29"/>
  <c r="D90" i="29"/>
  <c r="C50" i="29"/>
  <c r="C15" i="29"/>
  <c r="D59" i="29"/>
  <c r="I60" i="29"/>
  <c r="L5" i="29"/>
  <c r="L61" i="29"/>
  <c r="I40" i="29"/>
  <c r="O13" i="29"/>
  <c r="I99" i="29"/>
  <c r="F35" i="29"/>
  <c r="E79" i="29"/>
  <c r="I51" i="29"/>
  <c r="C94" i="29"/>
  <c r="D86" i="29"/>
  <c r="F96" i="29"/>
  <c r="B102" i="29"/>
  <c r="O38" i="29"/>
  <c r="I66" i="29"/>
  <c r="E49" i="29"/>
  <c r="C48" i="29"/>
  <c r="C88" i="29"/>
  <c r="E26" i="29"/>
  <c r="D51" i="29"/>
  <c r="E87" i="29"/>
  <c r="F50" i="29"/>
  <c r="I26" i="29"/>
  <c r="N7" i="29"/>
  <c r="C24" i="29"/>
  <c r="N51" i="29"/>
  <c r="D96" i="29"/>
  <c r="D72" i="29"/>
  <c r="L79" i="29"/>
  <c r="C61" i="29"/>
  <c r="D78" i="29"/>
  <c r="K8" i="29"/>
  <c r="D28" i="29"/>
  <c r="F70" i="29"/>
  <c r="F6" i="29"/>
  <c r="E60" i="29"/>
  <c r="I39" i="29"/>
  <c r="F82" i="29"/>
  <c r="F52" i="29"/>
  <c r="K103" i="29"/>
  <c r="N46" i="29"/>
  <c r="N10" i="29"/>
  <c r="I83" i="29"/>
  <c r="D22" i="29"/>
  <c r="D46" i="29"/>
  <c r="N22" i="29"/>
  <c r="D79" i="29"/>
  <c r="D19" i="29"/>
  <c r="B40" i="29"/>
  <c r="H10" i="29"/>
  <c r="B6" i="29"/>
  <c r="F87" i="29"/>
  <c r="K39" i="29"/>
  <c r="N97" i="29"/>
  <c r="B97" i="29"/>
  <c r="E15" i="29"/>
  <c r="L19" i="29"/>
  <c r="O88" i="29"/>
  <c r="K14" i="29"/>
  <c r="F74" i="29"/>
  <c r="L88" i="29"/>
  <c r="F8" i="29"/>
  <c r="N37" i="29"/>
  <c r="E77" i="29"/>
  <c r="O49" i="29"/>
  <c r="N17" i="29"/>
  <c r="O24" i="29"/>
  <c r="L28" i="29"/>
  <c r="F103" i="29"/>
  <c r="I74" i="29"/>
  <c r="B48" i="29"/>
  <c r="D93" i="29"/>
  <c r="D71" i="29"/>
  <c r="E52" i="29"/>
  <c r="E16" i="29"/>
  <c r="N79" i="29"/>
  <c r="L34" i="29"/>
  <c r="C17" i="29"/>
  <c r="L86" i="29"/>
  <c r="H101" i="29"/>
  <c r="N81" i="29"/>
  <c r="L64" i="29"/>
  <c r="E9" i="29"/>
  <c r="D66" i="29"/>
  <c r="K101" i="29"/>
  <c r="N99" i="29"/>
  <c r="E5" i="29"/>
  <c r="D26" i="29"/>
  <c r="F15" i="29"/>
  <c r="D37" i="29"/>
  <c r="E100" i="29"/>
  <c r="B94" i="29"/>
  <c r="C56" i="29"/>
  <c r="I58" i="29"/>
  <c r="N20" i="29"/>
  <c r="O87" i="29"/>
  <c r="E73" i="29"/>
  <c r="I89" i="29"/>
  <c r="I61" i="29"/>
  <c r="I22" i="29"/>
  <c r="E33" i="29"/>
  <c r="O93" i="29"/>
  <c r="L73" i="29"/>
  <c r="F23" i="29"/>
  <c r="I100" i="29"/>
  <c r="I104" i="29"/>
  <c r="K85" i="29"/>
  <c r="F98" i="29"/>
  <c r="L31" i="29"/>
  <c r="H13" i="29"/>
  <c r="D104" i="29"/>
  <c r="K25" i="29"/>
  <c r="K54" i="29"/>
  <c r="D98" i="29"/>
  <c r="F102" i="29"/>
  <c r="D38" i="29"/>
  <c r="D99" i="29"/>
  <c r="N61" i="29"/>
  <c r="I23" i="29"/>
  <c r="E88" i="29"/>
  <c r="K46" i="29"/>
  <c r="F101" i="29"/>
  <c r="E39" i="29"/>
  <c r="N104" i="29"/>
  <c r="I21" i="29"/>
  <c r="D76" i="29"/>
  <c r="E42" i="29"/>
  <c r="K88" i="29"/>
  <c r="C59" i="29"/>
  <c r="N55" i="29"/>
  <c r="E92" i="29"/>
  <c r="I41" i="29"/>
  <c r="F67" i="29"/>
  <c r="D87" i="29"/>
  <c r="O44" i="29"/>
  <c r="O95" i="29"/>
  <c r="C93" i="29"/>
  <c r="F94" i="29"/>
  <c r="E99" i="29"/>
  <c r="B98" i="29"/>
  <c r="B99" i="29"/>
  <c r="K20" i="29"/>
  <c r="I11" i="29"/>
  <c r="N70" i="29"/>
  <c r="K44" i="29"/>
  <c r="I86" i="29"/>
  <c r="N77" i="29"/>
  <c r="I10" i="29"/>
  <c r="L16" i="29"/>
  <c r="E55" i="29"/>
  <c r="E27" i="29"/>
  <c r="F39" i="29"/>
  <c r="E82" i="29"/>
  <c r="K19" i="29"/>
  <c r="L57" i="29"/>
  <c r="F22" i="29"/>
  <c r="K95" i="29"/>
  <c r="B43" i="29"/>
  <c r="L93" i="29"/>
  <c r="C18" i="29"/>
  <c r="E68" i="29"/>
  <c r="K60" i="29"/>
  <c r="F18" i="29"/>
  <c r="I95" i="29"/>
  <c r="I59" i="29"/>
  <c r="E50" i="29"/>
  <c r="F90" i="29"/>
  <c r="L96" i="29"/>
  <c r="I94" i="29"/>
  <c r="I63" i="29"/>
  <c r="C13" i="29"/>
  <c r="F43" i="29"/>
  <c r="F34" i="29"/>
  <c r="N32" i="29"/>
  <c r="O45" i="29"/>
  <c r="E84" i="29"/>
  <c r="O91" i="29"/>
  <c r="E28" i="29"/>
  <c r="N68" i="29"/>
  <c r="N67" i="29"/>
  <c r="L24" i="29"/>
  <c r="E31" i="29"/>
  <c r="B103" i="29"/>
  <c r="D58" i="29"/>
  <c r="O7" i="29"/>
  <c r="N76" i="29"/>
  <c r="L48" i="29"/>
  <c r="D7" i="29"/>
  <c r="L12" i="29"/>
  <c r="K16" i="29"/>
  <c r="B11" i="29"/>
  <c r="B49" i="29"/>
  <c r="N43" i="29"/>
  <c r="I73" i="29"/>
  <c r="D67" i="29"/>
  <c r="I91" i="29"/>
  <c r="E103" i="29"/>
  <c r="N93" i="29"/>
  <c r="K96" i="29"/>
  <c r="D97" i="29"/>
  <c r="O104" i="29"/>
  <c r="E98" i="29"/>
  <c r="F63" i="29"/>
  <c r="F104" i="29"/>
  <c r="F91" i="29"/>
  <c r="F51" i="29"/>
  <c r="N29" i="29"/>
  <c r="H102" i="29"/>
  <c r="F84" i="29"/>
  <c r="I79" i="29"/>
  <c r="N39" i="29"/>
  <c r="K58" i="29"/>
  <c r="D45" i="29"/>
  <c r="F33" i="29"/>
  <c r="L20" i="29"/>
  <c r="D83" i="29"/>
  <c r="B88" i="29"/>
  <c r="N60" i="29"/>
  <c r="N85" i="29"/>
  <c r="F36" i="29"/>
  <c r="N84" i="29"/>
  <c r="L95" i="29"/>
  <c r="O46" i="29"/>
  <c r="L10" i="29"/>
  <c r="I88" i="29"/>
  <c r="K23" i="29"/>
  <c r="F42" i="29"/>
  <c r="N65" i="29"/>
  <c r="E45" i="29"/>
  <c r="E95" i="29"/>
  <c r="B101" i="29"/>
  <c r="F57" i="29"/>
  <c r="D29" i="29"/>
  <c r="N47" i="29"/>
  <c r="C96" i="29"/>
  <c r="E25" i="29"/>
  <c r="N26" i="29"/>
  <c r="N98" i="29"/>
  <c r="L43" i="29"/>
  <c r="E80" i="29"/>
  <c r="D60" i="29"/>
  <c r="I7" i="29"/>
  <c r="C51" i="29"/>
  <c r="L102" i="29"/>
  <c r="I5" i="29"/>
  <c r="N83" i="29"/>
  <c r="B45" i="29"/>
  <c r="D80" i="29"/>
  <c r="L6" i="29"/>
  <c r="E32" i="29"/>
  <c r="E24" i="29"/>
  <c r="L18" i="29"/>
  <c r="B5" i="29"/>
  <c r="N56" i="29"/>
  <c r="L69" i="29"/>
  <c r="O14" i="29"/>
  <c r="I19" i="29"/>
  <c r="L33" i="29"/>
  <c r="L71" i="29"/>
  <c r="D30" i="29"/>
  <c r="N13" i="29"/>
  <c r="E20" i="29"/>
  <c r="H7" i="29"/>
  <c r="F30" i="29"/>
  <c r="F16" i="29"/>
  <c r="L15" i="29"/>
  <c r="H100" i="29"/>
  <c r="N64" i="29"/>
  <c r="B42" i="29"/>
  <c r="E19" i="29"/>
  <c r="D13" i="29"/>
  <c r="L40" i="29"/>
  <c r="K59" i="29"/>
  <c r="L92" i="29"/>
  <c r="E83" i="29"/>
  <c r="N63" i="29"/>
  <c r="D56" i="29"/>
  <c r="B8" i="29"/>
  <c r="I67" i="29"/>
  <c r="F99" i="29"/>
  <c r="D74" i="29"/>
  <c r="N62" i="29"/>
  <c r="I75" i="29"/>
  <c r="D49" i="29"/>
  <c r="L100" i="29"/>
  <c r="H103" i="29"/>
  <c r="N53" i="29"/>
  <c r="L36" i="29"/>
  <c r="F47" i="29"/>
  <c r="I103" i="29"/>
  <c r="O101" i="29"/>
  <c r="F49" i="29"/>
  <c r="I71" i="29"/>
  <c r="C8" i="29"/>
  <c r="I54" i="29"/>
  <c r="I17" i="29"/>
  <c r="D24" i="29"/>
  <c r="E53" i="29"/>
  <c r="N35" i="29"/>
  <c r="L25" i="29"/>
  <c r="I72" i="29"/>
  <c r="N73" i="29"/>
  <c r="K51" i="29"/>
  <c r="K99" i="29"/>
  <c r="D9" i="29"/>
  <c r="K7" i="29"/>
  <c r="L83" i="29"/>
  <c r="K91" i="29"/>
  <c r="B86" i="29"/>
  <c r="C57" i="29"/>
  <c r="C42" i="29"/>
  <c r="O100" i="29"/>
  <c r="E41" i="29"/>
  <c r="C90" i="29"/>
  <c r="B44" i="29"/>
  <c r="O11" i="29"/>
  <c r="L7" i="29"/>
  <c r="K17" i="29"/>
  <c r="F10" i="29"/>
  <c r="D21" i="29"/>
  <c r="K104" i="29"/>
  <c r="E46" i="29"/>
  <c r="I36" i="29"/>
  <c r="C16" i="29"/>
  <c r="C98" i="29"/>
  <c r="D57" i="29"/>
  <c r="K12" i="29"/>
  <c r="K11" i="29"/>
  <c r="K38" i="29"/>
  <c r="N18" i="29"/>
  <c r="F64" i="29"/>
  <c r="I8" i="29"/>
  <c r="D20" i="29"/>
  <c r="O23" i="29"/>
  <c r="N33" i="29"/>
  <c r="F41" i="29"/>
  <c r="I96" i="29"/>
  <c r="B85" i="29"/>
  <c r="L87" i="29"/>
  <c r="D25" i="29"/>
  <c r="N6" i="29"/>
  <c r="C95" i="29"/>
  <c r="N72" i="29"/>
  <c r="N25" i="29"/>
  <c r="I25" i="29"/>
  <c r="E69" i="29"/>
  <c r="L44" i="29"/>
  <c r="B100" i="29"/>
  <c r="F5" i="29"/>
  <c r="J65" i="29" l="1"/>
  <c r="G65" i="29" s="1"/>
  <c r="M70" i="29"/>
  <c r="M50" i="29"/>
  <c r="P70" i="29"/>
  <c r="M104" i="29"/>
  <c r="M40" i="29"/>
  <c r="M14" i="29"/>
  <c r="M15" i="29"/>
  <c r="J75" i="29"/>
  <c r="G75" i="29" s="1"/>
  <c r="M36" i="29"/>
  <c r="J61" i="29"/>
  <c r="G61" i="29" s="1"/>
  <c r="P22" i="29"/>
  <c r="M96" i="29"/>
  <c r="M87" i="29"/>
  <c r="P102" i="29"/>
  <c r="P10" i="29"/>
  <c r="M31" i="29"/>
  <c r="J80" i="29"/>
  <c r="G80" i="29" s="1"/>
  <c r="P21" i="29"/>
  <c r="P77" i="29"/>
  <c r="J54" i="29"/>
  <c r="G54" i="29" s="1"/>
  <c r="P43" i="29"/>
  <c r="M66" i="29"/>
  <c r="M82" i="29"/>
  <c r="M47" i="29"/>
  <c r="J77" i="29"/>
  <c r="G77" i="29" s="1"/>
  <c r="P93" i="29"/>
  <c r="M19" i="29"/>
  <c r="M5" i="29"/>
  <c r="X28" i="20"/>
  <c r="P80" i="29"/>
  <c r="P92" i="29"/>
  <c r="J45" i="29"/>
  <c r="G45" i="29" s="1"/>
  <c r="J18" i="29"/>
  <c r="G18" i="29" s="1"/>
  <c r="J9" i="29"/>
  <c r="G9" i="29" s="1"/>
  <c r="P20" i="29"/>
  <c r="J41" i="29"/>
  <c r="G41" i="29" s="1"/>
  <c r="P99" i="29"/>
  <c r="P104" i="29"/>
  <c r="M27" i="29"/>
  <c r="J16" i="29"/>
  <c r="G16" i="29" s="1"/>
  <c r="J76" i="29"/>
  <c r="G76" i="29" s="1"/>
  <c r="M41" i="29"/>
  <c r="P25" i="29"/>
  <c r="P94" i="29"/>
  <c r="J46" i="29"/>
  <c r="G46" i="29" s="1"/>
  <c r="M43" i="29"/>
  <c r="P23" i="29"/>
  <c r="P60" i="29"/>
  <c r="J95" i="29"/>
  <c r="G95" i="29" s="1"/>
  <c r="M30" i="29"/>
  <c r="M61" i="29"/>
  <c r="J17" i="29"/>
  <c r="G17" i="29" s="1"/>
  <c r="P47" i="29"/>
  <c r="J94" i="29"/>
  <c r="G94" i="29" s="1"/>
  <c r="P61" i="29"/>
  <c r="P89" i="29"/>
  <c r="J84" i="29"/>
  <c r="G84" i="29" s="1"/>
  <c r="J63" i="29"/>
  <c r="G63" i="29" s="1"/>
  <c r="P32" i="29"/>
  <c r="J29" i="29"/>
  <c r="G29" i="29" s="1"/>
  <c r="P65" i="29"/>
  <c r="M23" i="29"/>
  <c r="P86" i="29"/>
  <c r="P71" i="29"/>
  <c r="J55" i="29"/>
  <c r="G55" i="29" s="1"/>
  <c r="M34" i="29"/>
  <c r="P13" i="29"/>
  <c r="P75" i="29"/>
  <c r="J88" i="29"/>
  <c r="G88" i="29" s="1"/>
  <c r="M22" i="29"/>
  <c r="J78" i="29"/>
  <c r="G78" i="29" s="1"/>
  <c r="M6" i="29"/>
  <c r="J93" i="29"/>
  <c r="G93" i="29" s="1"/>
  <c r="M65" i="29"/>
  <c r="P44" i="29"/>
  <c r="M29" i="29"/>
  <c r="M58" i="29"/>
  <c r="J89" i="29"/>
  <c r="G89" i="29" s="1"/>
  <c r="J101" i="29"/>
  <c r="G101" i="29" s="1"/>
  <c r="J57" i="29"/>
  <c r="G57" i="29" s="1"/>
  <c r="P85" i="29"/>
  <c r="J56" i="29"/>
  <c r="G56" i="29" s="1"/>
  <c r="M64" i="29"/>
  <c r="P87" i="29"/>
  <c r="J53" i="29"/>
  <c r="G53" i="29" s="1"/>
  <c r="P19" i="29"/>
  <c r="J36" i="29"/>
  <c r="G36" i="29" s="1"/>
  <c r="M20" i="29"/>
  <c r="P55" i="29"/>
  <c r="M98" i="29"/>
  <c r="J39" i="29"/>
  <c r="G39" i="29" s="1"/>
  <c r="P18" i="29"/>
  <c r="J72" i="29"/>
  <c r="G72" i="29" s="1"/>
  <c r="P30" i="29"/>
  <c r="M32" i="29"/>
  <c r="M17" i="29"/>
  <c r="P12" i="29"/>
  <c r="M99" i="29"/>
  <c r="P14" i="29"/>
  <c r="J83" i="29"/>
  <c r="G83" i="29" s="1"/>
  <c r="J34" i="29"/>
  <c r="G34" i="29" s="1"/>
  <c r="P48" i="29"/>
  <c r="J8" i="29"/>
  <c r="G8" i="29" s="1"/>
  <c r="M73" i="29"/>
  <c r="M100" i="29"/>
  <c r="J22" i="29"/>
  <c r="G22" i="29" s="1"/>
  <c r="P8" i="29"/>
  <c r="M52" i="29"/>
  <c r="J85" i="29"/>
  <c r="G85" i="29" s="1"/>
  <c r="M49" i="29"/>
  <c r="P84" i="29"/>
  <c r="M97" i="29"/>
  <c r="M60" i="29"/>
  <c r="P29" i="29"/>
  <c r="M56" i="29"/>
  <c r="M38" i="29"/>
  <c r="J11" i="29"/>
  <c r="G11" i="29" s="1"/>
  <c r="M76" i="29"/>
  <c r="M53" i="29"/>
  <c r="P40" i="29"/>
  <c r="M101" i="29"/>
  <c r="M59" i="29"/>
  <c r="P81" i="29"/>
  <c r="J99" i="29"/>
  <c r="G99" i="29" s="1"/>
  <c r="P66" i="29"/>
  <c r="M79" i="29"/>
  <c r="P53" i="29"/>
  <c r="M44" i="29"/>
  <c r="P103" i="29"/>
  <c r="M11" i="29"/>
  <c r="J67" i="29"/>
  <c r="G67" i="29" s="1"/>
  <c r="J24" i="29"/>
  <c r="G24" i="29" s="1"/>
  <c r="J79" i="29"/>
  <c r="G79" i="29" s="1"/>
  <c r="P67" i="29"/>
  <c r="J82" i="29"/>
  <c r="G82" i="29" s="1"/>
  <c r="P24" i="29"/>
  <c r="P16" i="29"/>
  <c r="M35" i="29"/>
  <c r="M83" i="29"/>
  <c r="J69" i="29"/>
  <c r="G69" i="29" s="1"/>
  <c r="P62" i="29"/>
  <c r="P11" i="29"/>
  <c r="P95" i="29"/>
  <c r="J42" i="29"/>
  <c r="G42" i="29" s="1"/>
  <c r="M67" i="29"/>
  <c r="X29" i="20"/>
  <c r="P54" i="29"/>
  <c r="J28" i="29"/>
  <c r="G28" i="29" s="1"/>
  <c r="P56" i="29"/>
  <c r="J12" i="29"/>
  <c r="G12" i="29" s="1"/>
  <c r="M8" i="29"/>
  <c r="P42" i="29"/>
  <c r="J73" i="29"/>
  <c r="G73" i="29" s="1"/>
  <c r="P7" i="29"/>
  <c r="M71" i="29"/>
  <c r="P28" i="29"/>
  <c r="J87" i="29"/>
  <c r="G87" i="29" s="1"/>
  <c r="J96" i="29"/>
  <c r="G96" i="29" s="1"/>
  <c r="M57" i="29"/>
  <c r="M45" i="29"/>
  <c r="P76" i="29"/>
  <c r="J103" i="29"/>
  <c r="G103" i="29" s="1"/>
  <c r="P26" i="29"/>
  <c r="M26" i="29"/>
  <c r="J23" i="29"/>
  <c r="G23" i="29" s="1"/>
  <c r="M48" i="29"/>
  <c r="P33" i="29"/>
  <c r="M80" i="29"/>
  <c r="P27" i="29"/>
  <c r="M86" i="29"/>
  <c r="M78" i="29"/>
  <c r="P17" i="29"/>
  <c r="J81" i="29"/>
  <c r="G81" i="29" s="1"/>
  <c r="J91" i="29"/>
  <c r="G91" i="29" s="1"/>
  <c r="P39" i="29"/>
  <c r="J86" i="29"/>
  <c r="G86" i="29" s="1"/>
  <c r="P83" i="29"/>
  <c r="P45" i="29"/>
  <c r="M77" i="29"/>
  <c r="J5" i="29"/>
  <c r="T5" i="29" s="1"/>
  <c r="P46" i="29"/>
  <c r="M81" i="29"/>
  <c r="M13" i="29"/>
  <c r="P36" i="29"/>
  <c r="J102" i="29"/>
  <c r="G102" i="29" s="1"/>
  <c r="P51" i="29"/>
  <c r="P79" i="29"/>
  <c r="J14" i="29"/>
  <c r="G14" i="29" s="1"/>
  <c r="P96" i="29"/>
  <c r="J60" i="29"/>
  <c r="G60" i="29" s="1"/>
  <c r="M33" i="29"/>
  <c r="M102" i="29"/>
  <c r="J70" i="29"/>
  <c r="G70" i="29" s="1"/>
  <c r="P57" i="29"/>
  <c r="J21" i="29"/>
  <c r="G21" i="29" s="1"/>
  <c r="M42" i="29"/>
  <c r="J49" i="29"/>
  <c r="G49" i="29" s="1"/>
  <c r="P100" i="29"/>
  <c r="P72" i="29"/>
  <c r="M28" i="29"/>
  <c r="J71" i="29"/>
  <c r="G71" i="29" s="1"/>
  <c r="P35" i="29"/>
  <c r="M90" i="29"/>
  <c r="P9" i="29"/>
  <c r="P37" i="29"/>
  <c r="M88" i="29"/>
  <c r="J50" i="29"/>
  <c r="G50" i="29" s="1"/>
  <c r="J19" i="29"/>
  <c r="G19" i="29" s="1"/>
  <c r="P88" i="29"/>
  <c r="M46" i="29"/>
  <c r="J13" i="29"/>
  <c r="G13" i="29" s="1"/>
  <c r="J43" i="29"/>
  <c r="G43" i="29" s="1"/>
  <c r="P50" i="29"/>
  <c r="J92" i="29"/>
  <c r="G92" i="29" s="1"/>
  <c r="M72" i="29"/>
  <c r="J104" i="29"/>
  <c r="G104" i="29" s="1"/>
  <c r="P49" i="29"/>
  <c r="P91" i="29"/>
  <c r="J59" i="29"/>
  <c r="G59" i="29" s="1"/>
  <c r="M10" i="29"/>
  <c r="J74" i="29"/>
  <c r="G74" i="29" s="1"/>
  <c r="J97" i="29"/>
  <c r="G97" i="29" s="1"/>
  <c r="J26" i="29"/>
  <c r="G26" i="29" s="1"/>
  <c r="P58" i="29"/>
  <c r="J64" i="29"/>
  <c r="G64" i="29" s="1"/>
  <c r="J20" i="29"/>
  <c r="G20" i="29" s="1"/>
  <c r="P15" i="29"/>
  <c r="J30" i="29"/>
  <c r="G30" i="29" s="1"/>
  <c r="M37" i="29"/>
  <c r="M62" i="29"/>
  <c r="P41" i="29"/>
  <c r="M68" i="29"/>
  <c r="J7" i="29"/>
  <c r="G7" i="29" s="1"/>
  <c r="M12" i="29"/>
  <c r="J98" i="29"/>
  <c r="G98" i="29" s="1"/>
  <c r="P38" i="29"/>
  <c r="M16" i="29"/>
  <c r="P6" i="29"/>
  <c r="M18" i="29"/>
  <c r="J15" i="29"/>
  <c r="G15" i="29" s="1"/>
  <c r="J68" i="29"/>
  <c r="G68" i="29" s="1"/>
  <c r="M92" i="29"/>
  <c r="P74" i="29"/>
  <c r="M24" i="29"/>
  <c r="M9" i="29"/>
  <c r="J62" i="29"/>
  <c r="G62" i="29" s="1"/>
  <c r="J44" i="29"/>
  <c r="G44" i="29" s="1"/>
  <c r="J32" i="29"/>
  <c r="G32" i="29" s="1"/>
  <c r="M91" i="29"/>
  <c r="P31" i="29"/>
  <c r="M21" i="29"/>
  <c r="P98" i="29"/>
  <c r="J25" i="29"/>
  <c r="G25" i="29" s="1"/>
  <c r="P73" i="29"/>
  <c r="M84" i="29"/>
  <c r="M74" i="29"/>
  <c r="M54" i="29"/>
  <c r="P101" i="29"/>
  <c r="M103" i="29"/>
  <c r="M94" i="29"/>
  <c r="M63" i="29"/>
  <c r="J51" i="29"/>
  <c r="G51" i="29" s="1"/>
  <c r="P82" i="29"/>
  <c r="M85" i="29"/>
  <c r="J100" i="29"/>
  <c r="G100" i="29" s="1"/>
  <c r="P59" i="29"/>
  <c r="J33" i="29"/>
  <c r="G33" i="29" s="1"/>
  <c r="P97" i="29"/>
  <c r="J38" i="29"/>
  <c r="G38" i="29" s="1"/>
  <c r="P78" i="29"/>
  <c r="M39" i="29"/>
  <c r="M69" i="29"/>
  <c r="P64" i="29"/>
  <c r="M75" i="29"/>
  <c r="J58" i="29"/>
  <c r="G58" i="29" s="1"/>
  <c r="M51" i="29"/>
  <c r="M89" i="29"/>
  <c r="J40" i="29"/>
  <c r="G40" i="29" s="1"/>
  <c r="P69" i="29"/>
  <c r="J35" i="29"/>
  <c r="G35" i="29" s="1"/>
  <c r="J10" i="29"/>
  <c r="G10" i="29" s="1"/>
  <c r="P52" i="29"/>
  <c r="M95" i="29"/>
  <c r="P68" i="29"/>
  <c r="J52" i="29"/>
  <c r="G52" i="29" s="1"/>
  <c r="P5" i="29"/>
  <c r="J27" i="29"/>
  <c r="G27" i="29" s="1"/>
  <c r="M55" i="29"/>
  <c r="J66" i="29"/>
  <c r="G66" i="29" s="1"/>
  <c r="M25" i="29"/>
  <c r="J31" i="29"/>
  <c r="G31" i="29" s="1"/>
  <c r="J37" i="29"/>
  <c r="G37" i="29" s="1"/>
  <c r="M7" i="29"/>
  <c r="P63" i="29"/>
  <c r="M93" i="29"/>
  <c r="J6" i="29"/>
  <c r="G6" i="29" s="1"/>
  <c r="P90" i="29"/>
  <c r="P34" i="29"/>
  <c r="Y19" i="20" l="1"/>
  <c r="G5" i="29"/>
  <c r="Y20" i="20"/>
  <c r="Y21"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author>
  </authors>
  <commentList>
    <comment ref="B13" authorId="0" shapeId="0" xr:uid="{723C969C-5E66-4A75-862D-5EE91870BCD8}">
      <text>
        <r>
          <rPr>
            <b/>
            <sz val="10"/>
            <color indexed="10"/>
            <rFont val="游ゴシック"/>
            <family val="3"/>
            <charset val="128"/>
          </rPr>
          <t>空欄部分に、お手元にある「令和７年度鳥取県介護事業所等に対するサービス継続支援事業補助金交付決定通知書」の右上に記載の日付・番号を記入してください。
※変更承認を受けた場合も、当初の交付決定を受けた際の日付・番号を記入してください。</t>
        </r>
      </text>
    </comment>
    <comment ref="K19" authorId="0" shapeId="0" xr:uid="{4F38A6B8-2362-4771-ABE9-FC7CE1A5496F}">
      <text>
        <r>
          <rPr>
            <b/>
            <sz val="10"/>
            <color indexed="10"/>
            <rFont val="游ゴシック"/>
            <family val="3"/>
            <charset val="128"/>
          </rPr>
          <t>交付決定通知書に記載の算定基準額を記入してください。
※変更承認を受けた場合は、当該変更承認通知書に記載の算定基準額を記入してください。</t>
        </r>
      </text>
    </comment>
    <comment ref="K20" authorId="0" shapeId="0" xr:uid="{B5481574-B183-41B3-9072-ED032FB4BCE0}">
      <text>
        <r>
          <rPr>
            <b/>
            <sz val="10"/>
            <color indexed="10"/>
            <rFont val="游ゴシック"/>
            <family val="3"/>
            <charset val="128"/>
          </rPr>
          <t>事業所ごとに作成された「個票」の「支出済額計」を足し上げてください。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Q3" authorId="0" shapeId="0" xr:uid="{00000000-0006-0000-0200-000001000000}">
      <text>
        <r>
          <rPr>
            <b/>
            <sz val="9"/>
            <color indexed="81"/>
            <rFont val="游ゴシック"/>
            <family val="3"/>
            <charset val="128"/>
          </rPr>
          <t xml:space="preserve">「鳥取県使用欄」：
</t>
        </r>
        <r>
          <rPr>
            <sz val="9"/>
            <color indexed="81"/>
            <rFont val="游ゴシック"/>
            <family val="3"/>
            <charset val="128"/>
          </rPr>
          <t>各事業所における記入は不要です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鳥取県</author>
  </authors>
  <commentList>
    <comment ref="AV9" authorId="0" shapeId="0" xr:uid="{210530B0-2E95-4617-804B-0EA74B5E4BD4}">
      <text>
        <r>
          <rPr>
            <b/>
            <sz val="9"/>
            <color indexed="81"/>
            <rFont val="游ゴシック"/>
            <family val="3"/>
            <charset val="128"/>
          </rPr>
          <t xml:space="preserve">「住所」：
</t>
        </r>
        <r>
          <rPr>
            <sz val="9"/>
            <color indexed="81"/>
            <rFont val="游ゴシック"/>
            <family val="3"/>
            <charset val="128"/>
          </rPr>
          <t>「鳥取県」は不要です。郡市名から書き出してください。</t>
        </r>
      </text>
    </comment>
    <comment ref="M29" authorId="0" shapeId="0" xr:uid="{BF3C011C-A79D-4EE0-B92E-A27DDBE3A2E1}">
      <text>
        <r>
          <rPr>
            <b/>
            <sz val="10"/>
            <color indexed="10"/>
            <rFont val="游ゴシック"/>
            <family val="3"/>
            <charset val="128"/>
          </rPr>
          <t>各費目ごとに、【税込】・【税抜】の別を記入してください。</t>
        </r>
        <r>
          <rPr>
            <sz val="9"/>
            <color indexed="81"/>
            <rFont val="MS P ゴシック"/>
            <family val="3"/>
            <charset val="128"/>
          </rPr>
          <t xml:space="preserve">
</t>
        </r>
      </text>
    </comment>
    <comment ref="M38" authorId="0" shapeId="0" xr:uid="{BC4E214E-09E0-45B2-8CC4-380E4B7C47C5}">
      <text>
        <r>
          <rPr>
            <b/>
            <sz val="10"/>
            <color indexed="10"/>
            <rFont val="游ゴシック"/>
            <family val="3"/>
            <charset val="128"/>
          </rPr>
          <t xml:space="preserve">各費目ごとに、【税込】・【税抜】の別を記入してください。
</t>
        </r>
      </text>
    </comment>
  </commentList>
</comments>
</file>

<file path=xl/sharedStrings.xml><?xml version="1.0" encoding="utf-8"?>
<sst xmlns="http://schemas.openxmlformats.org/spreadsheetml/2006/main" count="507" uniqueCount="298">
  <si>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</si>
  <si>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</si>
  <si>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</si>
  <si>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</si>
  <si>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</si>
  <si>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</si>
  <si>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</si>
  <si>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</si>
  <si>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</si>
  <si>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年</t>
    <rPh sb="0" eb="1">
      <t>ネン</t>
    </rPh>
    <phoneticPr fontId="4"/>
  </si>
  <si>
    <t>月</t>
    <rPh sb="0" eb="1">
      <t>ゲツ</t>
    </rPh>
    <phoneticPr fontId="4"/>
  </si>
  <si>
    <t>日</t>
    <rPh sb="0" eb="1">
      <t>ニチ</t>
    </rPh>
    <phoneticPr fontId="4"/>
  </si>
  <si>
    <t>千円</t>
    <rPh sb="0" eb="2">
      <t>センエン</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</si>
  <si>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</si>
  <si>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</si>
  <si>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</si>
  <si>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</si>
  <si>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</si>
  <si>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</si>
  <si>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</si>
  <si>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</si>
  <si>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</si>
  <si>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</si>
  <si>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</si>
  <si>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</si>
  <si>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</si>
  <si>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</si>
  <si>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</si>
  <si>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</si>
  <si>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</si>
  <si>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</si>
  <si>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</si>
  <si>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</si>
  <si>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</si>
  <si>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</si>
  <si>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</si>
  <si>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</si>
  <si>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事業区分</t>
    <rPh sb="0" eb="2">
      <t>ジギョウ</t>
    </rPh>
    <rPh sb="2" eb="4">
      <t>クブン</t>
    </rPh>
    <phoneticPr fontId="4"/>
  </si>
  <si>
    <t>口座情報</t>
    <rPh sb="0" eb="2">
      <t>コウザ</t>
    </rPh>
    <rPh sb="2" eb="4">
      <t>ジョウホウ</t>
    </rPh>
    <phoneticPr fontId="4"/>
  </si>
  <si>
    <t>✔</t>
  </si>
  <si>
    <t>科目</t>
    <rPh sb="0" eb="2">
      <t>カモク</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</si>
  <si>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</si>
  <si>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</si>
  <si>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</si>
  <si>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</si>
  <si>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</si>
  <si>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</si>
  <si>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5"/>
  </si>
  <si>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5"/>
  </si>
  <si>
    <t>基準単価（単位：千円、１事業所又は１定員当たり）</t>
  </si>
  <si>
    <t>（１）②ⅰ今後に備えた都道府県における消毒液・マスク等の備蓄</t>
    <phoneticPr fontId="15"/>
  </si>
  <si>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5"/>
  </si>
  <si>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5"/>
  </si>
  <si>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5"/>
  </si>
  <si>
    <t>通所系</t>
    <rPh sb="0" eb="2">
      <t>ツウショ</t>
    </rPh>
    <rPh sb="2" eb="3">
      <t>ケイ</t>
    </rPh>
    <phoneticPr fontId="15"/>
  </si>
  <si>
    <t>通所介護事業所</t>
    <rPh sb="0" eb="2">
      <t>ツウショ</t>
    </rPh>
    <phoneticPr fontId="15"/>
  </si>
  <si>
    <t>通常規模型</t>
    <rPh sb="0" eb="2">
      <t>ツウジョウ</t>
    </rPh>
    <rPh sb="2" eb="4">
      <t>キボ</t>
    </rPh>
    <rPh sb="4" eb="5">
      <t>ガタ</t>
    </rPh>
    <phoneticPr fontId="15"/>
  </si>
  <si>
    <t>/事業所</t>
    <rPh sb="1" eb="4">
      <t>ジギョウショ</t>
    </rPh>
    <phoneticPr fontId="15"/>
  </si>
  <si>
    <t>大規模型（Ⅰ）</t>
    <rPh sb="0" eb="3">
      <t>ダイキボ</t>
    </rPh>
    <rPh sb="3" eb="4">
      <t>ガタ</t>
    </rPh>
    <phoneticPr fontId="15"/>
  </si>
  <si>
    <t>大規模型（Ⅱ）</t>
    <rPh sb="0" eb="3">
      <t>ダイキボ</t>
    </rPh>
    <rPh sb="3" eb="4">
      <t>ガタ</t>
    </rPh>
    <phoneticPr fontId="15"/>
  </si>
  <si>
    <t>地域密着型通所介護事業所（療養通所介護事業所を含む）</t>
    <rPh sb="13" eb="15">
      <t>リョウヨウ</t>
    </rPh>
    <rPh sb="15" eb="17">
      <t>ツウショ</t>
    </rPh>
    <rPh sb="17" eb="19">
      <t>カイゴ</t>
    </rPh>
    <rPh sb="19" eb="22">
      <t>ジギョウショ</t>
    </rPh>
    <rPh sb="23" eb="24">
      <t>フク</t>
    </rPh>
    <phoneticPr fontId="15"/>
  </si>
  <si>
    <t>認知症対応型通所介護事業所</t>
    <phoneticPr fontId="15"/>
  </si>
  <si>
    <t>通所リハビリテーション事業所</t>
    <phoneticPr fontId="15"/>
  </si>
  <si>
    <t>短期入所系</t>
    <rPh sb="0" eb="2">
      <t>タンキ</t>
    </rPh>
    <rPh sb="2" eb="4">
      <t>ニュウショ</t>
    </rPh>
    <rPh sb="4" eb="5">
      <t>ケイ</t>
    </rPh>
    <phoneticPr fontId="15"/>
  </si>
  <si>
    <t>短期入所生活介護事業所、短期入所療養介護事業所</t>
    <phoneticPr fontId="15"/>
  </si>
  <si>
    <t>/定員</t>
    <rPh sb="1" eb="3">
      <t>テイイン</t>
    </rPh>
    <phoneticPr fontId="15"/>
  </si>
  <si>
    <t>訪問系</t>
    <rPh sb="0" eb="2">
      <t>ホウモン</t>
    </rPh>
    <rPh sb="2" eb="3">
      <t>ケイ</t>
    </rPh>
    <phoneticPr fontId="15"/>
  </si>
  <si>
    <t>訪問介護事業所</t>
    <phoneticPr fontId="15"/>
  </si>
  <si>
    <t>訪問入浴介護事業所</t>
    <phoneticPr fontId="15"/>
  </si>
  <si>
    <t>訪問看護事業所</t>
    <phoneticPr fontId="15"/>
  </si>
  <si>
    <t>訪問リハビリテーション事業所</t>
    <phoneticPr fontId="15"/>
  </si>
  <si>
    <t>定期巡回・随時対応型訪問介護看護事業所</t>
    <phoneticPr fontId="15"/>
  </si>
  <si>
    <t>夜間対応型訪問介護事業所</t>
    <phoneticPr fontId="15"/>
  </si>
  <si>
    <t>居宅介護支援事業所</t>
    <phoneticPr fontId="15"/>
  </si>
  <si>
    <t>福祉用具貸与事業所</t>
    <phoneticPr fontId="15"/>
  </si>
  <si>
    <t>居宅療養管理指導事業所</t>
    <rPh sb="0" eb="2">
      <t>キョタク</t>
    </rPh>
    <rPh sb="2" eb="4">
      <t>リョウヨウ</t>
    </rPh>
    <rPh sb="4" eb="6">
      <t>カンリ</t>
    </rPh>
    <rPh sb="6" eb="8">
      <t>シドウ</t>
    </rPh>
    <rPh sb="8" eb="11">
      <t>ジギョウショ</t>
    </rPh>
    <phoneticPr fontId="15"/>
  </si>
  <si>
    <t>多機能型</t>
    <rPh sb="0" eb="3">
      <t>タキノウ</t>
    </rPh>
    <rPh sb="3" eb="4">
      <t>ガタ</t>
    </rPh>
    <phoneticPr fontId="15"/>
  </si>
  <si>
    <t>小規模多機能型居宅介護事業所</t>
    <phoneticPr fontId="15"/>
  </si>
  <si>
    <t>看護小規模多機能型居宅介護事業所</t>
    <phoneticPr fontId="15"/>
  </si>
  <si>
    <t>入所施設・
居住系</t>
    <rPh sb="0" eb="2">
      <t>ニュウショ</t>
    </rPh>
    <rPh sb="2" eb="4">
      <t>シセツ</t>
    </rPh>
    <rPh sb="6" eb="8">
      <t>キョジュウ</t>
    </rPh>
    <rPh sb="8" eb="9">
      <t>ケイ</t>
    </rPh>
    <phoneticPr fontId="15"/>
  </si>
  <si>
    <t>介護老人福祉施設</t>
    <rPh sb="0" eb="2">
      <t>カイゴ</t>
    </rPh>
    <rPh sb="2" eb="4">
      <t>ロウジン</t>
    </rPh>
    <rPh sb="4" eb="6">
      <t>フクシ</t>
    </rPh>
    <rPh sb="6" eb="8">
      <t>シセツ</t>
    </rPh>
    <phoneticPr fontId="15"/>
  </si>
  <si>
    <t>地域密着型介護老人福祉施設</t>
    <rPh sb="0" eb="2">
      <t>チイキ</t>
    </rPh>
    <rPh sb="2" eb="5">
      <t>ミッチャクガタ</t>
    </rPh>
    <phoneticPr fontId="15"/>
  </si>
  <si>
    <t>介護老人保健施設</t>
    <rPh sb="0" eb="8">
      <t>カイゴロウジンホケンシセツ</t>
    </rPh>
    <phoneticPr fontId="15"/>
  </si>
  <si>
    <t>介護医療院</t>
    <phoneticPr fontId="15"/>
  </si>
  <si>
    <t>介護療養型医療施設</t>
    <phoneticPr fontId="15"/>
  </si>
  <si>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5"/>
  </si>
  <si>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5"/>
  </si>
  <si>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5"/>
  </si>
  <si>
    <t>対象経費（※３）</t>
    <rPh sb="0" eb="2">
      <t>タイショウ</t>
    </rPh>
    <rPh sb="2" eb="4">
      <t>ケイヒ</t>
    </rPh>
    <phoneticPr fontId="15"/>
  </si>
  <si>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5"/>
  </si>
  <si>
    <t>助成額</t>
    <rPh sb="0" eb="3">
      <t>ジョセイガク</t>
    </rPh>
    <phoneticPr fontId="15"/>
  </si>
  <si>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5"/>
  </si>
  <si>
    <t>※１　事業所・施設等について、助成の申請時点で指定等を受けている者であり、また</t>
    <rPh sb="9" eb="10">
      <t>トウ</t>
    </rPh>
    <rPh sb="25" eb="26">
      <t>トウ</t>
    </rPh>
    <rPh sb="32" eb="33">
      <t>モノ</t>
    </rPh>
    <phoneticPr fontId="15"/>
  </si>
  <si>
    <t>　　　・　各介護予防サービスを含むが、介護サービスと介護予防サービスの両方の指定を受けている場合は、１つの事業所・施設として取扱う。</t>
    <phoneticPr fontId="15"/>
  </si>
  <si>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5"/>
  </si>
  <si>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5"/>
  </si>
  <si>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5"/>
  </si>
  <si>
    <t>※２　利用者又は職員に感染者が発生しているか否かは問わない</t>
    <phoneticPr fontId="15"/>
  </si>
  <si>
    <t>※３　かかり増し経費等として考えられるものを例示したものであるが、実際の助成に当たっては、実施主体である都道府県が、個々の事情を勘案し、新型コロナ</t>
    <phoneticPr fontId="15"/>
  </si>
  <si>
    <t>　　　ウイルス感染症拡大に伴うものであり、通常の介護サービスの提供時では想定されないと判断できるものであれば、幅広く対象とする。</t>
    <phoneticPr fontId="15"/>
  </si>
  <si>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5"/>
  </si>
  <si>
    <t>基準単価（単位：千円、1利用者又は１事業所又は１定員当たり）</t>
    <rPh sb="12" eb="15">
      <t>リヨウシャ</t>
    </rPh>
    <rPh sb="15" eb="16">
      <t>マタ</t>
    </rPh>
    <phoneticPr fontId="15"/>
  </si>
  <si>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5"/>
  </si>
  <si>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5"/>
  </si>
  <si>
    <t>助成対象
事業所・施設等の種別（※１）</t>
    <rPh sb="0" eb="2">
      <t>ジョセイ</t>
    </rPh>
    <rPh sb="2" eb="4">
      <t>タイショウ</t>
    </rPh>
    <rPh sb="6" eb="9">
      <t>ジギョウショ</t>
    </rPh>
    <rPh sb="10" eb="12">
      <t>シセツ</t>
    </rPh>
    <rPh sb="12" eb="13">
      <t>トウ</t>
    </rPh>
    <rPh sb="14" eb="16">
      <t>シュベツ</t>
    </rPh>
    <phoneticPr fontId="15"/>
  </si>
  <si>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5"/>
  </si>
  <si>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5"/>
  </si>
  <si>
    <t>/利用者</t>
    <rPh sb="1" eb="4">
      <t>リヨウシャ</t>
    </rPh>
    <phoneticPr fontId="15"/>
  </si>
  <si>
    <t>電話による確認（※3）</t>
    <rPh sb="0" eb="2">
      <t>デンワ</t>
    </rPh>
    <rPh sb="5" eb="7">
      <t>カクニン</t>
    </rPh>
    <phoneticPr fontId="15"/>
  </si>
  <si>
    <t>1.5（看護師等（※４）が協力した場合：4.5）</t>
    <phoneticPr fontId="15"/>
  </si>
  <si>
    <t>訪問による確認（※3）</t>
    <rPh sb="0" eb="2">
      <t>ホウモン</t>
    </rPh>
    <rPh sb="5" eb="7">
      <t>カクニン</t>
    </rPh>
    <phoneticPr fontId="15"/>
  </si>
  <si>
    <t>3（看護師等（※４）が協力した場合：6）</t>
    <phoneticPr fontId="15"/>
  </si>
  <si>
    <t>-</t>
    <phoneticPr fontId="15"/>
  </si>
  <si>
    <t>対象経費（※４）</t>
    <rPh sb="0" eb="2">
      <t>タイショウ</t>
    </rPh>
    <rPh sb="2" eb="4">
      <t>ケイヒ</t>
    </rPh>
    <phoneticPr fontId="15"/>
  </si>
  <si>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5"/>
  </si>
  <si>
    <t>・また、１事業所・施設における１利用者につき１回まで助成することができる。
・１事業所・施設に（１）①と（２）①・②両方を助成することができる。</t>
    <rPh sb="16" eb="19">
      <t>リヨウシャ</t>
    </rPh>
    <phoneticPr fontId="15"/>
  </si>
  <si>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5"/>
  </si>
  <si>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5"/>
  </si>
  <si>
    <t>は、１つの事業所として取扱う。</t>
    <phoneticPr fontId="15"/>
  </si>
  <si>
    <t xml:space="preserve">※２　具体的には以下の事業所を指す。なお、実際にサービス再開につながったか否かは問わない。
</t>
    <rPh sb="11" eb="14">
      <t>ジギョウショ</t>
    </rPh>
    <rPh sb="15" eb="16">
      <t>サ</t>
    </rPh>
    <phoneticPr fontId="15"/>
  </si>
  <si>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5"/>
  </si>
  <si>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5"/>
  </si>
  <si>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5"/>
  </si>
  <si>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5"/>
  </si>
  <si>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5"/>
  </si>
  <si>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5"/>
  </si>
  <si>
    <t>※３　１利用者につき、16と17は併給不可である。</t>
    <rPh sb="4" eb="7">
      <t>リヨウシャ</t>
    </rPh>
    <rPh sb="17" eb="19">
      <t>ヘイキュウ</t>
    </rPh>
    <rPh sb="19" eb="21">
      <t>フカ</t>
    </rPh>
    <phoneticPr fontId="15"/>
  </si>
  <si>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5"/>
  </si>
  <si>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5"/>
  </si>
  <si>
    <t>基準単価（単位：千円、１都道府県・指定都市・中核市当たり）</t>
    <rPh sb="12" eb="16">
      <t>トドウフケン</t>
    </rPh>
    <rPh sb="17" eb="21">
      <t>シテイトシ</t>
    </rPh>
    <rPh sb="22" eb="25">
      <t>チュウカクシ</t>
    </rPh>
    <phoneticPr fontId="15"/>
  </si>
  <si>
    <t>（４）　都道府県の事務費支援事業</t>
    <phoneticPr fontId="15"/>
  </si>
  <si>
    <t>厚生労働大臣が必要と認める額</t>
    <rPh sb="0" eb="2">
      <t>コウセイ</t>
    </rPh>
    <rPh sb="2" eb="4">
      <t>ロウドウ</t>
    </rPh>
    <rPh sb="4" eb="6">
      <t>ダイジン</t>
    </rPh>
    <rPh sb="7" eb="9">
      <t>ヒツヨウ</t>
    </rPh>
    <phoneticPr fontId="15"/>
  </si>
  <si>
    <t>対象経費</t>
    <rPh sb="0" eb="2">
      <t>タイショウ</t>
    </rPh>
    <rPh sb="2" eb="4">
      <t>ケイヒ</t>
    </rPh>
    <phoneticPr fontId="15"/>
  </si>
  <si>
    <t>・（１）から（３）の事業実施及び指導監督等を行うために要する経費
＊他の補助金等により人件費の補助が行われている職員については、本事業の補助対象とはしない。</t>
    <phoneticPr fontId="15"/>
  </si>
  <si>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5"/>
  </si>
  <si>
    <t>/事業所</t>
    <rPh sb="1" eb="4">
      <t>ジギョウショ</t>
    </rPh>
    <phoneticPr fontId="2"/>
  </si>
  <si>
    <t>認知症対応型通所介護事業所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</si>
  <si>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</si>
  <si>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</si>
  <si>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</si>
  <si>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</si>
  <si>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</si>
  <si>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</si>
  <si>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</si>
  <si>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</si>
  <si>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</si>
  <si>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</si>
  <si>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</si>
  <si>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</si>
  <si>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</si>
  <si>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</si>
  <si>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</si>
  <si>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</si>
  <si>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</si>
  <si>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</si>
  <si>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</si>
  <si>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</si>
  <si>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</si>
  <si>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</si>
  <si>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</si>
  <si>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</si>
  <si>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</si>
  <si>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</si>
  <si>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</si>
  <si>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</si>
  <si>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</si>
  <si>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</si>
  <si>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</si>
  <si>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</si>
  <si>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</si>
  <si>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</si>
  <si>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</si>
  <si>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</si>
  <si>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</si>
  <si>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</si>
  <si>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</si>
  <si>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</si>
  <si>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</si>
  <si>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</si>
  <si>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</si>
  <si>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</si>
  <si>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</si>
  <si>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</si>
  <si>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</si>
  <si>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</si>
  <si>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</si>
  <si>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</si>
  <si>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</si>
  <si>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</si>
  <si>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</si>
  <si>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</si>
  <si>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</si>
  <si>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</si>
  <si>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</si>
  <si>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</si>
  <si>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</si>
  <si>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</si>
  <si>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</si>
  <si>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</si>
  <si>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</si>
  <si>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</si>
  <si>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</si>
  <si>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</si>
  <si>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</si>
  <si>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</si>
  <si>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</si>
  <si>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</si>
  <si>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</si>
  <si>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</si>
  <si>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</si>
  <si>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</si>
  <si>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</si>
  <si>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</si>
  <si>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</si>
  <si>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</si>
  <si>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</si>
  <si>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</si>
  <si>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</si>
  <si>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</si>
  <si>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</si>
  <si>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</si>
  <si>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</si>
  <si>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</si>
  <si>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</si>
  <si>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</si>
  <si>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</si>
  <si>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</si>
  <si>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</si>
  <si>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4"/>
  </si>
  <si>
    <t>交付決定額</t>
    <rPh sb="0" eb="2">
      <t>コウフ</t>
    </rPh>
    <rPh sb="2" eb="4">
      <t>ケッテイ</t>
    </rPh>
    <rPh sb="4" eb="5">
      <t>ガク</t>
    </rPh>
    <phoneticPr fontId="4"/>
  </si>
  <si>
    <t>差引額</t>
    <rPh sb="0" eb="1">
      <t>サ</t>
    </rPh>
    <rPh sb="1" eb="2">
      <t>ヒ</t>
    </rPh>
    <rPh sb="2" eb="3">
      <t>ガク</t>
    </rPh>
    <phoneticPr fontId="4"/>
  </si>
  <si>
    <t>領収書、レシート等の根拠資料は事業所において適切に保管している。</t>
    <rPh sb="10" eb="12">
      <t>コンキョ</t>
    </rPh>
    <rPh sb="12" eb="14">
      <t>シリョウ</t>
    </rPh>
    <rPh sb="17" eb="18">
      <t>ショ</t>
    </rPh>
    <phoneticPr fontId="4"/>
  </si>
  <si>
    <t>報告にあたっての確認事項</t>
    <rPh sb="0" eb="2">
      <t>ホウコク</t>
    </rPh>
    <rPh sb="8" eb="10">
      <t>カクニン</t>
    </rPh>
    <rPh sb="10" eb="12">
      <t>ジコウ</t>
    </rPh>
    <phoneticPr fontId="4"/>
  </si>
  <si>
    <t>支出済額</t>
    <rPh sb="0" eb="2">
      <t>シシュツ</t>
    </rPh>
    <rPh sb="2" eb="3">
      <t>ズ</t>
    </rPh>
    <phoneticPr fontId="4"/>
  </si>
  <si>
    <t>支出済額（円）</t>
    <rPh sb="0" eb="2">
      <t>シシュツ</t>
    </rPh>
    <rPh sb="2" eb="3">
      <t>ズミ</t>
    </rPh>
    <rPh sb="3" eb="4">
      <t>ガク</t>
    </rPh>
    <rPh sb="5" eb="6">
      <t>エン</t>
    </rPh>
    <phoneticPr fontId="4"/>
  </si>
  <si>
    <t>支出済額（円）</t>
    <rPh sb="2" eb="3">
      <t>ズ</t>
    </rPh>
    <phoneticPr fontId="4"/>
  </si>
  <si>
    <t>差引額（千円）</t>
    <rPh sb="0" eb="2">
      <t>サシヒキ</t>
    </rPh>
    <rPh sb="2" eb="3">
      <t>ガク</t>
    </rPh>
    <rPh sb="4" eb="6">
      <t>センエン</t>
    </rPh>
    <phoneticPr fontId="4"/>
  </si>
  <si>
    <t>（実績額内訳）</t>
    <rPh sb="1" eb="3">
      <t>ジッセキ</t>
    </rPh>
    <rPh sb="3" eb="4">
      <t>ガク</t>
    </rPh>
    <rPh sb="4" eb="6">
      <t>ウチワケ</t>
    </rPh>
    <phoneticPr fontId="4"/>
  </si>
  <si>
    <t>実績額（千円）</t>
    <rPh sb="0" eb="2">
      <t>ジッセキ</t>
    </rPh>
    <rPh sb="2" eb="3">
      <t>ガク</t>
    </rPh>
    <rPh sb="4" eb="6">
      <t>センエン</t>
    </rPh>
    <phoneticPr fontId="4"/>
  </si>
  <si>
    <t>実績額</t>
    <rPh sb="0" eb="2">
      <t>ジッセキ</t>
    </rPh>
    <rPh sb="2" eb="3">
      <t>ガク</t>
    </rPh>
    <phoneticPr fontId="4"/>
  </si>
  <si>
    <t>実績額</t>
    <rPh sb="2" eb="3">
      <t>ガク</t>
    </rPh>
    <phoneticPr fontId="4"/>
  </si>
  <si>
    <t>介護事業所等に対するサービス継続支援事業補助金実績報告書（事業所単位）</t>
    <rPh sb="23" eb="25">
      <t>ジッセキ</t>
    </rPh>
    <rPh sb="25" eb="27">
      <t>ホウコク</t>
    </rPh>
    <rPh sb="29" eb="32">
      <t>ジギョウショ</t>
    </rPh>
    <rPh sb="32" eb="34">
      <t>タンイ</t>
    </rPh>
    <phoneticPr fontId="4"/>
  </si>
  <si>
    <t>（様式第５－１号）事業所・施設別精算額一覧</t>
    <rPh sb="1" eb="3">
      <t>ヨウシキ</t>
    </rPh>
    <rPh sb="3" eb="4">
      <t>ダイ</t>
    </rPh>
    <rPh sb="7" eb="8">
      <t>ゴウ</t>
    </rPh>
    <rPh sb="9" eb="12">
      <t>ジギョウショ</t>
    </rPh>
    <rPh sb="13" eb="15">
      <t>シセツ</t>
    </rPh>
    <rPh sb="15" eb="16">
      <t>ベツ</t>
    </rPh>
    <rPh sb="16" eb="18">
      <t>セイサン</t>
    </rPh>
    <rPh sb="18" eb="19">
      <t>ガク</t>
    </rPh>
    <rPh sb="19" eb="21">
      <t>イチラン</t>
    </rPh>
    <phoneticPr fontId="4"/>
  </si>
  <si>
    <t>（様式第５－２号）</t>
    <rPh sb="1" eb="3">
      <t>ヨウシキ</t>
    </rPh>
    <rPh sb="3" eb="4">
      <t>ダイ</t>
    </rPh>
    <rPh sb="7" eb="8">
      <t>ゴウ</t>
    </rPh>
    <phoneticPr fontId="4"/>
  </si>
  <si>
    <t>鳥取県知事</t>
    <rPh sb="0" eb="3">
      <t>トットリケン</t>
    </rPh>
    <rPh sb="3" eb="5">
      <t>チジ</t>
    </rPh>
    <phoneticPr fontId="4"/>
  </si>
  <si>
    <t>様</t>
    <rPh sb="0" eb="1">
      <t>サマ</t>
    </rPh>
    <phoneticPr fontId="4"/>
  </si>
  <si>
    <t>様式第４号（第７条関係）</t>
    <rPh sb="0" eb="3">
      <t>ヨウシキダイ</t>
    </rPh>
    <rPh sb="4" eb="5">
      <t>ゴウ</t>
    </rPh>
    <rPh sb="6" eb="7">
      <t>ダイ</t>
    </rPh>
    <rPh sb="8" eb="9">
      <t>ジョウ</t>
    </rPh>
    <rPh sb="9" eb="11">
      <t>カンケイ</t>
    </rPh>
    <phoneticPr fontId="4"/>
  </si>
  <si>
    <t>令和８</t>
    <rPh sb="0" eb="2">
      <t>レイワ</t>
    </rPh>
    <phoneticPr fontId="4"/>
  </si>
  <si>
    <t>住所</t>
    <rPh sb="0" eb="2">
      <t>ジュウショ</t>
    </rPh>
    <phoneticPr fontId="4"/>
  </si>
  <si>
    <t>氏名</t>
    <rPh sb="0" eb="2">
      <t>シメイ</t>
    </rPh>
    <phoneticPr fontId="4"/>
  </si>
  <si>
    <t>　令和８年　月　日付第　　　　　　号による交付決定に係る事業の実績について、鳥取県補助金等交付規則第１７条の規定により、下記のとおり報告します。</t>
    <rPh sb="1" eb="3">
      <t>レイワ</t>
    </rPh>
    <rPh sb="4" eb="5">
      <t>ネン</t>
    </rPh>
    <rPh sb="6" eb="7">
      <t>ガツ</t>
    </rPh>
    <rPh sb="8" eb="9">
      <t>ニチ</t>
    </rPh>
    <rPh sb="9" eb="10">
      <t>ヅ</t>
    </rPh>
    <rPh sb="10" eb="11">
      <t>ダイ</t>
    </rPh>
    <rPh sb="17" eb="18">
      <t>ゴウ</t>
    </rPh>
    <rPh sb="21" eb="25">
      <t>コウフケッテイ</t>
    </rPh>
    <rPh sb="26" eb="27">
      <t>カカ</t>
    </rPh>
    <rPh sb="28" eb="30">
      <t>ジギョウ</t>
    </rPh>
    <rPh sb="31" eb="33">
      <t>ジッセキ</t>
    </rPh>
    <rPh sb="38" eb="41">
      <t>トットリケン</t>
    </rPh>
    <rPh sb="41" eb="44">
      <t>ホジョキン</t>
    </rPh>
    <rPh sb="44" eb="45">
      <t>トウ</t>
    </rPh>
    <rPh sb="45" eb="47">
      <t>コウフ</t>
    </rPh>
    <rPh sb="47" eb="49">
      <t>キソク</t>
    </rPh>
    <rPh sb="49" eb="50">
      <t>ダイ</t>
    </rPh>
    <rPh sb="52" eb="53">
      <t>ジョウ</t>
    </rPh>
    <rPh sb="54" eb="56">
      <t>キテイ</t>
    </rPh>
    <rPh sb="60" eb="62">
      <t>カキ</t>
    </rPh>
    <rPh sb="66" eb="68">
      <t>ホウコク</t>
    </rPh>
    <phoneticPr fontId="4"/>
  </si>
  <si>
    <t>記</t>
    <rPh sb="0" eb="1">
      <t>キ</t>
    </rPh>
    <phoneticPr fontId="4"/>
  </si>
  <si>
    <t>補助事業等の名称</t>
    <rPh sb="0" eb="4">
      <t>ホジョジギョウ</t>
    </rPh>
    <rPh sb="4" eb="5">
      <t>トウ</t>
    </rPh>
    <rPh sb="6" eb="8">
      <t>メイショウ</t>
    </rPh>
    <phoneticPr fontId="4"/>
  </si>
  <si>
    <t>交付決定</t>
    <rPh sb="0" eb="4">
      <t>コウフケッテイ</t>
    </rPh>
    <phoneticPr fontId="4"/>
  </si>
  <si>
    <t>算定基準額</t>
    <rPh sb="0" eb="2">
      <t>サンテイ</t>
    </rPh>
    <rPh sb="2" eb="5">
      <t>キジュンガク</t>
    </rPh>
    <phoneticPr fontId="4"/>
  </si>
  <si>
    <t>交付決定額</t>
    <rPh sb="0" eb="5">
      <t>コウフケッテイガク</t>
    </rPh>
    <phoneticPr fontId="4"/>
  </si>
  <si>
    <t>鳥取県介護事業所等に対するサービス継続支援事業補助金</t>
    <rPh sb="0" eb="3">
      <t>トットリケン</t>
    </rPh>
    <rPh sb="3" eb="5">
      <t>カイゴ</t>
    </rPh>
    <rPh sb="5" eb="8">
      <t>ジギョウショ</t>
    </rPh>
    <rPh sb="8" eb="9">
      <t>トウ</t>
    </rPh>
    <rPh sb="10" eb="11">
      <t>タイ</t>
    </rPh>
    <rPh sb="17" eb="19">
      <t>ケイゾク</t>
    </rPh>
    <rPh sb="19" eb="21">
      <t>シエン</t>
    </rPh>
    <rPh sb="21" eb="23">
      <t>ジギョウ</t>
    </rPh>
    <rPh sb="23" eb="26">
      <t>ホジョキン</t>
    </rPh>
    <phoneticPr fontId="4"/>
  </si>
  <si>
    <t>実績　</t>
    <rPh sb="0" eb="2">
      <t>ジッセキ</t>
    </rPh>
    <phoneticPr fontId="4"/>
  </si>
  <si>
    <t>差引　</t>
    <rPh sb="0" eb="1">
      <t>サ</t>
    </rPh>
    <rPh sb="1" eb="2">
      <t>ヒ</t>
    </rPh>
    <phoneticPr fontId="4"/>
  </si>
  <si>
    <t>添付書類</t>
    <rPh sb="0" eb="2">
      <t>テンプ</t>
    </rPh>
    <rPh sb="2" eb="4">
      <t>ショルイ</t>
    </rPh>
    <phoneticPr fontId="4"/>
  </si>
  <si>
    <t>【報告内容に関する問い合わせ先】</t>
    <phoneticPr fontId="4"/>
  </si>
  <si>
    <t>円</t>
    <rPh sb="0" eb="1">
      <t>エン</t>
    </rPh>
    <phoneticPr fontId="4"/>
  </si>
  <si>
    <t>（代表者職・氏名）</t>
    <rPh sb="1" eb="4">
      <t>ダイヒョウシャ</t>
    </rPh>
    <rPh sb="4" eb="5">
      <t>ショク</t>
    </rPh>
    <rPh sb="6" eb="8">
      <t>シメイ</t>
    </rPh>
    <phoneticPr fontId="4"/>
  </si>
  <si>
    <t>（法人名）</t>
    <rPh sb="1" eb="4">
      <t>ホウジンメイ</t>
    </rPh>
    <phoneticPr fontId="4"/>
  </si>
  <si>
    <t xml:space="preserve">事業者からExcelファイルを受領し、内容を審査
</t>
    <rPh sb="0" eb="3">
      <t>ジギョウシャ</t>
    </rPh>
    <rPh sb="15" eb="17">
      <t>ジュリョウ</t>
    </rPh>
    <rPh sb="19" eb="21">
      <t>ナイヨウ</t>
    </rPh>
    <rPh sb="22" eb="24">
      <t>シンサ</t>
    </rPh>
    <phoneticPr fontId="4"/>
  </si>
  <si>
    <t>完成したExcelファイルを鳥取県長寿社会課に送付</t>
    <rPh sb="14" eb="17">
      <t>トットリケン</t>
    </rPh>
    <rPh sb="17" eb="19">
      <t>チョウジュ</t>
    </rPh>
    <rPh sb="19" eb="21">
      <t>シャカイ</t>
    </rPh>
    <rPh sb="21" eb="22">
      <t>カ</t>
    </rPh>
    <phoneticPr fontId="4"/>
  </si>
  <si>
    <t>申請書に、申請者の法人名、代表者名、日付等を入力</t>
    <rPh sb="0" eb="3">
      <t>シンセイショ</t>
    </rPh>
    <rPh sb="5" eb="8">
      <t>シンセイシャ</t>
    </rPh>
    <rPh sb="9" eb="11">
      <t>ホウジン</t>
    </rPh>
    <rPh sb="11" eb="12">
      <t>メイ</t>
    </rPh>
    <rPh sb="13" eb="16">
      <t>ダイヒョウシャ</t>
    </rPh>
    <rPh sb="16" eb="17">
      <t>メイ</t>
    </rPh>
    <rPh sb="18" eb="20">
      <t>ヒヅケ</t>
    </rPh>
    <rPh sb="20" eb="21">
      <t>トウ</t>
    </rPh>
    <rPh sb="22" eb="24">
      <t>ニュウリョク</t>
    </rPh>
    <phoneticPr fontId="4"/>
  </si>
  <si>
    <t>鳥取県の作業</t>
    <rPh sb="0" eb="3">
      <t>トットリケン</t>
    </rPh>
    <rPh sb="4" eb="6">
      <t>サギョウ</t>
    </rPh>
    <phoneticPr fontId="4"/>
  </si>
  <si>
    <t>内部で必要な作業を行い、事業者に補助金を支払</t>
    <rPh sb="1" eb="2">
      <t>ブ</t>
    </rPh>
    <rPh sb="16" eb="18">
      <t>ホジョ</t>
    </rPh>
    <rPh sb="20" eb="22">
      <t>シハライ</t>
    </rPh>
    <phoneticPr fontId="4"/>
  </si>
  <si>
    <t>本報告書の使い方、申請の手順（※交付申請書と流れは同じです。）</t>
    <rPh sb="0" eb="1">
      <t>ホン</t>
    </rPh>
    <rPh sb="1" eb="4">
      <t>ホウコクショ</t>
    </rPh>
    <rPh sb="5" eb="6">
      <t>ツカ</t>
    </rPh>
    <rPh sb="7" eb="8">
      <t>カタ</t>
    </rPh>
    <rPh sb="9" eb="11">
      <t>シンセイ</t>
    </rPh>
    <rPh sb="12" eb="14">
      <t>テジュン</t>
    </rPh>
    <phoneticPr fontId="4"/>
  </si>
  <si>
    <t>１　事業所・施設別精算額一覧（様式第５－１号）
２　介護事業所等に対するサービス継続支援事業補助金実績
　　報告書（事業所単位）（様式第５－２号）</t>
    <rPh sb="17" eb="18">
      <t>ダイ</t>
    </rPh>
    <rPh sb="21" eb="22">
      <t>ゴウ</t>
    </rPh>
    <rPh sb="58" eb="61">
      <t>ジギョウショ</t>
    </rPh>
    <rPh sb="61" eb="63">
      <t>タンイ</t>
    </rPh>
    <rPh sb="65" eb="67">
      <t>ヨウシキ</t>
    </rPh>
    <rPh sb="67" eb="68">
      <t>ダイ</t>
    </rPh>
    <rPh sb="71" eb="72">
      <t>ゴウ</t>
    </rPh>
    <phoneticPr fontId="4"/>
  </si>
  <si>
    <t>本Excelを各事業所に配布し、以下の様式への記入を依頼
・様式第５－２号（個票）</t>
    <rPh sb="16" eb="18">
      <t>イカ</t>
    </rPh>
    <rPh sb="19" eb="21">
      <t>ヨウシキ</t>
    </rPh>
    <rPh sb="23" eb="25">
      <t>キニュウ</t>
    </rPh>
    <rPh sb="26" eb="28">
      <t>イライ</t>
    </rPh>
    <rPh sb="32" eb="33">
      <t>ダイ</t>
    </rPh>
    <rPh sb="36" eb="37">
      <t>ゴウ</t>
    </rPh>
    <phoneticPr fontId="4"/>
  </si>
  <si>
    <t>以下の作業を行った上で、事業者（法人本部）へ返送
【様式第５－２号（個票）】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28" eb="29">
      <t>ダイ</t>
    </rPh>
    <rPh sb="32" eb="33">
      <t>ゴウ</t>
    </rPh>
    <rPh sb="34" eb="36">
      <t>コヒョウ</t>
    </rPh>
    <rPh sb="40" eb="42">
      <t>ミズイロ</t>
    </rPh>
    <rPh sb="45" eb="47">
      <t>ヒツヨウ</t>
    </rPh>
    <rPh sb="47" eb="49">
      <t>ジョウホウ</t>
    </rPh>
    <rPh sb="50" eb="52">
      <t>ニュウリョク</t>
    </rPh>
    <rPh sb="54" eb="56">
      <t>ミドリイロ</t>
    </rPh>
    <rPh sb="66" eb="68">
      <t>センタク</t>
    </rPh>
    <phoneticPr fontId="4"/>
  </si>
  <si>
    <t>報告者</t>
    <rPh sb="0" eb="3">
      <t>ホウコクシャ</t>
    </rPh>
    <phoneticPr fontId="4"/>
  </si>
  <si>
    <t>債権譲渡されている場合は、左欄の✔を外して下さい。
※債権譲渡されている場合、鳥取県に申請して下さい。</t>
    <rPh sb="0" eb="2">
      <t>サイケン</t>
    </rPh>
    <rPh sb="2" eb="4">
      <t>ジョウト</t>
    </rPh>
    <rPh sb="9" eb="11">
      <t>バアイ</t>
    </rPh>
    <rPh sb="13" eb="15">
      <t>サラン</t>
    </rPh>
    <rPh sb="18" eb="19">
      <t>ハズ</t>
    </rPh>
    <rPh sb="21" eb="22">
      <t>クダ</t>
    </rPh>
    <rPh sb="39" eb="42">
      <t>トットリケン</t>
    </rPh>
    <phoneticPr fontId="4"/>
  </si>
  <si>
    <t>支出済額計</t>
    <rPh sb="0" eb="2">
      <t>シシュツ</t>
    </rPh>
    <rPh sb="2" eb="3">
      <t>ズ</t>
    </rPh>
    <rPh sb="3" eb="4">
      <t>ガク</t>
    </rPh>
    <rPh sb="4" eb="5">
      <t>ケイ</t>
    </rPh>
    <phoneticPr fontId="4"/>
  </si>
  <si>
    <t>申請額</t>
    <rPh sb="0" eb="2">
      <t>シンセイ</t>
    </rPh>
    <rPh sb="2" eb="3">
      <t>ガク</t>
    </rPh>
    <phoneticPr fontId="4"/>
  </si>
  <si>
    <t>（注）差引額は、申請額と精算額を比較して申請額が大きい場合に表示される。</t>
    <rPh sb="1" eb="2">
      <t>チュウ</t>
    </rPh>
    <rPh sb="3" eb="5">
      <t>サシヒキ</t>
    </rPh>
    <rPh sb="5" eb="6">
      <t>ガク</t>
    </rPh>
    <rPh sb="8" eb="10">
      <t>シンセイ</t>
    </rPh>
    <rPh sb="10" eb="11">
      <t>ガク</t>
    </rPh>
    <rPh sb="12" eb="14">
      <t>セイサン</t>
    </rPh>
    <rPh sb="14" eb="15">
      <t>ガク</t>
    </rPh>
    <rPh sb="16" eb="18">
      <t>ヒカク</t>
    </rPh>
    <rPh sb="20" eb="22">
      <t>シンセイ</t>
    </rPh>
    <rPh sb="22" eb="23">
      <t>ガク</t>
    </rPh>
    <rPh sb="24" eb="25">
      <t>オオ</t>
    </rPh>
    <rPh sb="27" eb="29">
      <t>バアイ</t>
    </rPh>
    <rPh sb="30" eb="32">
      <t>ヒョウジ</t>
    </rPh>
    <phoneticPr fontId="4"/>
  </si>
  <si>
    <t>鳥取県介護事業所等に対するサービス継続支援事業補助金実績報告書</t>
    <rPh sb="0" eb="3">
      <t>トットリケン</t>
    </rPh>
    <phoneticPr fontId="4"/>
  </si>
  <si>
    <t>短期入所生活介護事業所（空床利用型を除く）</t>
    <rPh sb="12" eb="17">
      <t>クウショウリヨウガタ</t>
    </rPh>
    <rPh sb="18" eb="19">
      <t>ノゾ</t>
    </rPh>
    <phoneticPr fontId="4"/>
  </si>
  <si>
    <r>
      <t>各事業所の個票のシートを１つのExcelファイルに集約し、</t>
    </r>
    <r>
      <rPr>
        <sz val="12"/>
        <color rgb="FFFF0000"/>
        <rFont val="游ゴシック"/>
        <family val="3"/>
        <charset val="128"/>
      </rPr>
      <t>個票シート名を「個票●」（●は１からの通し番号）に修正</t>
    </r>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</si>
  <si>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t>様式第５－２号（個票）の内容が、様式第５－１号（精算額一覧）に正しく反映されていることを確認</t>
    <rPh sb="0" eb="2">
      <t>ヨウシキ</t>
    </rPh>
    <rPh sb="2" eb="3">
      <t>ダイ</t>
    </rPh>
    <rPh sb="6" eb="7">
      <t>ゴウ</t>
    </rPh>
    <rPh sb="8" eb="10">
      <t>コヒョウ</t>
    </rPh>
    <rPh sb="12" eb="14">
      <t>ナイヨウ</t>
    </rPh>
    <rPh sb="16" eb="18">
      <t>ヨウシキ</t>
    </rPh>
    <rPh sb="18" eb="19">
      <t>ダイ</t>
    </rPh>
    <rPh sb="22" eb="23">
      <t>ゴウ</t>
    </rPh>
    <rPh sb="24" eb="27">
      <t>セイサンガク</t>
    </rPh>
    <rPh sb="27" eb="29">
      <t>イチラン</t>
    </rPh>
    <rPh sb="31" eb="32">
      <t>タダ</t>
    </rPh>
    <rPh sb="32" eb="33">
      <t>テキセイ</t>
    </rPh>
    <rPh sb="34" eb="36">
      <t>ハンエイ</t>
    </rPh>
    <rPh sb="44" eb="46">
      <t>カクニン</t>
    </rPh>
    <phoneticPr fontId="4"/>
  </si>
  <si>
    <t>申請額（千円）</t>
    <rPh sb="0" eb="2">
      <t>シンセイ</t>
    </rPh>
    <rPh sb="2" eb="3">
      <t>ガク</t>
    </rPh>
    <rPh sb="4" eb="6">
      <t>センエン</t>
    </rPh>
    <phoneticPr fontId="4"/>
  </si>
  <si>
    <t>口座名義人</t>
    <rPh sb="0" eb="5">
      <t>コウザメイギニン</t>
    </rPh>
    <phoneticPr fontId="4"/>
  </si>
  <si>
    <t>フリガナ</t>
    <phoneticPr fontId="4"/>
  </si>
  <si>
    <t>口座番号</t>
    <rPh sb="0" eb="4">
      <t>コウザバンゴウ</t>
    </rPh>
    <phoneticPr fontId="4"/>
  </si>
  <si>
    <t>普通　　　　　・　　　　　当座</t>
    <rPh sb="0" eb="2">
      <t>フツウ</t>
    </rPh>
    <rPh sb="13" eb="15">
      <t>トウザ</t>
    </rPh>
    <phoneticPr fontId="4"/>
  </si>
  <si>
    <t>預金種別</t>
    <rPh sb="0" eb="2">
      <t>ヨキン</t>
    </rPh>
    <rPh sb="2" eb="4">
      <t>シュベツ</t>
    </rPh>
    <phoneticPr fontId="4"/>
  </si>
  <si>
    <t>本店・支店名</t>
    <rPh sb="0" eb="2">
      <t>ホンテン</t>
    </rPh>
    <rPh sb="3" eb="6">
      <t>シテンメイ</t>
    </rPh>
    <phoneticPr fontId="4"/>
  </si>
  <si>
    <t>金融機関名</t>
    <rPh sb="0" eb="5">
      <t>キンユウキカンメイ</t>
    </rPh>
    <phoneticPr fontId="4"/>
  </si>
  <si>
    <t>振込希望口座</t>
    <rPh sb="0" eb="2">
      <t>フリコミ</t>
    </rPh>
    <rPh sb="2" eb="4">
      <t>キボウ</t>
    </rPh>
    <rPh sb="4" eb="6">
      <t>コウザ</t>
    </rPh>
    <phoneticPr fontId="4"/>
  </si>
  <si>
    <t>　鳥取県介護事業所等に対するサービス継続支援事業補助金については、下記の口座に振り込んでください。</t>
    <rPh sb="1" eb="4">
      <t>トットリケン</t>
    </rPh>
    <rPh sb="4" eb="9">
      <t>カイゴジギョウショ</t>
    </rPh>
    <rPh sb="9" eb="10">
      <t>トウ</t>
    </rPh>
    <rPh sb="11" eb="12">
      <t>タイ</t>
    </rPh>
    <rPh sb="18" eb="20">
      <t>ケイゾク</t>
    </rPh>
    <rPh sb="20" eb="22">
      <t>シエン</t>
    </rPh>
    <rPh sb="22" eb="24">
      <t>ジギョウ</t>
    </rPh>
    <rPh sb="24" eb="27">
      <t>ホジョキン</t>
    </rPh>
    <rPh sb="33" eb="35">
      <t>カキ</t>
    </rPh>
    <rPh sb="36" eb="38">
      <t>コウザ</t>
    </rPh>
    <rPh sb="39" eb="40">
      <t>フ</t>
    </rPh>
    <rPh sb="41" eb="42">
      <t>コ</t>
    </rPh>
    <phoneticPr fontId="4"/>
  </si>
  <si>
    <t>　　　代 表 者 名</t>
    <rPh sb="3" eb="4">
      <t>ヨ</t>
    </rPh>
    <rPh sb="5" eb="6">
      <t>ヒョウ</t>
    </rPh>
    <rPh sb="7" eb="8">
      <t>シャ</t>
    </rPh>
    <rPh sb="9" eb="10">
      <t>メイ</t>
    </rPh>
    <phoneticPr fontId="4"/>
  </si>
  <si>
    <t>　　　法   人   名</t>
    <rPh sb="3" eb="4">
      <t>ホウ</t>
    </rPh>
    <rPh sb="7" eb="8">
      <t>ヒト</t>
    </rPh>
    <rPh sb="11" eb="12">
      <t>ナ</t>
    </rPh>
    <phoneticPr fontId="4"/>
  </si>
  <si>
    <t>　　　所   在   地</t>
    <rPh sb="3" eb="4">
      <t>ショ</t>
    </rPh>
    <rPh sb="7" eb="8">
      <t>ザイ</t>
    </rPh>
    <rPh sb="11" eb="12">
      <t>チ</t>
    </rPh>
    <phoneticPr fontId="4"/>
  </si>
  <si>
    <t>鳥取県知事　平井　伸治　様</t>
    <rPh sb="0" eb="3">
      <t>トットリケン</t>
    </rPh>
    <rPh sb="3" eb="5">
      <t>チジ</t>
    </rPh>
    <rPh sb="6" eb="8">
      <t>ヒライ</t>
    </rPh>
    <rPh sb="9" eb="11">
      <t>シンジ</t>
    </rPh>
    <rPh sb="12" eb="13">
      <t>サマ</t>
    </rPh>
    <phoneticPr fontId="4"/>
  </si>
  <si>
    <t>令和８年　　月　　日</t>
    <rPh sb="0" eb="2">
      <t>レイワ</t>
    </rPh>
    <rPh sb="3" eb="4">
      <t>ネン</t>
    </rPh>
    <rPh sb="6" eb="7">
      <t>ガツ</t>
    </rPh>
    <rPh sb="9" eb="10">
      <t>ニチ</t>
    </rPh>
    <phoneticPr fontId="4"/>
  </si>
  <si>
    <t>口　座　振　込　依　頼　書</t>
    <rPh sb="0" eb="1">
      <t>クチ</t>
    </rPh>
    <rPh sb="2" eb="3">
      <t>ザ</t>
    </rPh>
    <rPh sb="4" eb="5">
      <t>フ</t>
    </rPh>
    <rPh sb="6" eb="7">
      <t>コ</t>
    </rPh>
    <rPh sb="8" eb="9">
      <t>イ</t>
    </rPh>
    <rPh sb="10" eb="11">
      <t>ライ</t>
    </rPh>
    <rPh sb="12" eb="13">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</si>
</sst>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0;\-#,##0;&quot;&quot;"/>
    <numFmt numFmtId="179" formatCode="#,##0_);[Red]\(#,##0\)"/>
    <numFmt numFmtId="180" formatCode="#,##0&quot;円&quot;"/>
  </numFmts>
  <fonts count="4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0"/>
      <color indexed="10"/>
      <name val="游ゴシック"/>
      <family val="3"/>
      <charset val="128"/>
    </font>
    <font>
      <sz val="14"/>
      <name val="ＭＳ Ｐゴシック"/>
      <family val="3"/>
      <charset val="128"/>
    </font>
    <font>
      <b/>
      <sz val="9"/>
      <color indexed="81"/>
      <name val="游ゴシック"/>
      <family val="3"/>
      <charset val="128"/>
    </font>
    <font>
      <sz val="9"/>
      <color indexed="81"/>
      <name val="游ゴシック"/>
      <family val="3"/>
      <charset val="128"/>
    </font>
    <font>
      <sz val="9"/>
      <color indexed="81"/>
      <name val="MS P ゴシック"/>
      <family val="3"/>
      <charset val="128"/>
    </font>
    <font>
      <b/>
      <sz val="14"/>
      <color theme="1"/>
      <name val="游ゴシック"/>
      <family val="3"/>
      <charset val="128"/>
    </font>
    <font>
      <sz val="11"/>
      <name val="游ゴシック"/>
      <family val="3"/>
      <charset val="128"/>
    </font>
    <font>
      <sz val="12"/>
      <color theme="1"/>
      <name val="游ゴシック"/>
      <family val="3"/>
      <charset val="128"/>
    </font>
    <font>
      <sz val="12"/>
      <color rgb="FFFF0000"/>
      <name val="游ゴシック"/>
      <family val="3"/>
      <charset val="128"/>
    </font>
    <font>
      <b/>
      <sz val="11"/>
      <name val="游ゴシック"/>
      <family val="3"/>
      <charset val="128"/>
    </font>
    <font>
      <b/>
      <sz val="12"/>
      <name val="游ゴシック"/>
      <family val="3"/>
      <charset val="128"/>
    </font>
    <font>
      <b/>
      <sz val="12"/>
      <color rgb="FFFF0000"/>
      <name val="游ゴシック"/>
      <family val="3"/>
      <charset val="128"/>
    </font>
    <font>
      <sz val="16"/>
      <name val="ＭＳ Ｐゴシック"/>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400">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14" fillId="0" borderId="0" xfId="5" applyFont="1">
      <alignment vertical="center"/>
    </xf>
    <xf numFmtId="0" fontId="16" fillId="0" borderId="0" xfId="5" applyFont="1">
      <alignment vertical="center"/>
    </xf>
    <xf numFmtId="0" fontId="17" fillId="0" borderId="0" xfId="5" applyFont="1">
      <alignment vertical="center"/>
    </xf>
    <xf numFmtId="0" fontId="18" fillId="6" borderId="4" xfId="5" applyFont="1" applyFill="1" applyBorder="1">
      <alignment vertical="center"/>
    </xf>
    <xf numFmtId="0" fontId="16" fillId="6" borderId="5" xfId="5" applyFont="1" applyFill="1" applyBorder="1">
      <alignment vertical="center"/>
    </xf>
    <xf numFmtId="0" fontId="17" fillId="6" borderId="5" xfId="5" applyFont="1" applyFill="1" applyBorder="1">
      <alignment vertical="center"/>
    </xf>
    <xf numFmtId="0" fontId="17" fillId="6" borderId="6" xfId="5" applyFont="1" applyFill="1" applyBorder="1">
      <alignment vertical="center"/>
    </xf>
    <xf numFmtId="0" fontId="17" fillId="6" borderId="8" xfId="5" applyFont="1" applyFill="1" applyBorder="1">
      <alignment vertical="center"/>
    </xf>
    <xf numFmtId="0" fontId="17" fillId="3" borderId="4" xfId="5" applyFont="1" applyFill="1" applyBorder="1">
      <alignment vertical="center"/>
    </xf>
    <xf numFmtId="0" fontId="17" fillId="3" borderId="5" xfId="5" applyFont="1" applyFill="1" applyBorder="1">
      <alignment vertical="center"/>
    </xf>
    <xf numFmtId="0" fontId="20" fillId="3" borderId="1" xfId="5" applyFont="1" applyFill="1" applyBorder="1">
      <alignment vertical="center"/>
    </xf>
    <xf numFmtId="0" fontId="18" fillId="3" borderId="3" xfId="5" applyFont="1" applyFill="1" applyBorder="1">
      <alignment vertical="center"/>
    </xf>
    <xf numFmtId="0" fontId="17" fillId="6" borderId="14" xfId="5" applyFont="1" applyFill="1" applyBorder="1" applyAlignment="1">
      <alignment vertical="top"/>
    </xf>
    <xf numFmtId="0" fontId="17" fillId="3" borderId="8" xfId="5" applyFont="1" applyFill="1" applyBorder="1" applyAlignment="1">
      <alignment vertical="top"/>
    </xf>
    <xf numFmtId="0" fontId="17" fillId="6" borderId="14" xfId="5" applyFont="1" applyFill="1" applyBorder="1" applyAlignment="1">
      <alignment vertical="center" wrapText="1"/>
    </xf>
    <xf numFmtId="0" fontId="17" fillId="3" borderId="8" xfId="5" applyFont="1" applyFill="1" applyBorder="1" applyAlignment="1">
      <alignment horizontal="left" vertical="center" wrapText="1"/>
    </xf>
    <xf numFmtId="0" fontId="17" fillId="0" borderId="28" xfId="5" applyFont="1" applyBorder="1" applyAlignment="1">
      <alignment horizontal="center" vertical="center"/>
    </xf>
    <xf numFmtId="38" fontId="14" fillId="0" borderId="13" xfId="6" applyFont="1" applyFill="1" applyBorder="1" applyAlignment="1">
      <alignment horizontal="center" vertical="center"/>
    </xf>
    <xf numFmtId="38" fontId="17" fillId="0" borderId="6" xfId="6" applyFont="1" applyFill="1" applyBorder="1" applyAlignment="1">
      <alignment horizontal="center" vertical="center"/>
    </xf>
    <xf numFmtId="38" fontId="20" fillId="0" borderId="0" xfId="6" applyFont="1" applyFill="1" applyBorder="1" applyAlignment="1">
      <alignment horizontal="center" vertical="center"/>
    </xf>
    <xf numFmtId="0" fontId="20" fillId="0" borderId="0" xfId="5" applyFont="1" applyAlignment="1">
      <alignment horizontal="center" vertical="center"/>
    </xf>
    <xf numFmtId="0" fontId="17" fillId="0" borderId="0" xfId="5" applyFont="1" applyAlignment="1">
      <alignment horizontal="center" vertical="center"/>
    </xf>
    <xf numFmtId="0" fontId="17" fillId="0" borderId="28" xfId="5" applyFont="1" applyBorder="1" applyAlignment="1">
      <alignment horizontal="center" vertical="center" wrapText="1"/>
    </xf>
    <xf numFmtId="0" fontId="17" fillId="7" borderId="0" xfId="5" applyFont="1" applyFill="1">
      <alignment vertical="center"/>
    </xf>
    <xf numFmtId="0" fontId="17" fillId="6" borderId="15" xfId="5" applyFont="1" applyFill="1" applyBorder="1" applyAlignment="1">
      <alignment vertical="center" wrapText="1"/>
    </xf>
    <xf numFmtId="0" fontId="17" fillId="3" borderId="10" xfId="5" applyFont="1" applyFill="1" applyBorder="1" applyAlignment="1">
      <alignment horizontal="left" vertical="center" wrapText="1"/>
    </xf>
    <xf numFmtId="0" fontId="18" fillId="6" borderId="1" xfId="5" applyFont="1" applyFill="1" applyBorder="1" applyAlignment="1">
      <alignment horizontal="left" vertical="center"/>
    </xf>
    <xf numFmtId="0" fontId="17" fillId="6" borderId="1" xfId="5" applyFont="1" applyFill="1" applyBorder="1" applyAlignment="1">
      <alignment horizontal="left" vertical="center"/>
    </xf>
    <xf numFmtId="0" fontId="17" fillId="6" borderId="1" xfId="5" applyFont="1" applyFill="1" applyBorder="1" applyAlignment="1">
      <alignment horizontal="center" vertical="center"/>
    </xf>
    <xf numFmtId="0" fontId="17" fillId="6" borderId="2" xfId="5" applyFont="1" applyFill="1" applyBorder="1" applyAlignment="1">
      <alignment horizontal="center" vertical="center"/>
    </xf>
    <xf numFmtId="0" fontId="17" fillId="6" borderId="2" xfId="5" applyFont="1" applyFill="1" applyBorder="1" applyAlignment="1">
      <alignment horizontal="left" vertical="center" shrinkToFit="1"/>
    </xf>
    <xf numFmtId="0" fontId="17" fillId="6" borderId="3" xfId="5" applyFont="1" applyFill="1" applyBorder="1" applyAlignment="1">
      <alignment horizontal="left" vertical="center" shrinkToFit="1"/>
    </xf>
    <xf numFmtId="0" fontId="18" fillId="6" borderId="28" xfId="5" applyFont="1" applyFill="1" applyBorder="1" applyAlignment="1">
      <alignment horizontal="left" vertical="center"/>
    </xf>
    <xf numFmtId="0" fontId="17" fillId="6" borderId="10" xfId="5" applyFont="1" applyFill="1" applyBorder="1" applyAlignment="1">
      <alignment horizontal="left" vertical="center" wrapText="1"/>
    </xf>
    <xf numFmtId="0" fontId="17" fillId="6" borderId="10" xfId="5" applyFont="1" applyFill="1" applyBorder="1" applyAlignment="1">
      <alignment horizontal="center" vertical="center" wrapText="1"/>
    </xf>
    <xf numFmtId="0" fontId="17" fillId="6" borderId="7" xfId="5" applyFont="1" applyFill="1" applyBorder="1" applyAlignment="1">
      <alignment horizontal="center" vertical="center" wrapText="1"/>
    </xf>
    <xf numFmtId="0" fontId="17" fillId="6" borderId="7" xfId="5" applyFont="1" applyFill="1" applyBorder="1" applyAlignment="1">
      <alignment horizontal="left" vertical="center" shrinkToFit="1"/>
    </xf>
    <xf numFmtId="0" fontId="17" fillId="6" borderId="11" xfId="5" applyFont="1" applyFill="1" applyBorder="1" applyAlignment="1">
      <alignment horizontal="left" vertical="center" shrinkToFit="1"/>
    </xf>
    <xf numFmtId="0" fontId="17" fillId="0" borderId="0" xfId="5" applyFont="1" applyAlignment="1">
      <alignment horizontal="left" vertical="center"/>
    </xf>
    <xf numFmtId="38" fontId="17" fillId="0" borderId="0" xfId="6" applyFont="1" applyFill="1" applyBorder="1" applyAlignment="1">
      <alignment horizontal="right" vertical="center"/>
    </xf>
    <xf numFmtId="0" fontId="14" fillId="0" borderId="0" xfId="5" applyFont="1" applyAlignment="1">
      <alignment horizontal="center" vertical="center"/>
    </xf>
    <xf numFmtId="0" fontId="17" fillId="6" borderId="2" xfId="5" applyFont="1" applyFill="1" applyBorder="1">
      <alignment vertical="center"/>
    </xf>
    <xf numFmtId="0" fontId="17" fillId="6" borderId="14" xfId="5" applyFont="1" applyFill="1" applyBorder="1" applyAlignment="1">
      <alignment horizontal="center" vertical="center"/>
    </xf>
    <xf numFmtId="0" fontId="17" fillId="3" borderId="8" xfId="5" applyFont="1" applyFill="1" applyBorder="1" applyAlignment="1">
      <alignment horizontal="center" vertical="center"/>
    </xf>
    <xf numFmtId="38" fontId="14" fillId="0" borderId="28" xfId="6" applyFont="1" applyFill="1" applyBorder="1" applyAlignment="1">
      <alignment horizontal="center" vertical="center"/>
    </xf>
    <xf numFmtId="38" fontId="14" fillId="0" borderId="6" xfId="6" applyFont="1" applyFill="1" applyBorder="1" applyAlignment="1">
      <alignment horizontal="center" vertical="center"/>
    </xf>
    <xf numFmtId="0" fontId="17" fillId="0" borderId="13" xfId="5" applyFont="1" applyBorder="1">
      <alignment vertical="center"/>
    </xf>
    <xf numFmtId="0" fontId="17" fillId="0" borderId="28" xfId="5" applyFont="1" applyBorder="1">
      <alignment vertical="center"/>
    </xf>
    <xf numFmtId="38" fontId="14" fillId="0" borderId="28" xfId="6" applyFont="1" applyFill="1" applyBorder="1" applyAlignment="1">
      <alignment horizontal="center" vertical="center" wrapText="1"/>
    </xf>
    <xf numFmtId="0" fontId="22" fillId="0" borderId="1" xfId="5" applyFont="1" applyBorder="1" applyAlignment="1">
      <alignment horizontal="left" vertical="top" wrapText="1"/>
    </xf>
    <xf numFmtId="0" fontId="22" fillId="0" borderId="3" xfId="5" applyFont="1" applyBorder="1" applyAlignment="1">
      <alignment horizontal="left" vertical="top" wrapText="1"/>
    </xf>
    <xf numFmtId="0" fontId="17" fillId="0" borderId="0" xfId="5" applyFont="1" applyAlignment="1">
      <alignment horizontal="center" vertical="center" wrapText="1"/>
    </xf>
    <xf numFmtId="0" fontId="17" fillId="0" borderId="0" xfId="5" applyFont="1" applyAlignment="1">
      <alignment vertical="center" wrapText="1"/>
    </xf>
    <xf numFmtId="0" fontId="17" fillId="6" borderId="5" xfId="5" applyFont="1" applyFill="1" applyBorder="1" applyAlignment="1">
      <alignment horizontal="center" vertical="center"/>
    </xf>
    <xf numFmtId="0" fontId="17" fillId="6" borderId="6" xfId="5" applyFont="1" applyFill="1" applyBorder="1" applyAlignment="1">
      <alignment horizontal="center" vertical="center"/>
    </xf>
    <xf numFmtId="0" fontId="17" fillId="6" borderId="0" xfId="5" applyFont="1" applyFill="1">
      <alignment vertical="center"/>
    </xf>
    <xf numFmtId="0" fontId="6" fillId="4" borderId="0" xfId="0" applyFont="1" applyFill="1">
      <alignment vertical="center"/>
    </xf>
    <xf numFmtId="0" fontId="11"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1" fillId="4" borderId="16" xfId="0" applyNumberFormat="1" applyFont="1" applyFill="1" applyBorder="1">
      <alignment vertical="center"/>
    </xf>
    <xf numFmtId="49" fontId="11"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11" fillId="4" borderId="0" xfId="0" applyFont="1" applyFill="1" applyAlignment="1">
      <alignment vertical="center" wrapText="1"/>
    </xf>
    <xf numFmtId="49" fontId="11" fillId="4" borderId="2" xfId="0" applyNumberFormat="1" applyFont="1" applyFill="1" applyBorder="1">
      <alignment vertical="center"/>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3" fillId="0" borderId="0" xfId="0" applyFont="1" applyAlignment="1">
      <alignment horizontal="left" vertical="top"/>
    </xf>
    <xf numFmtId="0" fontId="25" fillId="0" borderId="0" xfId="0" applyFont="1" applyAlignment="1">
      <alignment horizontal="left" vertical="top"/>
    </xf>
    <xf numFmtId="0" fontId="13" fillId="0" borderId="0" xfId="0" applyFont="1">
      <alignment vertical="center"/>
    </xf>
    <xf numFmtId="0" fontId="13" fillId="0" borderId="28" xfId="0" applyFont="1" applyBorder="1" applyAlignment="1">
      <alignment horizontal="center" vertical="center"/>
    </xf>
    <xf numFmtId="49" fontId="25" fillId="0" borderId="28" xfId="0" applyNumberFormat="1" applyFont="1" applyBorder="1" applyAlignment="1">
      <alignment horizontal="left" vertical="center" wrapText="1"/>
    </xf>
    <xf numFmtId="0" fontId="25" fillId="0" borderId="28" xfId="0" applyFont="1" applyBorder="1" applyAlignment="1">
      <alignment horizontal="left" vertical="center" wrapText="1"/>
    </xf>
    <xf numFmtId="49" fontId="25" fillId="0" borderId="13" xfId="0" applyNumberFormat="1" applyFont="1" applyBorder="1" applyAlignment="1">
      <alignment vertical="center" wrapText="1"/>
    </xf>
    <xf numFmtId="0" fontId="25" fillId="0" borderId="13" xfId="0" applyFont="1" applyBorder="1" applyAlignment="1">
      <alignment horizontal="left" vertical="center" wrapText="1"/>
    </xf>
    <xf numFmtId="0" fontId="25" fillId="0" borderId="13" xfId="0" applyFont="1" applyBorder="1" applyAlignment="1">
      <alignment vertical="center" wrapText="1"/>
    </xf>
    <xf numFmtId="49" fontId="11" fillId="4" borderId="19" xfId="0" applyNumberFormat="1" applyFont="1" applyFill="1" applyBorder="1">
      <alignment vertical="center"/>
    </xf>
    <xf numFmtId="49" fontId="11"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3" fillId="5" borderId="28" xfId="0" applyFont="1" applyFill="1" applyBorder="1" applyAlignment="1">
      <alignment horizontal="center" vertical="center"/>
    </xf>
    <xf numFmtId="49" fontId="25" fillId="5" borderId="28" xfId="0" applyNumberFormat="1" applyFont="1" applyFill="1" applyBorder="1" applyAlignment="1">
      <alignment horizontal="center" vertical="top"/>
    </xf>
    <xf numFmtId="0" fontId="25" fillId="5" borderId="28" xfId="0" applyFont="1" applyFill="1" applyBorder="1" applyAlignment="1">
      <alignment horizontal="center" vertical="top"/>
    </xf>
    <xf numFmtId="0" fontId="13" fillId="0" borderId="9" xfId="0" applyFont="1" applyBorder="1">
      <alignment vertical="center"/>
    </xf>
    <xf numFmtId="0" fontId="8" fillId="0" borderId="31" xfId="0" applyFont="1" applyBorder="1">
      <alignment vertical="center"/>
    </xf>
    <xf numFmtId="178" fontId="11" fillId="2" borderId="3" xfId="4" applyNumberFormat="1" applyFont="1" applyFill="1" applyBorder="1" applyAlignment="1">
      <alignment horizontal="center" vertical="center" shrinkToFit="1"/>
    </xf>
    <xf numFmtId="0" fontId="8" fillId="9" borderId="30" xfId="0" applyFont="1" applyFill="1" applyBorder="1">
      <alignment vertical="center"/>
    </xf>
    <xf numFmtId="49" fontId="8" fillId="0" borderId="28" xfId="0" applyNumberFormat="1" applyFont="1" applyBorder="1" applyAlignment="1">
      <alignment vertical="center" shrinkToFit="1"/>
    </xf>
    <xf numFmtId="0" fontId="11" fillId="0" borderId="0" xfId="0" applyFont="1">
      <alignment vertical="center"/>
    </xf>
    <xf numFmtId="0" fontId="11" fillId="0" borderId="0" xfId="0" applyFont="1" applyAlignment="1">
      <alignment vertical="center" wrapText="1"/>
    </xf>
    <xf numFmtId="0" fontId="11"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1"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0" fontId="11" fillId="0" borderId="0" xfId="0" applyFont="1" applyAlignment="1">
      <alignment horizontal="center" vertical="center"/>
    </xf>
    <xf numFmtId="49" fontId="11" fillId="0" borderId="0" xfId="0" applyNumberFormat="1" applyFont="1" applyAlignment="1">
      <alignment horizontal="center" vertical="center" wrapText="1"/>
    </xf>
    <xf numFmtId="49" fontId="11"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8" fillId="0" borderId="5" xfId="0" applyFont="1" applyBorder="1">
      <alignment vertical="center"/>
    </xf>
    <xf numFmtId="0" fontId="12" fillId="0" borderId="0" xfId="0" applyFont="1" applyAlignment="1">
      <alignment vertical="center" wrapText="1"/>
    </xf>
    <xf numFmtId="0" fontId="7" fillId="4" borderId="0" xfId="0" applyFont="1" applyFill="1" applyAlignment="1">
      <alignment horizontal="left" vertical="center"/>
    </xf>
    <xf numFmtId="0" fontId="11" fillId="0" borderId="0" xfId="0" applyFont="1" applyAlignment="1">
      <alignment vertical="center" shrinkToFit="1"/>
    </xf>
    <xf numFmtId="178" fontId="8" fillId="0" borderId="28" xfId="4" applyNumberFormat="1" applyFont="1" applyBorder="1" applyAlignment="1">
      <alignment vertical="center" shrinkToFit="1"/>
    </xf>
    <xf numFmtId="0" fontId="13" fillId="0" borderId="0" xfId="0" applyFont="1" applyAlignment="1">
      <alignment horizontal="right" vertical="center"/>
    </xf>
    <xf numFmtId="0" fontId="13" fillId="0" borderId="0" xfId="0" applyFont="1" applyAlignment="1">
      <alignment horizontal="center" vertical="center"/>
    </xf>
    <xf numFmtId="176" fontId="13" fillId="0" borderId="0" xfId="0" applyNumberFormat="1" applyFont="1">
      <alignment vertical="center"/>
    </xf>
    <xf numFmtId="0" fontId="9" fillId="0" borderId="5" xfId="0" applyFont="1" applyBorder="1">
      <alignment vertical="center"/>
    </xf>
    <xf numFmtId="0" fontId="13" fillId="4" borderId="0" xfId="0" applyFont="1" applyFill="1" applyAlignment="1">
      <alignment horizontal="center" vertical="center"/>
    </xf>
    <xf numFmtId="0" fontId="13" fillId="0" borderId="0" xfId="0" applyFont="1" applyAlignment="1">
      <alignment vertical="center" wrapText="1"/>
    </xf>
    <xf numFmtId="0" fontId="0" fillId="0" borderId="0" xfId="0" applyAlignment="1">
      <alignment vertical="center" wrapText="1"/>
    </xf>
    <xf numFmtId="0" fontId="6" fillId="2" borderId="3" xfId="0" applyFont="1" applyFill="1" applyBorder="1">
      <alignment vertical="center"/>
    </xf>
    <xf numFmtId="0" fontId="34" fillId="0" borderId="0" xfId="0" applyFont="1">
      <alignment vertical="center"/>
    </xf>
    <xf numFmtId="0" fontId="34" fillId="5" borderId="28" xfId="0" applyFont="1" applyFill="1" applyBorder="1" applyAlignment="1">
      <alignment horizontal="center" vertical="center"/>
    </xf>
    <xf numFmtId="49" fontId="35" fillId="5" borderId="28" xfId="0" applyNumberFormat="1" applyFont="1" applyFill="1" applyBorder="1" applyAlignment="1">
      <alignment horizontal="center" vertical="top"/>
    </xf>
    <xf numFmtId="0" fontId="35" fillId="5" borderId="28" xfId="0" applyFont="1" applyFill="1" applyBorder="1" applyAlignment="1">
      <alignment horizontal="center" vertical="top"/>
    </xf>
    <xf numFmtId="0" fontId="34" fillId="0" borderId="28" xfId="0" applyFont="1" applyBorder="1" applyAlignment="1">
      <alignment horizontal="center" vertical="center"/>
    </xf>
    <xf numFmtId="49" fontId="35" fillId="0" borderId="28" xfId="0" applyNumberFormat="1" applyFont="1" applyBorder="1" applyAlignment="1">
      <alignment horizontal="left" vertical="center" wrapText="1"/>
    </xf>
    <xf numFmtId="0" fontId="35" fillId="0" borderId="28" xfId="0" applyFont="1" applyBorder="1" applyAlignment="1">
      <alignment horizontal="left" vertical="center" wrapText="1"/>
    </xf>
    <xf numFmtId="0" fontId="34" fillId="0" borderId="9" xfId="0" applyFont="1" applyBorder="1">
      <alignment vertical="center"/>
    </xf>
    <xf numFmtId="49" fontId="35" fillId="0" borderId="13" xfId="0" applyNumberFormat="1" applyFont="1" applyBorder="1" applyAlignment="1">
      <alignment vertical="center" wrapText="1"/>
    </xf>
    <xf numFmtId="0" fontId="35" fillId="0" borderId="13" xfId="0" applyFont="1" applyBorder="1" applyAlignment="1">
      <alignment vertical="center" wrapText="1"/>
    </xf>
    <xf numFmtId="0" fontId="34" fillId="0" borderId="0" xfId="0" applyFont="1" applyAlignment="1">
      <alignment horizontal="left" vertical="top"/>
    </xf>
    <xf numFmtId="0" fontId="36" fillId="0" borderId="13" xfId="0" applyFont="1" applyBorder="1" applyAlignment="1">
      <alignment horizontal="left" vertical="center" wrapText="1"/>
    </xf>
    <xf numFmtId="0" fontId="37" fillId="9" borderId="29" xfId="0" applyFont="1" applyFill="1" applyBorder="1">
      <alignment vertical="center"/>
    </xf>
    <xf numFmtId="0" fontId="38" fillId="0" borderId="0" xfId="0" applyFont="1">
      <alignment vertical="center"/>
    </xf>
    <xf numFmtId="0" fontId="39" fillId="0" borderId="0" xfId="0" applyFont="1">
      <alignment vertical="center"/>
    </xf>
    <xf numFmtId="0" fontId="8" fillId="0" borderId="30" xfId="0" applyFont="1" applyBorder="1">
      <alignment vertical="center"/>
    </xf>
    <xf numFmtId="0" fontId="16" fillId="0" borderId="0" xfId="0" applyFont="1">
      <alignment vertical="center"/>
    </xf>
    <xf numFmtId="0" fontId="16" fillId="0" borderId="0" xfId="0" applyFont="1" applyAlignment="1">
      <alignment horizontal="right" vertical="center"/>
    </xf>
    <xf numFmtId="0" fontId="24" fillId="0" borderId="0" xfId="0" applyFont="1" applyAlignment="1">
      <alignment horizontal="center" vertical="center"/>
    </xf>
    <xf numFmtId="0" fontId="33" fillId="0" borderId="0" xfId="0" applyFont="1" applyAlignment="1">
      <alignment horizontal="center" vertical="center"/>
    </xf>
    <xf numFmtId="0" fontId="35" fillId="0" borderId="0" xfId="0" applyFont="1" applyAlignment="1">
      <alignment horizontal="center" vertical="center"/>
    </xf>
    <xf numFmtId="0" fontId="13" fillId="3" borderId="0" xfId="0" applyFont="1" applyFill="1" applyAlignment="1" applyProtection="1">
      <alignment horizontal="left" vertical="center"/>
      <protection locked="0"/>
    </xf>
    <xf numFmtId="49" fontId="13" fillId="3" borderId="0" xfId="0" applyNumberFormat="1" applyFont="1" applyFill="1" applyAlignment="1" applyProtection="1">
      <alignment horizontal="center" vertical="center"/>
      <protection locked="0"/>
    </xf>
    <xf numFmtId="0" fontId="13" fillId="4" borderId="0" xfId="0" applyFont="1" applyFill="1" applyAlignment="1">
      <alignment horizontal="right" vertical="center"/>
    </xf>
    <xf numFmtId="0" fontId="13" fillId="4" borderId="0" xfId="0" applyFont="1" applyFill="1" applyAlignment="1">
      <alignment horizontal="center" vertical="center"/>
    </xf>
    <xf numFmtId="0" fontId="0" fillId="4" borderId="0" xfId="0" applyFill="1" applyAlignment="1">
      <alignment horizontal="center" vertical="center"/>
    </xf>
    <xf numFmtId="0" fontId="13" fillId="0" borderId="0" xfId="0" applyFont="1">
      <alignment vertical="center"/>
    </xf>
    <xf numFmtId="0" fontId="0" fillId="0" borderId="0" xfId="0">
      <alignment vertical="center"/>
    </xf>
    <xf numFmtId="0" fontId="13" fillId="0" borderId="0" xfId="0" applyFont="1" applyAlignment="1">
      <alignment horizontal="center" vertical="center"/>
    </xf>
    <xf numFmtId="176" fontId="13" fillId="0" borderId="0" xfId="0" applyNumberFormat="1" applyFont="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3" borderId="0" xfId="0" applyFont="1" applyFill="1" applyAlignment="1" applyProtection="1">
      <alignment vertical="center" wrapText="1"/>
      <protection locked="0"/>
    </xf>
    <xf numFmtId="0" fontId="0" fillId="3" borderId="0" xfId="0" applyFill="1" applyAlignment="1" applyProtection="1">
      <alignment vertical="center" wrapText="1"/>
      <protection locked="0"/>
    </xf>
    <xf numFmtId="0" fontId="0" fillId="0" borderId="0" xfId="0" applyAlignment="1">
      <alignment horizontal="center" vertical="center"/>
    </xf>
    <xf numFmtId="0" fontId="13" fillId="0" borderId="1" xfId="0" applyFont="1" applyBorder="1">
      <alignment vertical="center"/>
    </xf>
    <xf numFmtId="0" fontId="0" fillId="0" borderId="2" xfId="0" applyBorder="1">
      <alignment vertical="center"/>
    </xf>
    <xf numFmtId="0" fontId="0" fillId="0" borderId="3" xfId="0" applyBorder="1">
      <alignment vertical="center"/>
    </xf>
    <xf numFmtId="0" fontId="13" fillId="0" borderId="4"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180" fontId="13" fillId="4" borderId="1" xfId="0" applyNumberFormat="1" applyFont="1" applyFill="1" applyBorder="1" applyProtection="1">
      <alignment vertical="center"/>
      <protection locked="0"/>
    </xf>
    <xf numFmtId="180" fontId="0" fillId="4" borderId="2" xfId="0" applyNumberFormat="1" applyFill="1" applyBorder="1" applyProtection="1">
      <alignment vertical="center"/>
      <protection locked="0"/>
    </xf>
    <xf numFmtId="180" fontId="0" fillId="4" borderId="3" xfId="0" applyNumberFormat="1" applyFill="1" applyBorder="1" applyProtection="1">
      <alignment vertical="center"/>
      <protection locked="0"/>
    </xf>
    <xf numFmtId="180" fontId="13" fillId="3" borderId="1" xfId="0" applyNumberFormat="1" applyFont="1" applyFill="1" applyBorder="1" applyProtection="1">
      <alignment vertical="center"/>
      <protection locked="0"/>
    </xf>
    <xf numFmtId="180" fontId="13" fillId="3" borderId="2" xfId="0" applyNumberFormat="1" applyFont="1" applyFill="1" applyBorder="1" applyProtection="1">
      <alignment vertical="center"/>
      <protection locked="0"/>
    </xf>
    <xf numFmtId="180" fontId="0" fillId="3" borderId="2" xfId="0" applyNumberFormat="1" applyFill="1" applyBorder="1" applyProtection="1">
      <alignment vertical="center"/>
      <protection locked="0"/>
    </xf>
    <xf numFmtId="180" fontId="0" fillId="3" borderId="3" xfId="0" applyNumberFormat="1" applyFill="1" applyBorder="1" applyProtection="1">
      <alignment vertical="center"/>
      <protection locked="0"/>
    </xf>
    <xf numFmtId="0" fontId="6" fillId="2" borderId="1" xfId="0" applyFont="1" applyFill="1" applyBorder="1">
      <alignment vertical="center"/>
    </xf>
    <xf numFmtId="0" fontId="0" fillId="2" borderId="2" xfId="0" applyFill="1" applyBorder="1">
      <alignment vertical="center"/>
    </xf>
    <xf numFmtId="0" fontId="6" fillId="3" borderId="1" xfId="0" applyFont="1" applyFill="1" applyBorder="1" applyProtection="1">
      <alignment vertical="center"/>
      <protection locked="0"/>
    </xf>
    <xf numFmtId="0" fontId="0" fillId="3" borderId="2" xfId="0" applyFill="1" applyBorder="1" applyProtection="1">
      <alignment vertical="center"/>
      <protection locked="0"/>
    </xf>
    <xf numFmtId="0" fontId="0" fillId="3" borderId="3" xfId="0" applyFill="1" applyBorder="1" applyProtection="1">
      <alignment vertical="center"/>
      <protection locked="0"/>
    </xf>
    <xf numFmtId="0" fontId="6" fillId="2" borderId="4" xfId="0" applyFont="1"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10" xfId="0" applyFill="1" applyBorder="1">
      <alignment vertical="center"/>
    </xf>
    <xf numFmtId="0" fontId="0" fillId="2" borderId="7" xfId="0" applyFill="1" applyBorder="1">
      <alignment vertical="center"/>
    </xf>
    <xf numFmtId="0" fontId="0" fillId="2" borderId="11" xfId="0" applyFill="1" applyBorder="1">
      <alignment vertical="center"/>
    </xf>
    <xf numFmtId="0" fontId="6" fillId="3" borderId="1" xfId="0" applyFont="1"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3" xfId="0" applyFill="1" applyBorder="1" applyAlignment="1" applyProtection="1">
      <alignment horizontal="left" vertical="center"/>
      <protection locked="0"/>
    </xf>
    <xf numFmtId="180" fontId="13" fillId="0" borderId="1" xfId="0" applyNumberFormat="1" applyFont="1" applyBorder="1">
      <alignment vertical="center"/>
    </xf>
    <xf numFmtId="180" fontId="0" fillId="0" borderId="2" xfId="0" applyNumberFormat="1" applyBorder="1">
      <alignment vertical="center"/>
    </xf>
    <xf numFmtId="180" fontId="0" fillId="0" borderId="3" xfId="0" applyNumberFormat="1" applyBorder="1">
      <alignment vertical="center"/>
    </xf>
    <xf numFmtId="180" fontId="13" fillId="0" borderId="2" xfId="0" applyNumberFormat="1" applyFont="1" applyBorder="1">
      <alignment vertical="center"/>
    </xf>
    <xf numFmtId="176" fontId="13" fillId="0" borderId="1" xfId="0" applyNumberFormat="1" applyFont="1" applyBorder="1" applyAlignment="1">
      <alignment vertical="center" wrapText="1"/>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1" fillId="2" borderId="4"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1" fillId="2" borderId="10"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11" xfId="0" applyFont="1" applyFill="1" applyBorder="1" applyAlignment="1">
      <alignment horizontal="center" vertical="center" wrapText="1" shrinkToFit="1"/>
    </xf>
    <xf numFmtId="179" fontId="11" fillId="3" borderId="8" xfId="0" applyNumberFormat="1" applyFont="1" applyFill="1" applyBorder="1" applyAlignment="1">
      <alignment vertical="center" wrapText="1"/>
    </xf>
    <xf numFmtId="179" fontId="11" fillId="3" borderId="0" xfId="0" applyNumberFormat="1" applyFont="1" applyFill="1" applyAlignment="1">
      <alignment vertical="center" wrapText="1"/>
    </xf>
    <xf numFmtId="179" fontId="11" fillId="3" borderId="10" xfId="0" applyNumberFormat="1" applyFont="1" applyFill="1" applyBorder="1" applyAlignment="1">
      <alignment vertical="center" wrapText="1"/>
    </xf>
    <xf numFmtId="179" fontId="11" fillId="3" borderId="7" xfId="0" applyNumberFormat="1" applyFont="1" applyFill="1" applyBorder="1" applyAlignment="1">
      <alignment vertical="center" wrapText="1"/>
    </xf>
    <xf numFmtId="0" fontId="11" fillId="4" borderId="0" xfId="0" applyFont="1" applyFill="1">
      <alignment vertical="center"/>
    </xf>
    <xf numFmtId="0" fontId="11" fillId="4" borderId="9" xfId="0" applyFont="1" applyFill="1" applyBorder="1">
      <alignment vertical="center"/>
    </xf>
    <xf numFmtId="0" fontId="11" fillId="4" borderId="7" xfId="0" applyFont="1" applyFill="1" applyBorder="1">
      <alignment vertical="center"/>
    </xf>
    <xf numFmtId="0" fontId="11" fillId="4" borderId="11" xfId="0" applyFont="1" applyFill="1" applyBorder="1">
      <alignment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79" fontId="11" fillId="0" borderId="4" xfId="0" applyNumberFormat="1" applyFont="1" applyBorder="1" applyAlignment="1">
      <alignment vertical="center" shrinkToFit="1"/>
    </xf>
    <xf numFmtId="179" fontId="11" fillId="0" borderId="5" xfId="0" applyNumberFormat="1" applyFont="1" applyBorder="1" applyAlignment="1">
      <alignment vertical="center" shrinkToFit="1"/>
    </xf>
    <xf numFmtId="179" fontId="11" fillId="0" borderId="10" xfId="0" applyNumberFormat="1" applyFont="1" applyBorder="1" applyAlignment="1">
      <alignment vertical="center" shrinkToFit="1"/>
    </xf>
    <xf numFmtId="179" fontId="11" fillId="0" borderId="7" xfId="0" applyNumberFormat="1" applyFont="1" applyBorder="1" applyAlignment="1">
      <alignment vertical="center" shrinkToFi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0" borderId="0" xfId="0" applyFont="1" applyAlignment="1">
      <alignment horizontal="center" vertical="center"/>
    </xf>
    <xf numFmtId="177" fontId="11" fillId="3" borderId="12" xfId="4" applyNumberFormat="1" applyFont="1" applyFill="1" applyBorder="1" applyAlignment="1">
      <alignment vertical="center" shrinkToFit="1"/>
    </xf>
    <xf numFmtId="177" fontId="11" fillId="3" borderId="17" xfId="4" applyNumberFormat="1" applyFont="1" applyFill="1" applyBorder="1" applyAlignment="1">
      <alignment vertical="center" shrinkToFit="1"/>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0" fontId="11" fillId="2" borderId="7" xfId="0" applyFont="1" applyFill="1" applyBorder="1" applyAlignment="1">
      <alignment horizontal="center" vertical="center"/>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0" fontId="20" fillId="0" borderId="0" xfId="0" applyFont="1" applyAlignment="1">
      <alignment vertical="center" shrinkToFit="1"/>
    </xf>
    <xf numFmtId="0" fontId="29" fillId="0" borderId="0" xfId="0" applyFont="1" applyAlignment="1">
      <alignment vertical="center" shrinkToFit="1"/>
    </xf>
    <xf numFmtId="3" fontId="20" fillId="0" borderId="34" xfId="4" applyNumberFormat="1" applyFont="1" applyFill="1" applyBorder="1" applyAlignment="1">
      <alignment vertical="center" shrinkToFit="1"/>
    </xf>
    <xf numFmtId="3" fontId="29" fillId="0" borderId="35" xfId="0" applyNumberFormat="1" applyFont="1" applyBorder="1" applyAlignment="1">
      <alignment vertical="center" shrinkToFit="1"/>
    </xf>
    <xf numFmtId="3" fontId="29" fillId="0" borderId="36" xfId="0" applyNumberFormat="1" applyFont="1" applyBorder="1" applyAlignment="1">
      <alignment vertical="center" shrinkToFit="1"/>
    </xf>
    <xf numFmtId="0" fontId="10" fillId="0" borderId="0" xfId="0" applyFont="1" applyAlignment="1">
      <alignment horizontal="center" vertical="center"/>
    </xf>
    <xf numFmtId="0" fontId="11" fillId="2" borderId="4" xfId="0" applyFont="1" applyFill="1" applyBorder="1">
      <alignment vertical="center"/>
    </xf>
    <xf numFmtId="0" fontId="11" fillId="2" borderId="5" xfId="0" applyFont="1" applyFill="1" applyBorder="1">
      <alignment vertical="center"/>
    </xf>
    <xf numFmtId="0" fontId="11" fillId="2" borderId="6" xfId="0" applyFont="1" applyFill="1" applyBorder="1">
      <alignment vertical="center"/>
    </xf>
    <xf numFmtId="179" fontId="11" fillId="3" borderId="4" xfId="0" applyNumberFormat="1" applyFont="1" applyFill="1" applyBorder="1" applyAlignment="1" applyProtection="1">
      <alignment vertical="center" wrapText="1"/>
      <protection locked="0"/>
    </xf>
    <xf numFmtId="179" fontId="11" fillId="3" borderId="5" xfId="0" applyNumberFormat="1" applyFont="1" applyFill="1" applyBorder="1" applyAlignment="1" applyProtection="1">
      <alignment vertical="center" wrapText="1"/>
      <protection locked="0"/>
    </xf>
    <xf numFmtId="179" fontId="11" fillId="3" borderId="10" xfId="0" applyNumberFormat="1" applyFont="1" applyFill="1" applyBorder="1" applyAlignment="1" applyProtection="1">
      <alignment vertical="center" wrapText="1"/>
      <protection locked="0"/>
    </xf>
    <xf numFmtId="179" fontId="11" fillId="3" borderId="7" xfId="0" applyNumberFormat="1" applyFont="1" applyFill="1" applyBorder="1" applyAlignment="1" applyProtection="1">
      <alignment vertical="center" wrapText="1"/>
      <protection locked="0"/>
    </xf>
    <xf numFmtId="0" fontId="11" fillId="0" borderId="0" xfId="0" applyFont="1">
      <alignment vertical="center"/>
    </xf>
    <xf numFmtId="0" fontId="11" fillId="0" borderId="9" xfId="0" applyFont="1" applyBorder="1">
      <alignment vertical="center"/>
    </xf>
    <xf numFmtId="0" fontId="11" fillId="0" borderId="7" xfId="0" applyFont="1" applyBorder="1">
      <alignment vertical="center"/>
    </xf>
    <xf numFmtId="0" fontId="11" fillId="0" borderId="11" xfId="0" applyFont="1" applyBorder="1">
      <alignment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9" fillId="10" borderId="1" xfId="0" applyFont="1" applyFill="1" applyBorder="1" applyAlignment="1" applyProtection="1">
      <alignment horizontal="center" vertical="center"/>
      <protection locked="0"/>
    </xf>
    <xf numFmtId="0" fontId="9" fillId="10" borderId="2" xfId="0" applyFont="1" applyFill="1" applyBorder="1" applyAlignment="1" applyProtection="1">
      <alignment horizontal="center" vertical="center"/>
      <protection locked="0"/>
    </xf>
    <xf numFmtId="0" fontId="9" fillId="10" borderId="3" xfId="0" applyFont="1" applyFill="1" applyBorder="1" applyAlignment="1" applyProtection="1">
      <alignment horizontal="center" vertical="center"/>
      <protection locked="0"/>
    </xf>
    <xf numFmtId="0" fontId="12" fillId="0" borderId="8" xfId="0" applyFont="1" applyBorder="1" applyAlignment="1">
      <alignment vertical="center" wrapText="1"/>
    </xf>
    <xf numFmtId="0" fontId="12" fillId="0" borderId="0" xfId="0" applyFont="1" applyAlignment="1">
      <alignment vertical="center" wrapText="1"/>
    </xf>
    <xf numFmtId="0" fontId="11" fillId="2" borderId="1" xfId="0" applyFont="1" applyFill="1" applyBorder="1" applyAlignment="1">
      <alignment vertical="center" wrapText="1" shrinkToFit="1"/>
    </xf>
    <xf numFmtId="0" fontId="11" fillId="2" borderId="2" xfId="0" applyFont="1" applyFill="1" applyBorder="1" applyAlignment="1">
      <alignment vertical="center" wrapText="1" shrinkToFit="1"/>
    </xf>
    <xf numFmtId="0" fontId="11" fillId="2" borderId="3" xfId="0" applyFont="1" applyFill="1" applyBorder="1" applyAlignment="1">
      <alignment vertical="center" wrapText="1" shrinkToFit="1"/>
    </xf>
    <xf numFmtId="0" fontId="11" fillId="2" borderId="1"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11"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3" borderId="1"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11" fillId="3" borderId="10" xfId="0" applyFont="1" applyFill="1" applyBorder="1" applyProtection="1">
      <alignment vertical="center"/>
      <protection locked="0"/>
    </xf>
    <xf numFmtId="0" fontId="11" fillId="3" borderId="7" xfId="0" applyFont="1" applyFill="1" applyBorder="1" applyProtection="1">
      <alignment vertical="center"/>
      <protection locked="0"/>
    </xf>
    <xf numFmtId="0" fontId="11" fillId="3" borderId="11" xfId="0" applyFont="1" applyFill="1" applyBorder="1" applyProtection="1">
      <alignment vertical="center"/>
      <protection locked="0"/>
    </xf>
    <xf numFmtId="0" fontId="11" fillId="3" borderId="10" xfId="0" applyFont="1" applyFill="1" applyBorder="1" applyAlignment="1" applyProtection="1">
      <alignment vertical="center" shrinkToFit="1"/>
      <protection locked="0"/>
    </xf>
    <xf numFmtId="0" fontId="11" fillId="3" borderId="7" xfId="0" applyFont="1" applyFill="1" applyBorder="1" applyAlignment="1" applyProtection="1">
      <alignment vertical="center" shrinkToFit="1"/>
      <protection locked="0"/>
    </xf>
    <xf numFmtId="0" fontId="11" fillId="3" borderId="11" xfId="0" applyFont="1" applyFill="1" applyBorder="1" applyAlignment="1" applyProtection="1">
      <alignment vertical="center" shrinkToFit="1"/>
      <protection locked="0"/>
    </xf>
    <xf numFmtId="49" fontId="6" fillId="3" borderId="10" xfId="0" applyNumberFormat="1" applyFont="1" applyFill="1" applyBorder="1" applyAlignment="1" applyProtection="1">
      <alignment horizontal="center" vertical="center" shrinkToFit="1"/>
      <protection locked="0"/>
    </xf>
    <xf numFmtId="49" fontId="6" fillId="3" borderId="7" xfId="0" applyNumberFormat="1" applyFont="1" applyFill="1" applyBorder="1" applyAlignment="1" applyProtection="1">
      <alignment horizontal="center" vertical="center" shrinkToFit="1"/>
      <protection locked="0"/>
    </xf>
    <xf numFmtId="49" fontId="6" fillId="3" borderId="11" xfId="0" applyNumberFormat="1" applyFont="1" applyFill="1" applyBorder="1" applyAlignment="1" applyProtection="1">
      <alignment horizontal="center" vertical="center" shrinkToFit="1"/>
      <protection locked="0"/>
    </xf>
    <xf numFmtId="0" fontId="9" fillId="3" borderId="1" xfId="0" applyFont="1" applyFill="1" applyBorder="1" applyAlignment="1" applyProtection="1">
      <alignment vertical="center" shrinkToFit="1"/>
      <protection locked="0"/>
    </xf>
    <xf numFmtId="0" fontId="9" fillId="3" borderId="2" xfId="0" applyFont="1" applyFill="1" applyBorder="1" applyAlignment="1" applyProtection="1">
      <alignment vertical="center" shrinkToFit="1"/>
      <protection locked="0"/>
    </xf>
    <xf numFmtId="0" fontId="9" fillId="3" borderId="3" xfId="0" applyFont="1" applyFill="1" applyBorder="1" applyAlignment="1" applyProtection="1">
      <alignment vertical="center" shrinkToFit="1"/>
      <protection locked="0"/>
    </xf>
    <xf numFmtId="0" fontId="10" fillId="3" borderId="16" xfId="0" applyFont="1" applyFill="1" applyBorder="1" applyAlignment="1" applyProtection="1">
      <alignment vertical="center" shrinkToFit="1"/>
      <protection locked="0"/>
    </xf>
    <xf numFmtId="0" fontId="10" fillId="3" borderId="17" xfId="0" applyFont="1" applyFill="1" applyBorder="1" applyAlignment="1" applyProtection="1">
      <alignment vertical="center" shrinkToFit="1"/>
      <protection locked="0"/>
    </xf>
    <xf numFmtId="0" fontId="10" fillId="3" borderId="18" xfId="0" applyFont="1" applyFill="1" applyBorder="1" applyAlignment="1" applyProtection="1">
      <alignment vertical="center" shrinkToFit="1"/>
      <protection locked="0"/>
    </xf>
    <xf numFmtId="178" fontId="11" fillId="0" borderId="0" xfId="0" applyNumberFormat="1" applyFont="1" applyAlignment="1">
      <alignment vertical="center" shrinkToFit="1"/>
    </xf>
    <xf numFmtId="179" fontId="11" fillId="0" borderId="4" xfId="0" applyNumberFormat="1" applyFont="1" applyBorder="1">
      <alignment vertical="center"/>
    </xf>
    <xf numFmtId="179" fontId="11" fillId="0" borderId="5" xfId="0" applyNumberFormat="1" applyFont="1" applyBorder="1">
      <alignment vertical="center"/>
    </xf>
    <xf numFmtId="179" fontId="11" fillId="0" borderId="10" xfId="0" applyNumberFormat="1" applyFont="1" applyBorder="1">
      <alignment vertical="center"/>
    </xf>
    <xf numFmtId="179" fontId="11" fillId="0" borderId="7" xfId="0" applyNumberFormat="1" applyFont="1" applyBorder="1">
      <alignment vertical="center"/>
    </xf>
    <xf numFmtId="0" fontId="11" fillId="4" borderId="5" xfId="0" applyFont="1" applyFill="1" applyBorder="1">
      <alignment vertical="center"/>
    </xf>
    <xf numFmtId="0" fontId="11" fillId="4" borderId="6" xfId="0" applyFont="1" applyFill="1" applyBorder="1">
      <alignment vertical="center"/>
    </xf>
    <xf numFmtId="0" fontId="10" fillId="3" borderId="19" xfId="0" applyFont="1" applyFill="1" applyBorder="1" applyAlignment="1" applyProtection="1">
      <alignment vertical="center" shrinkToFit="1"/>
      <protection locked="0"/>
    </xf>
    <xf numFmtId="0" fontId="10" fillId="3" borderId="20" xfId="0" applyFont="1" applyFill="1" applyBorder="1" applyAlignment="1" applyProtection="1">
      <alignment vertical="center" shrinkToFit="1"/>
      <protection locked="0"/>
    </xf>
    <xf numFmtId="0" fontId="10" fillId="3" borderId="21" xfId="0" applyFont="1" applyFill="1" applyBorder="1" applyAlignment="1" applyProtection="1">
      <alignment vertical="center" shrinkToFit="1"/>
      <protection locked="0"/>
    </xf>
    <xf numFmtId="177" fontId="11" fillId="3" borderId="12" xfId="4" applyNumberFormat="1" applyFont="1" applyFill="1" applyBorder="1" applyAlignment="1" applyProtection="1">
      <alignment vertical="center" shrinkToFit="1"/>
      <protection locked="0"/>
    </xf>
    <xf numFmtId="177" fontId="11" fillId="3" borderId="17" xfId="4" applyNumberFormat="1" applyFont="1" applyFill="1" applyBorder="1" applyAlignment="1" applyProtection="1">
      <alignment vertical="center" shrinkToFit="1"/>
      <protection locked="0"/>
    </xf>
    <xf numFmtId="0" fontId="20" fillId="0" borderId="37" xfId="0" applyFont="1" applyBorder="1" applyAlignment="1">
      <alignment vertical="center" shrinkToFit="1"/>
    </xf>
    <xf numFmtId="179" fontId="11" fillId="0" borderId="1" xfId="0" applyNumberFormat="1" applyFont="1" applyBorder="1" applyAlignment="1">
      <alignment vertical="center" shrinkToFit="1"/>
    </xf>
    <xf numFmtId="179" fontId="11" fillId="0" borderId="2" xfId="0" applyNumberFormat="1" applyFont="1" applyBorder="1" applyAlignment="1">
      <alignment vertical="center" shrinkToFit="1"/>
    </xf>
    <xf numFmtId="0" fontId="11" fillId="10" borderId="1" xfId="0" applyFont="1" applyFill="1" applyBorder="1" applyAlignment="1" applyProtection="1">
      <alignment vertical="center" shrinkToFit="1"/>
      <protection locked="0"/>
    </xf>
    <xf numFmtId="0" fontId="11" fillId="10" borderId="2" xfId="0" applyFont="1" applyFill="1" applyBorder="1" applyAlignment="1" applyProtection="1">
      <alignment vertical="center" shrinkToFit="1"/>
      <protection locked="0"/>
    </xf>
    <xf numFmtId="0" fontId="11" fillId="10" borderId="3" xfId="0" applyFont="1" applyFill="1" applyBorder="1" applyAlignment="1" applyProtection="1">
      <alignment vertical="center" shrinkToFit="1"/>
      <protection locked="0"/>
    </xf>
    <xf numFmtId="0" fontId="16" fillId="3" borderId="0" xfId="0" applyFont="1" applyFill="1" applyAlignment="1" applyProtection="1">
      <alignment horizontal="left" vertical="center"/>
      <protection locked="0"/>
    </xf>
    <xf numFmtId="0" fontId="16" fillId="3" borderId="0" xfId="0" applyFont="1" applyFill="1" applyProtection="1">
      <alignment vertical="center"/>
      <protection locked="0"/>
    </xf>
    <xf numFmtId="0" fontId="40" fillId="0" borderId="0" xfId="0" applyFont="1" applyAlignment="1">
      <alignment horizontal="center" vertical="center"/>
    </xf>
    <xf numFmtId="0" fontId="16" fillId="0" borderId="0" xfId="0" applyFont="1" applyAlignment="1">
      <alignment horizontal="left" vertical="center"/>
    </xf>
    <xf numFmtId="0" fontId="0" fillId="0" borderId="0" xfId="0" applyAlignment="1">
      <alignment horizontal="left" vertical="center"/>
    </xf>
    <xf numFmtId="0" fontId="16" fillId="0" borderId="28" xfId="0" applyFont="1" applyBorder="1" applyAlignment="1">
      <alignment horizontal="center" vertical="center"/>
    </xf>
    <xf numFmtId="0" fontId="16" fillId="3" borderId="28" xfId="0" applyFont="1" applyFill="1" applyBorder="1" applyAlignment="1" applyProtection="1">
      <alignment horizontal="center" vertical="center"/>
      <protection locked="0"/>
    </xf>
    <xf numFmtId="0" fontId="16" fillId="0" borderId="0" xfId="0" applyFont="1" applyAlignment="1">
      <alignment vertical="center" wrapText="1"/>
    </xf>
    <xf numFmtId="0" fontId="16" fillId="0" borderId="0" xfId="0" applyFont="1">
      <alignment vertical="center"/>
    </xf>
    <xf numFmtId="0" fontId="16" fillId="0" borderId="0" xfId="0" applyFont="1" applyAlignment="1">
      <alignment horizontal="center" vertical="center"/>
    </xf>
    <xf numFmtId="0" fontId="16" fillId="3" borderId="0" xfId="0" applyFont="1" applyFill="1" applyAlignment="1" applyProtection="1">
      <alignment horizontal="center" vertical="center"/>
      <protection locked="0"/>
    </xf>
    <xf numFmtId="38" fontId="17" fillId="0" borderId="1" xfId="6" applyFont="1" applyFill="1" applyBorder="1" applyAlignment="1">
      <alignment horizontal="left" vertical="top" wrapText="1"/>
    </xf>
    <xf numFmtId="38" fontId="17" fillId="0" borderId="2" xfId="6" applyFont="1" applyFill="1" applyBorder="1" applyAlignment="1">
      <alignment horizontal="left" vertical="top" wrapText="1"/>
    </xf>
    <xf numFmtId="38" fontId="17" fillId="0" borderId="3" xfId="6" applyFont="1" applyFill="1" applyBorder="1" applyAlignment="1">
      <alignment horizontal="left" vertical="top" wrapText="1"/>
    </xf>
    <xf numFmtId="38" fontId="20" fillId="0" borderId="32" xfId="6" applyFont="1" applyFill="1" applyBorder="1" applyAlignment="1">
      <alignment horizontal="left" vertical="top" wrapText="1"/>
    </xf>
    <xf numFmtId="38" fontId="20" fillId="0" borderId="33" xfId="6" applyFont="1" applyFill="1" applyBorder="1" applyAlignment="1">
      <alignment horizontal="left" vertical="top" wrapText="1"/>
    </xf>
    <xf numFmtId="38" fontId="17" fillId="0" borderId="1" xfId="6" applyFont="1" applyFill="1" applyBorder="1" applyAlignment="1">
      <alignment horizontal="left" vertical="center" wrapText="1"/>
    </xf>
    <xf numFmtId="38" fontId="17" fillId="0" borderId="3" xfId="6" applyFont="1" applyFill="1" applyBorder="1" applyAlignment="1">
      <alignment horizontal="left" vertical="center" wrapText="1"/>
    </xf>
    <xf numFmtId="0" fontId="18" fillId="0" borderId="4" xfId="5" applyFont="1" applyBorder="1" applyAlignment="1">
      <alignment horizontal="center" vertical="center"/>
    </xf>
    <xf numFmtId="0" fontId="18" fillId="0" borderId="5" xfId="5" applyFont="1" applyBorder="1" applyAlignment="1">
      <alignment horizontal="center" vertical="center"/>
    </xf>
    <xf numFmtId="0" fontId="18" fillId="0" borderId="6" xfId="5" applyFont="1" applyBorder="1" applyAlignment="1">
      <alignment horizontal="center" vertical="center"/>
    </xf>
    <xf numFmtId="38" fontId="20" fillId="0" borderId="10" xfId="6" applyFont="1" applyFill="1" applyBorder="1" applyAlignment="1">
      <alignment horizontal="center" vertical="center"/>
    </xf>
    <xf numFmtId="38" fontId="20" fillId="0" borderId="7" xfId="6" applyFont="1" applyFill="1" applyBorder="1" applyAlignment="1">
      <alignment horizontal="center" vertical="center"/>
    </xf>
    <xf numFmtId="38" fontId="20" fillId="0" borderId="11" xfId="6" applyFont="1" applyFill="1" applyBorder="1" applyAlignment="1">
      <alignment horizontal="center" vertical="center"/>
    </xf>
    <xf numFmtId="38" fontId="17" fillId="0" borderId="2" xfId="6" applyFont="1" applyFill="1" applyBorder="1" applyAlignment="1">
      <alignment horizontal="left" vertical="center" wrapText="1"/>
    </xf>
    <xf numFmtId="0" fontId="17" fillId="0" borderId="28" xfId="5" applyFont="1" applyBorder="1" applyAlignment="1">
      <alignment horizontal="center" vertical="center" wrapText="1"/>
    </xf>
    <xf numFmtId="0" fontId="17" fillId="0" borderId="28" xfId="5" applyFont="1" applyBorder="1" applyAlignment="1">
      <alignment horizontal="left" vertical="center"/>
    </xf>
    <xf numFmtId="0" fontId="17" fillId="0" borderId="28" xfId="5" applyFont="1" applyBorder="1" applyAlignment="1">
      <alignment horizontal="left" vertical="center" shrinkToFit="1"/>
    </xf>
    <xf numFmtId="38" fontId="14" fillId="0" borderId="13" xfId="6" applyFont="1" applyFill="1" applyBorder="1" applyAlignment="1">
      <alignment horizontal="center" vertical="center"/>
    </xf>
    <xf numFmtId="38" fontId="14" fillId="0" borderId="15" xfId="6" applyFont="1" applyFill="1" applyBorder="1" applyAlignment="1">
      <alignment horizontal="center" vertical="center"/>
    </xf>
    <xf numFmtId="0" fontId="17" fillId="0" borderId="28" xfId="5" applyFont="1" applyBorder="1">
      <alignment vertical="center"/>
    </xf>
    <xf numFmtId="0" fontId="17" fillId="0" borderId="28" xfId="5" applyFont="1" applyBorder="1" applyAlignment="1">
      <alignment horizontal="center" vertical="center"/>
    </xf>
    <xf numFmtId="0" fontId="17" fillId="0" borderId="13" xfId="5" applyFont="1" applyBorder="1" applyAlignment="1">
      <alignment horizontal="center" vertical="center"/>
    </xf>
    <xf numFmtId="0" fontId="17" fillId="0" borderId="15" xfId="5" applyFont="1" applyBorder="1" applyAlignment="1">
      <alignment horizontal="center" vertical="center"/>
    </xf>
    <xf numFmtId="0" fontId="20" fillId="3" borderId="1" xfId="5" applyFont="1" applyFill="1" applyBorder="1" applyAlignment="1">
      <alignment horizontal="center" vertical="center"/>
    </xf>
    <xf numFmtId="0" fontId="20" fillId="3" borderId="3" xfId="5" applyFont="1" applyFill="1" applyBorder="1" applyAlignment="1">
      <alignment horizontal="center" vertical="center"/>
    </xf>
    <xf numFmtId="0" fontId="17" fillId="0" borderId="22" xfId="5" applyFont="1" applyBorder="1" applyAlignment="1">
      <alignment horizontal="center" vertical="top" wrapText="1"/>
    </xf>
    <xf numFmtId="0" fontId="17" fillId="0" borderId="23" xfId="5" applyFont="1" applyBorder="1" applyAlignment="1">
      <alignment horizontal="center" vertical="top"/>
    </xf>
    <xf numFmtId="0" fontId="17" fillId="0" borderId="24" xfId="5" applyFont="1" applyBorder="1" applyAlignment="1">
      <alignment horizontal="center" vertical="top"/>
    </xf>
    <xf numFmtId="0" fontId="17" fillId="0" borderId="25" xfId="5" applyFont="1" applyBorder="1" applyAlignment="1">
      <alignment horizontal="center" vertical="top"/>
    </xf>
    <xf numFmtId="0" fontId="17" fillId="0" borderId="26" xfId="5" applyFont="1" applyBorder="1" applyAlignment="1">
      <alignment horizontal="center" vertical="top"/>
    </xf>
    <xf numFmtId="0" fontId="17" fillId="0" borderId="27" xfId="5" applyFont="1" applyBorder="1" applyAlignment="1">
      <alignment horizontal="center" vertical="top"/>
    </xf>
    <xf numFmtId="0" fontId="21" fillId="0" borderId="4" xfId="5" applyFont="1" applyBorder="1" applyAlignment="1">
      <alignment horizontal="left" vertical="top" wrapText="1"/>
    </xf>
    <xf numFmtId="0" fontId="21" fillId="0" borderId="6" xfId="5" applyFont="1" applyBorder="1" applyAlignment="1">
      <alignment horizontal="left" vertical="top" wrapText="1"/>
    </xf>
    <xf numFmtId="0" fontId="21" fillId="0" borderId="10" xfId="5" applyFont="1" applyBorder="1" applyAlignment="1">
      <alignment horizontal="left" vertical="top" wrapText="1"/>
    </xf>
    <xf numFmtId="0" fontId="21" fillId="0" borderId="11" xfId="5" applyFont="1" applyBorder="1" applyAlignment="1">
      <alignment horizontal="left" vertical="top" wrapText="1"/>
    </xf>
    <xf numFmtId="0" fontId="21" fillId="0" borderId="4" xfId="5" applyFont="1" applyBorder="1" applyAlignment="1">
      <alignment horizontal="center" vertical="top" wrapText="1"/>
    </xf>
    <xf numFmtId="0" fontId="21" fillId="0" borderId="6" xfId="5" applyFont="1" applyBorder="1" applyAlignment="1">
      <alignment horizontal="center" vertical="top" wrapText="1"/>
    </xf>
    <xf numFmtId="0" fontId="21" fillId="0" borderId="10" xfId="5" applyFont="1" applyBorder="1" applyAlignment="1">
      <alignment horizontal="center" vertical="top" wrapText="1"/>
    </xf>
    <xf numFmtId="0" fontId="21" fillId="0" borderId="11" xfId="5" applyFont="1" applyBorder="1" applyAlignment="1">
      <alignment horizontal="center" vertical="top" wrapText="1"/>
    </xf>
    <xf numFmtId="0" fontId="19" fillId="0" borderId="0" xfId="5" applyFont="1" applyAlignment="1">
      <alignment horizontal="center" vertical="center"/>
    </xf>
    <xf numFmtId="38" fontId="22" fillId="0" borderId="1" xfId="6" applyFont="1" applyFill="1" applyBorder="1" applyAlignment="1">
      <alignment horizontal="left" vertical="top" wrapText="1"/>
    </xf>
    <xf numFmtId="38" fontId="22" fillId="0" borderId="3" xfId="6" applyFont="1" applyFill="1" applyBorder="1" applyAlignment="1">
      <alignment horizontal="left" vertical="top" wrapText="1"/>
    </xf>
    <xf numFmtId="0" fontId="19" fillId="0" borderId="8" xfId="5" applyFont="1" applyBorder="1" applyAlignment="1">
      <alignment horizontal="center" vertical="center"/>
    </xf>
    <xf numFmtId="0" fontId="18" fillId="0" borderId="0" xfId="5" applyFont="1" applyAlignment="1">
      <alignment horizontal="center" vertical="center"/>
    </xf>
    <xf numFmtId="0" fontId="21" fillId="0" borderId="1" xfId="5" applyFont="1" applyBorder="1" applyAlignment="1">
      <alignment horizontal="left" vertical="top" wrapText="1"/>
    </xf>
    <xf numFmtId="0" fontId="21" fillId="0" borderId="3" xfId="5" applyFont="1" applyBorder="1" applyAlignment="1">
      <alignment horizontal="left" vertical="top"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E1"/>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133350</xdr:colOff>
      <xdr:row>8</xdr:row>
      <xdr:rowOff>114300</xdr:rowOff>
    </xdr:from>
    <xdr:to>
      <xdr:col>32</xdr:col>
      <xdr:colOff>142875</xdr:colOff>
      <xdr:row>10</xdr:row>
      <xdr:rowOff>281940</xdr:rowOff>
    </xdr:to>
    <xdr:sp macro="" textlink="">
      <xdr:nvSpPr>
        <xdr:cNvPr id="4" name="正方形/長方形 3">
          <a:extLst>
            <a:ext uri="{FF2B5EF4-FFF2-40B4-BE49-F238E27FC236}">
              <a16:creationId xmlns:a16="http://schemas.microsoft.com/office/drawing/2014/main" id="{073DAEDB-FAF2-4654-A14D-0857286C0C31}"/>
            </a:ext>
          </a:extLst>
        </xdr:cNvPr>
        <xdr:cNvSpPr/>
      </xdr:nvSpPr>
      <xdr:spPr>
        <a:xfrm>
          <a:off x="12592050" y="2533650"/>
          <a:ext cx="1838325" cy="739140"/>
        </a:xfrm>
        <a:prstGeom prst="rect">
          <a:avLst/>
        </a:prstGeom>
        <a:solidFill>
          <a:sysClr val="window" lastClr="FFFF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b="1">
              <a:solidFill>
                <a:srgbClr val="FF0000"/>
              </a:solidFill>
              <a:latin typeface="游ゴシック" panose="020B0400000000000000" pitchFamily="50" charset="-128"/>
              <a:ea typeface="游ゴシック" panose="020B0400000000000000" pitchFamily="50" charset="-128"/>
            </a:rPr>
            <a:t>編集不可</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15" workbookViewId="0"/>
  </sheetViews>
  <sheetFormatPr defaultColWidth="9" defaultRowHeight="13"/>
  <cols>
    <col min="1" max="1" width="5.36328125" style="86" bestFit="1" customWidth="1"/>
    <col min="2" max="4" width="32.90625" style="84" customWidth="1"/>
    <col min="5" max="5" width="4.1796875" style="86" customWidth="1"/>
    <col min="6" max="16384" width="9" style="86"/>
  </cols>
  <sheetData>
    <row r="2" spans="1:4" ht="16.5">
      <c r="A2" s="156" t="s">
        <v>0</v>
      </c>
      <c r="B2" s="156"/>
      <c r="C2" s="156"/>
      <c r="D2" s="156"/>
    </row>
    <row r="3" spans="1:4" ht="14">
      <c r="B3" s="85"/>
      <c r="C3" s="85"/>
    </row>
    <row r="4" spans="1:4" ht="14">
      <c r="A4" s="97" t="s">
        <v>1</v>
      </c>
      <c r="B4" s="98" t="s">
        <v>2</v>
      </c>
      <c r="C4" s="99" t="s">
        <v>3</v>
      </c>
      <c r="D4" s="99" t="s">
        <v>4</v>
      </c>
    </row>
    <row r="5" spans="1:4" ht="63.75" customHeight="1">
      <c r="A5" s="87">
        <v>1</v>
      </c>
      <c r="B5" s="88" t="s">
        <v>5</v>
      </c>
      <c r="C5" s="89"/>
      <c r="D5" s="89"/>
    </row>
    <row r="6" spans="1:4" ht="63.75" customHeight="1">
      <c r="A6" s="87">
        <f>A5+1</f>
        <v>2</v>
      </c>
      <c r="B6" s="88"/>
      <c r="C6" s="89" t="s">
        <v>223</v>
      </c>
      <c r="D6" s="89"/>
    </row>
    <row r="7" spans="1:4" ht="90" customHeight="1">
      <c r="A7" s="87">
        <f t="shared" ref="A7:A13" si="0">A6+1</f>
        <v>3</v>
      </c>
      <c r="B7" s="88"/>
      <c r="C7" s="89"/>
      <c r="D7" s="89" t="s">
        <v>224</v>
      </c>
    </row>
    <row r="8" spans="1:4" ht="63.75" customHeight="1">
      <c r="A8" s="87">
        <f t="shared" si="0"/>
        <v>4</v>
      </c>
      <c r="B8" s="88"/>
      <c r="C8" s="89" t="s">
        <v>6</v>
      </c>
      <c r="D8" s="89"/>
    </row>
    <row r="9" spans="1:4" ht="120" customHeight="1">
      <c r="A9" s="87">
        <f t="shared" si="0"/>
        <v>5</v>
      </c>
      <c r="B9" s="88"/>
      <c r="C9" s="91" t="s">
        <v>7</v>
      </c>
      <c r="D9" s="100"/>
    </row>
    <row r="10" spans="1:4" ht="63.75" customHeight="1">
      <c r="A10" s="87">
        <f t="shared" si="0"/>
        <v>6</v>
      </c>
      <c r="B10" s="90"/>
      <c r="C10" s="89" t="s">
        <v>8</v>
      </c>
      <c r="D10" s="92"/>
    </row>
    <row r="11" spans="1:4" ht="75" customHeight="1">
      <c r="A11" s="87">
        <f t="shared" si="0"/>
        <v>7</v>
      </c>
      <c r="B11" s="88"/>
      <c r="C11" s="89" t="s">
        <v>225</v>
      </c>
      <c r="D11" s="89"/>
    </row>
    <row r="12" spans="1:4" ht="75" customHeight="1">
      <c r="A12" s="87">
        <f t="shared" si="0"/>
        <v>8</v>
      </c>
      <c r="B12" s="88" t="s">
        <v>226</v>
      </c>
      <c r="C12" s="89"/>
      <c r="D12" s="89"/>
    </row>
    <row r="13" spans="1:4" ht="63.75" customHeight="1">
      <c r="A13" s="87">
        <f t="shared" si="0"/>
        <v>9</v>
      </c>
      <c r="B13" s="88" t="s">
        <v>227</v>
      </c>
      <c r="C13" s="89"/>
      <c r="D13" s="89"/>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EB461-DC45-440D-B6A3-61B2233540B8}">
  <dimension ref="A2:D14"/>
  <sheetViews>
    <sheetView showGridLines="0" zoomScaleNormal="100" zoomScaleSheetLayoutView="100" workbookViewId="0">
      <selection activeCell="J9" sqref="J9"/>
    </sheetView>
  </sheetViews>
  <sheetFormatPr defaultColWidth="9" defaultRowHeight="18"/>
  <cols>
    <col min="1" max="1" width="5.36328125" style="138" bestFit="1" customWidth="1"/>
    <col min="2" max="4" width="40.81640625" style="148" customWidth="1"/>
    <col min="5" max="5" width="4.1796875" style="138" customWidth="1"/>
    <col min="6" max="16384" width="9" style="138"/>
  </cols>
  <sheetData>
    <row r="2" spans="1:4" ht="22.5">
      <c r="A2" s="157" t="s">
        <v>269</v>
      </c>
      <c r="B2" s="157"/>
      <c r="C2" s="157"/>
      <c r="D2" s="157"/>
    </row>
    <row r="3" spans="1:4" ht="20">
      <c r="A3" s="158"/>
      <c r="B3" s="158"/>
      <c r="C3" s="158"/>
      <c r="D3" s="158"/>
    </row>
    <row r="4" spans="1:4" ht="20">
      <c r="A4" s="139" t="s">
        <v>1</v>
      </c>
      <c r="B4" s="140" t="s">
        <v>267</v>
      </c>
      <c r="C4" s="141" t="s">
        <v>3</v>
      </c>
      <c r="D4" s="141" t="s">
        <v>4</v>
      </c>
    </row>
    <row r="5" spans="1:4" ht="63.75" customHeight="1">
      <c r="A5" s="142">
        <v>1</v>
      </c>
      <c r="B5" s="143" t="s">
        <v>5</v>
      </c>
      <c r="C5" s="144"/>
      <c r="D5" s="144"/>
    </row>
    <row r="6" spans="1:4" ht="63.75" customHeight="1">
      <c r="A6" s="142">
        <f t="shared" ref="A6:A13" si="0">A5+1</f>
        <v>2</v>
      </c>
      <c r="B6" s="143"/>
      <c r="C6" s="144" t="s">
        <v>271</v>
      </c>
      <c r="D6" s="144"/>
    </row>
    <row r="7" spans="1:4" ht="100" customHeight="1">
      <c r="A7" s="142">
        <f t="shared" si="0"/>
        <v>3</v>
      </c>
      <c r="B7" s="143"/>
      <c r="C7" s="144"/>
      <c r="D7" s="144" t="s">
        <v>272</v>
      </c>
    </row>
    <row r="8" spans="1:4" ht="80" customHeight="1">
      <c r="A8" s="142">
        <f t="shared" si="0"/>
        <v>4</v>
      </c>
      <c r="B8" s="143"/>
      <c r="C8" s="144" t="s">
        <v>280</v>
      </c>
      <c r="D8" s="144"/>
    </row>
    <row r="9" spans="1:4" ht="80" customHeight="1">
      <c r="A9" s="142">
        <f t="shared" si="0"/>
        <v>5</v>
      </c>
      <c r="B9" s="143"/>
      <c r="C9" s="149" t="s">
        <v>281</v>
      </c>
      <c r="D9" s="145"/>
    </row>
    <row r="10" spans="1:4" ht="63.75" customHeight="1">
      <c r="A10" s="142">
        <f t="shared" si="0"/>
        <v>6</v>
      </c>
      <c r="B10" s="146"/>
      <c r="C10" s="144" t="s">
        <v>266</v>
      </c>
      <c r="D10" s="147"/>
    </row>
    <row r="11" spans="1:4" ht="75" customHeight="1">
      <c r="A11" s="142">
        <f t="shared" si="0"/>
        <v>7</v>
      </c>
      <c r="B11" s="143"/>
      <c r="C11" s="144" t="s">
        <v>265</v>
      </c>
      <c r="D11" s="144"/>
    </row>
    <row r="12" spans="1:4" ht="75" customHeight="1">
      <c r="A12" s="142">
        <f t="shared" si="0"/>
        <v>8</v>
      </c>
      <c r="B12" s="143" t="s">
        <v>264</v>
      </c>
      <c r="C12" s="144"/>
      <c r="D12" s="144"/>
    </row>
    <row r="13" spans="1:4" ht="63.75" customHeight="1">
      <c r="A13" s="142">
        <f t="shared" si="0"/>
        <v>9</v>
      </c>
      <c r="B13" s="143" t="s">
        <v>268</v>
      </c>
      <c r="C13" s="144"/>
      <c r="D13" s="144"/>
    </row>
    <row r="14" spans="1:4" ht="54" customHeight="1"/>
  </sheetData>
  <mergeCells count="2">
    <mergeCell ref="A2:D2"/>
    <mergeCell ref="A3:D3"/>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0"/>
  <sheetViews>
    <sheetView showGridLines="0" tabSelected="1" view="pageBreakPreview" topLeftCell="A10" zoomScaleNormal="100" zoomScaleSheetLayoutView="100" workbookViewId="0">
      <selection activeCell="BY20" sqref="BY20"/>
    </sheetView>
  </sheetViews>
  <sheetFormatPr defaultColWidth="2.1796875" defaultRowHeight="12"/>
  <cols>
    <col min="1" max="1" width="2.6328125" style="1" customWidth="1"/>
    <col min="2" max="16384" width="2.1796875" style="1"/>
  </cols>
  <sheetData>
    <row r="1" spans="1:39" ht="18" customHeight="1">
      <c r="A1" s="1" t="s">
        <v>246</v>
      </c>
      <c r="AM1" s="130"/>
    </row>
    <row r="2" spans="1:39" ht="22.5" customHeight="1">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row>
    <row r="3" spans="1:39" ht="13">
      <c r="A3" s="86"/>
      <c r="B3" s="86"/>
      <c r="C3" s="131"/>
      <c r="D3" s="131"/>
      <c r="E3" s="86"/>
      <c r="F3" s="86"/>
      <c r="G3" s="86"/>
      <c r="H3" s="86"/>
      <c r="I3" s="86"/>
      <c r="J3" s="86"/>
      <c r="K3" s="86"/>
      <c r="L3" s="86"/>
      <c r="M3" s="86"/>
      <c r="N3" s="86"/>
      <c r="O3" s="86"/>
      <c r="P3" s="86"/>
      <c r="Q3" s="86"/>
      <c r="R3" s="86"/>
      <c r="S3" s="86"/>
      <c r="T3" s="86"/>
      <c r="U3" s="86"/>
      <c r="V3" s="86"/>
      <c r="W3" s="86"/>
      <c r="X3" s="86"/>
      <c r="Y3" s="86"/>
      <c r="Z3" s="86"/>
      <c r="AA3" s="86"/>
      <c r="AB3" s="162" t="s">
        <v>247</v>
      </c>
      <c r="AC3" s="163"/>
      <c r="AD3" s="163"/>
      <c r="AE3" s="163"/>
      <c r="AF3" s="134" t="s">
        <v>9</v>
      </c>
      <c r="AG3" s="160"/>
      <c r="AH3" s="160"/>
      <c r="AI3" s="134" t="s">
        <v>10</v>
      </c>
      <c r="AJ3" s="160"/>
      <c r="AK3" s="160"/>
      <c r="AL3" s="131" t="s">
        <v>11</v>
      </c>
      <c r="AM3" s="131"/>
    </row>
    <row r="4" spans="1:39" ht="45" customHeight="1">
      <c r="A4" s="86"/>
      <c r="B4" s="86"/>
      <c r="C4" s="131"/>
      <c r="D4" s="131"/>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row>
    <row r="5" spans="1:39" ht="18" customHeight="1">
      <c r="A5" s="161" t="s">
        <v>244</v>
      </c>
      <c r="B5" s="161"/>
      <c r="C5" s="161"/>
      <c r="D5" s="161"/>
      <c r="E5" s="161"/>
      <c r="F5" s="161"/>
      <c r="G5" s="161"/>
      <c r="H5" s="86"/>
      <c r="I5" s="86" t="s">
        <v>245</v>
      </c>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row>
    <row r="6" spans="1:39" ht="30" customHeight="1">
      <c r="A6" s="130"/>
      <c r="B6" s="130"/>
      <c r="C6" s="130"/>
      <c r="D6" s="130"/>
      <c r="E6" s="130"/>
      <c r="F6" s="130"/>
      <c r="G6" s="130"/>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row>
    <row r="7" spans="1:39" ht="25" customHeight="1">
      <c r="A7" s="130"/>
      <c r="B7" s="130"/>
      <c r="C7" s="130"/>
      <c r="D7" s="130"/>
      <c r="E7" s="130"/>
      <c r="F7" s="130"/>
      <c r="G7" s="130"/>
      <c r="H7" s="86"/>
      <c r="I7" s="86"/>
      <c r="J7" s="86"/>
      <c r="K7" s="86"/>
      <c r="L7" s="86"/>
      <c r="M7" s="86"/>
      <c r="N7" s="86"/>
      <c r="O7" s="86"/>
      <c r="P7" s="86"/>
      <c r="Q7" s="86"/>
      <c r="R7" s="86"/>
      <c r="S7" s="86"/>
      <c r="T7" s="164" t="s">
        <v>248</v>
      </c>
      <c r="U7" s="165"/>
      <c r="V7" s="165"/>
      <c r="W7" s="159"/>
      <c r="X7" s="159"/>
      <c r="Y7" s="159"/>
      <c r="Z7" s="159"/>
      <c r="AA7" s="159"/>
      <c r="AB7" s="159"/>
      <c r="AC7" s="159"/>
      <c r="AD7" s="159"/>
      <c r="AE7" s="159"/>
      <c r="AF7" s="159"/>
      <c r="AG7" s="159"/>
      <c r="AH7" s="159"/>
      <c r="AI7" s="159"/>
      <c r="AJ7" s="159"/>
      <c r="AK7" s="159"/>
      <c r="AL7" s="159"/>
      <c r="AM7" s="86"/>
    </row>
    <row r="8" spans="1:39" ht="25" customHeight="1">
      <c r="A8" s="130"/>
      <c r="B8" s="130"/>
      <c r="C8" s="130"/>
      <c r="D8" s="130"/>
      <c r="E8" s="130"/>
      <c r="F8" s="130"/>
      <c r="G8" s="130"/>
      <c r="H8" s="86"/>
      <c r="I8" s="86"/>
      <c r="J8" s="86"/>
      <c r="K8" s="86"/>
      <c r="L8" s="86"/>
      <c r="M8" s="86"/>
      <c r="N8" s="86"/>
      <c r="O8" s="86"/>
      <c r="P8" s="164" t="s">
        <v>273</v>
      </c>
      <c r="Q8" s="165"/>
      <c r="R8" s="165"/>
      <c r="S8" s="165"/>
      <c r="T8" s="164" t="s">
        <v>249</v>
      </c>
      <c r="U8" s="165"/>
      <c r="V8" s="165"/>
      <c r="W8" s="159" t="s">
        <v>263</v>
      </c>
      <c r="X8" s="159"/>
      <c r="Y8" s="159"/>
      <c r="Z8" s="159"/>
      <c r="AA8" s="159"/>
      <c r="AB8" s="159"/>
      <c r="AC8" s="159"/>
      <c r="AD8" s="159"/>
      <c r="AE8" s="159"/>
      <c r="AF8" s="159"/>
      <c r="AG8" s="159"/>
      <c r="AH8" s="159"/>
      <c r="AI8" s="159"/>
      <c r="AJ8" s="159"/>
      <c r="AK8" s="159"/>
      <c r="AL8" s="159"/>
      <c r="AM8" s="86"/>
    </row>
    <row r="9" spans="1:39" ht="25" customHeight="1">
      <c r="A9" s="130"/>
      <c r="B9" s="130"/>
      <c r="C9" s="130"/>
      <c r="D9" s="130"/>
      <c r="E9" s="130"/>
      <c r="F9" s="130"/>
      <c r="G9" s="130"/>
      <c r="H9" s="86"/>
      <c r="I9" s="86"/>
      <c r="J9" s="86"/>
      <c r="K9" s="86"/>
      <c r="L9" s="86"/>
      <c r="M9" s="86"/>
      <c r="N9" s="86"/>
      <c r="O9" s="86"/>
      <c r="P9" s="86"/>
      <c r="Q9"/>
      <c r="R9"/>
      <c r="S9"/>
      <c r="T9" s="86"/>
      <c r="U9"/>
      <c r="V9"/>
      <c r="W9" s="159" t="s">
        <v>262</v>
      </c>
      <c r="X9" s="159"/>
      <c r="Y9" s="159"/>
      <c r="Z9" s="159"/>
      <c r="AA9" s="159"/>
      <c r="AB9" s="159"/>
      <c r="AC9" s="159"/>
      <c r="AD9" s="159"/>
      <c r="AE9" s="159"/>
      <c r="AF9" s="159"/>
      <c r="AG9" s="159"/>
      <c r="AH9" s="159"/>
      <c r="AI9" s="159"/>
      <c r="AJ9" s="159"/>
      <c r="AK9" s="159"/>
      <c r="AL9" s="159"/>
      <c r="AM9" s="86"/>
    </row>
    <row r="10" spans="1:39" ht="40" customHeight="1">
      <c r="A10" s="130"/>
      <c r="B10" s="130"/>
      <c r="C10" s="130"/>
      <c r="D10" s="130"/>
      <c r="E10" s="130"/>
      <c r="F10" s="130"/>
      <c r="G10" s="130"/>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row>
    <row r="11" spans="1:39" ht="18" customHeight="1">
      <c r="A11" s="166" t="s">
        <v>278</v>
      </c>
      <c r="B11" s="166"/>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row>
    <row r="12" spans="1:39" ht="18" customHeight="1">
      <c r="A12" s="86"/>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row>
    <row r="13" spans="1:39" ht="40" customHeight="1">
      <c r="A13" s="86"/>
      <c r="B13" s="171" t="s">
        <v>250</v>
      </c>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c r="AL13" s="172"/>
      <c r="AM13" s="172"/>
    </row>
    <row r="14" spans="1:39" ht="20" customHeight="1">
      <c r="A14" s="86"/>
      <c r="B14" s="135"/>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row>
    <row r="15" spans="1:39" ht="20" customHeight="1">
      <c r="A15" s="166" t="s">
        <v>251</v>
      </c>
      <c r="B15" s="173"/>
      <c r="C15" s="173"/>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row>
    <row r="16" spans="1:39" ht="20" customHeight="1">
      <c r="A16" s="86"/>
      <c r="B16" s="135"/>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row>
    <row r="17" spans="1:39" ht="40" customHeight="1">
      <c r="A17" s="86"/>
      <c r="B17" s="174" t="s">
        <v>252</v>
      </c>
      <c r="C17" s="175"/>
      <c r="D17" s="175"/>
      <c r="E17" s="175"/>
      <c r="F17" s="175"/>
      <c r="G17" s="175"/>
      <c r="H17" s="175"/>
      <c r="I17" s="175"/>
      <c r="J17" s="176"/>
      <c r="K17" s="168" t="s">
        <v>256</v>
      </c>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4"/>
      <c r="AM17" s="86"/>
    </row>
    <row r="18" spans="1:39" ht="40" customHeight="1">
      <c r="A18" s="86"/>
      <c r="B18" s="177" t="s">
        <v>253</v>
      </c>
      <c r="C18" s="178"/>
      <c r="D18" s="178"/>
      <c r="E18" s="178"/>
      <c r="F18" s="178"/>
      <c r="G18" s="178"/>
      <c r="H18" s="178"/>
      <c r="I18" s="178"/>
      <c r="J18" s="179"/>
      <c r="K18" s="168" t="s">
        <v>254</v>
      </c>
      <c r="L18" s="183"/>
      <c r="M18" s="183"/>
      <c r="N18" s="183"/>
      <c r="O18" s="183"/>
      <c r="P18" s="183"/>
      <c r="Q18" s="183"/>
      <c r="R18" s="183"/>
      <c r="S18" s="183"/>
      <c r="T18" s="183"/>
      <c r="U18" s="183"/>
      <c r="V18" s="183"/>
      <c r="W18" s="183"/>
      <c r="X18" s="184"/>
      <c r="Y18" s="185" t="s">
        <v>255</v>
      </c>
      <c r="Z18" s="183"/>
      <c r="AA18" s="183"/>
      <c r="AB18" s="183"/>
      <c r="AC18" s="183"/>
      <c r="AD18" s="183"/>
      <c r="AE18" s="183"/>
      <c r="AF18" s="183"/>
      <c r="AG18" s="183"/>
      <c r="AH18" s="183"/>
      <c r="AI18" s="183"/>
      <c r="AJ18" s="183"/>
      <c r="AK18" s="183"/>
      <c r="AL18" s="184"/>
      <c r="AM18" s="86"/>
    </row>
    <row r="19" spans="1:39" ht="40" customHeight="1">
      <c r="A19" s="86"/>
      <c r="B19" s="180"/>
      <c r="C19" s="181"/>
      <c r="D19" s="181"/>
      <c r="E19" s="181"/>
      <c r="F19" s="181"/>
      <c r="G19" s="181"/>
      <c r="H19" s="181"/>
      <c r="I19" s="181"/>
      <c r="J19" s="182"/>
      <c r="K19" s="189"/>
      <c r="L19" s="190"/>
      <c r="M19" s="190"/>
      <c r="N19" s="190"/>
      <c r="O19" s="190"/>
      <c r="P19" s="190"/>
      <c r="Q19" s="190"/>
      <c r="R19" s="190"/>
      <c r="S19" s="191"/>
      <c r="T19" s="191"/>
      <c r="U19" s="191"/>
      <c r="V19" s="191"/>
      <c r="W19" s="191"/>
      <c r="X19" s="192"/>
      <c r="Y19" s="186">
        <f ca="1">SUM(精算額一覧!J:J)*1000</f>
        <v>0</v>
      </c>
      <c r="Z19" s="187"/>
      <c r="AA19" s="187"/>
      <c r="AB19" s="187"/>
      <c r="AC19" s="187"/>
      <c r="AD19" s="187"/>
      <c r="AE19" s="187"/>
      <c r="AF19" s="187"/>
      <c r="AG19" s="187"/>
      <c r="AH19" s="187"/>
      <c r="AI19" s="187"/>
      <c r="AJ19" s="187"/>
      <c r="AK19" s="187"/>
      <c r="AL19" s="188"/>
      <c r="AM19" s="86"/>
    </row>
    <row r="20" spans="1:39" ht="40" customHeight="1">
      <c r="A20" s="86"/>
      <c r="B20" s="168" t="s">
        <v>257</v>
      </c>
      <c r="C20" s="169"/>
      <c r="D20" s="169"/>
      <c r="E20" s="169"/>
      <c r="F20" s="169"/>
      <c r="G20" s="169"/>
      <c r="H20" s="169"/>
      <c r="I20" s="169"/>
      <c r="J20" s="170"/>
      <c r="K20" s="189"/>
      <c r="L20" s="190"/>
      <c r="M20" s="190"/>
      <c r="N20" s="190"/>
      <c r="O20" s="190"/>
      <c r="P20" s="190"/>
      <c r="Q20" s="190"/>
      <c r="R20" s="190"/>
      <c r="S20" s="191"/>
      <c r="T20" s="191"/>
      <c r="U20" s="191"/>
      <c r="V20" s="191"/>
      <c r="W20" s="191"/>
      <c r="X20" s="192"/>
      <c r="Y20" s="207">
        <f ca="1">SUM(精算額一覧!M:M)*1000</f>
        <v>0</v>
      </c>
      <c r="Z20" s="208"/>
      <c r="AA20" s="208"/>
      <c r="AB20" s="208"/>
      <c r="AC20" s="208"/>
      <c r="AD20" s="208"/>
      <c r="AE20" s="208"/>
      <c r="AF20" s="208"/>
      <c r="AG20" s="208"/>
      <c r="AH20" s="208"/>
      <c r="AI20" s="208"/>
      <c r="AJ20" s="208"/>
      <c r="AK20" s="208"/>
      <c r="AL20" s="209"/>
      <c r="AM20" s="86"/>
    </row>
    <row r="21" spans="1:39" ht="40" customHeight="1">
      <c r="A21" s="86"/>
      <c r="B21" s="168" t="s">
        <v>258</v>
      </c>
      <c r="C21" s="169"/>
      <c r="D21" s="169"/>
      <c r="E21" s="169"/>
      <c r="F21" s="169"/>
      <c r="G21" s="169"/>
      <c r="H21" s="169"/>
      <c r="I21" s="169"/>
      <c r="J21" s="170"/>
      <c r="K21" s="207">
        <f>K19-K20</f>
        <v>0</v>
      </c>
      <c r="L21" s="210"/>
      <c r="M21" s="210"/>
      <c r="N21" s="210"/>
      <c r="O21" s="210"/>
      <c r="P21" s="210"/>
      <c r="Q21" s="210"/>
      <c r="R21" s="210"/>
      <c r="S21" s="208"/>
      <c r="T21" s="208"/>
      <c r="U21" s="208"/>
      <c r="V21" s="208"/>
      <c r="W21" s="208"/>
      <c r="X21" s="209"/>
      <c r="Y21" s="207">
        <f ca="1">Y19-Y20</f>
        <v>0</v>
      </c>
      <c r="Z21" s="208"/>
      <c r="AA21" s="208"/>
      <c r="AB21" s="208"/>
      <c r="AC21" s="208"/>
      <c r="AD21" s="208"/>
      <c r="AE21" s="208"/>
      <c r="AF21" s="208"/>
      <c r="AG21" s="208"/>
      <c r="AH21" s="208"/>
      <c r="AI21" s="208"/>
      <c r="AJ21" s="208"/>
      <c r="AK21" s="208"/>
      <c r="AL21" s="209"/>
      <c r="AM21" s="86"/>
    </row>
    <row r="22" spans="1:39" ht="60" customHeight="1">
      <c r="A22" s="86"/>
      <c r="B22" s="168" t="s">
        <v>259</v>
      </c>
      <c r="C22" s="183"/>
      <c r="D22" s="183"/>
      <c r="E22" s="183"/>
      <c r="F22" s="183"/>
      <c r="G22" s="183"/>
      <c r="H22" s="183"/>
      <c r="I22" s="183"/>
      <c r="J22" s="184"/>
      <c r="K22" s="211" t="s">
        <v>270</v>
      </c>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175"/>
      <c r="AL22" s="176"/>
      <c r="AM22" s="86"/>
    </row>
    <row r="23" spans="1:39" ht="40" hidden="1" customHeight="1">
      <c r="A23" s="86"/>
      <c r="B23" s="86"/>
      <c r="C23" s="86"/>
      <c r="D23" s="86"/>
      <c r="E23" s="86"/>
      <c r="F23" s="86"/>
      <c r="G23" s="86"/>
      <c r="H23" s="86"/>
      <c r="I23" s="86"/>
      <c r="J23" s="86"/>
      <c r="K23" s="132"/>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row>
    <row r="24" spans="1:39" ht="40" hidden="1" customHeight="1">
      <c r="A24" s="86"/>
      <c r="B24" s="86"/>
      <c r="C24" s="86"/>
      <c r="D24" s="86"/>
      <c r="E24" s="86"/>
      <c r="F24" s="86"/>
      <c r="G24" s="86"/>
      <c r="H24" s="86"/>
      <c r="I24" s="86"/>
      <c r="J24" s="86"/>
      <c r="K24" s="132"/>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row>
    <row r="25" spans="1:39" ht="14.25" hidden="1" customHeight="1">
      <c r="A25" s="86"/>
      <c r="U25" s="86"/>
      <c r="V25" s="86"/>
      <c r="W25" s="86"/>
      <c r="X25" s="86"/>
      <c r="Y25" s="86"/>
      <c r="Z25" s="86"/>
      <c r="AA25" s="86"/>
      <c r="AB25" s="86"/>
      <c r="AC25" s="86"/>
      <c r="AD25" s="86"/>
      <c r="AE25" s="86"/>
      <c r="AF25" s="86"/>
      <c r="AG25" s="86"/>
      <c r="AH25" s="86"/>
      <c r="AI25" s="86"/>
      <c r="AJ25" s="86"/>
      <c r="AK25" s="86"/>
      <c r="AL25" s="86"/>
      <c r="AM25" s="86"/>
    </row>
    <row r="26" spans="1:39" ht="14.25" hidden="1" customHeight="1">
      <c r="A26" s="86"/>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row>
    <row r="27" spans="1:39" ht="14.25" hidden="1" customHeight="1">
      <c r="A27" s="86"/>
      <c r="B27" s="86" t="s">
        <v>237</v>
      </c>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row>
    <row r="28" spans="1:39" ht="14.25" hidden="1" customHeight="1">
      <c r="A28" s="86"/>
      <c r="B28" s="86"/>
      <c r="C28" s="164" t="s">
        <v>190</v>
      </c>
      <c r="D28" s="164"/>
      <c r="E28" s="164"/>
      <c r="F28" s="164"/>
      <c r="G28" s="164"/>
      <c r="H28" s="164"/>
      <c r="I28" s="164"/>
      <c r="J28" s="164"/>
      <c r="K28" s="164"/>
      <c r="L28" s="164"/>
      <c r="M28" s="164"/>
      <c r="N28" s="164"/>
      <c r="O28" s="164"/>
      <c r="P28" s="164"/>
      <c r="Q28" s="164"/>
      <c r="R28" s="164"/>
      <c r="S28" s="164"/>
      <c r="T28" s="164"/>
      <c r="U28" s="164"/>
      <c r="V28" s="164"/>
      <c r="W28" s="164"/>
      <c r="X28" s="167">
        <f ca="1">SUM(精算額一覧!K5:K104)</f>
        <v>0</v>
      </c>
      <c r="Y28" s="167"/>
      <c r="Z28" s="167"/>
      <c r="AA28" s="167"/>
      <c r="AB28" s="167"/>
      <c r="AC28" s="86" t="s">
        <v>12</v>
      </c>
      <c r="AD28" s="86"/>
      <c r="AE28" s="86"/>
      <c r="AF28" s="86"/>
      <c r="AG28" s="86"/>
      <c r="AH28" s="86"/>
      <c r="AI28" s="86"/>
      <c r="AJ28" s="86"/>
      <c r="AK28" s="86"/>
      <c r="AL28" s="86"/>
      <c r="AM28" s="86"/>
    </row>
    <row r="29" spans="1:39" ht="14.25" hidden="1" customHeight="1">
      <c r="A29" s="86"/>
      <c r="B29" s="86"/>
      <c r="C29" s="164" t="s">
        <v>191</v>
      </c>
      <c r="D29" s="164"/>
      <c r="E29" s="164"/>
      <c r="F29" s="164"/>
      <c r="G29" s="164"/>
      <c r="H29" s="164"/>
      <c r="I29" s="164"/>
      <c r="J29" s="164"/>
      <c r="K29" s="164"/>
      <c r="L29" s="164"/>
      <c r="M29" s="164"/>
      <c r="N29" s="164"/>
      <c r="O29" s="164"/>
      <c r="P29" s="164"/>
      <c r="Q29" s="164"/>
      <c r="R29" s="164"/>
      <c r="S29" s="164"/>
      <c r="T29" s="164"/>
      <c r="U29" s="164"/>
      <c r="V29" s="164"/>
      <c r="W29" s="164"/>
      <c r="X29" s="167">
        <f ca="1">SUM(精算額一覧!L5:L104)</f>
        <v>0</v>
      </c>
      <c r="Y29" s="167"/>
      <c r="Z29" s="167"/>
      <c r="AA29" s="167"/>
      <c r="AB29" s="167"/>
      <c r="AC29" s="86" t="s">
        <v>12</v>
      </c>
      <c r="AD29" s="86"/>
      <c r="AE29" s="86"/>
      <c r="AF29" s="86"/>
      <c r="AG29" s="86"/>
      <c r="AH29" s="86"/>
      <c r="AI29" s="86"/>
      <c r="AJ29" s="86"/>
      <c r="AK29" s="86"/>
      <c r="AL29" s="86"/>
      <c r="AM29" s="86"/>
    </row>
    <row r="30" spans="1:39" ht="14.25" hidden="1" customHeight="1">
      <c r="A30" s="86"/>
      <c r="B30" s="86"/>
      <c r="C30" s="86"/>
      <c r="D30" s="86"/>
      <c r="E30" s="86"/>
      <c r="F30" s="86"/>
      <c r="G30" s="86"/>
      <c r="H30" s="86"/>
      <c r="I30" s="86"/>
      <c r="J30" s="86"/>
      <c r="K30" s="86"/>
      <c r="L30" s="86"/>
      <c r="M30" s="86"/>
      <c r="N30" s="86"/>
      <c r="O30" s="86"/>
      <c r="P30" s="86"/>
      <c r="Q30" s="86"/>
      <c r="R30" s="86"/>
      <c r="S30" s="86"/>
      <c r="T30" s="86"/>
      <c r="U30" s="86"/>
      <c r="V30" s="86"/>
      <c r="W30" s="86"/>
      <c r="X30" s="132"/>
      <c r="Y30" s="132"/>
      <c r="Z30" s="132"/>
      <c r="AA30" s="132"/>
      <c r="AB30" s="132"/>
      <c r="AC30" s="86"/>
      <c r="AD30" s="86"/>
      <c r="AE30" s="86"/>
      <c r="AF30" s="86"/>
      <c r="AG30" s="86"/>
      <c r="AH30" s="86"/>
      <c r="AI30" s="86"/>
      <c r="AJ30" s="86"/>
      <c r="AK30" s="86"/>
      <c r="AL30" s="86"/>
      <c r="AM30" s="86"/>
    </row>
    <row r="31" spans="1:39" ht="14.25" hidden="1" customHeight="1">
      <c r="A31" s="86"/>
      <c r="B31" s="86"/>
      <c r="C31" s="86"/>
      <c r="D31" s="86"/>
      <c r="E31" s="86"/>
      <c r="F31" s="86"/>
      <c r="G31" s="86"/>
      <c r="H31" s="86"/>
      <c r="I31" s="86"/>
      <c r="J31" s="86"/>
      <c r="K31" s="86"/>
      <c r="L31" s="86"/>
      <c r="M31" s="86"/>
      <c r="N31" s="86"/>
      <c r="O31" s="86"/>
      <c r="P31" s="86"/>
      <c r="Q31" s="86"/>
      <c r="R31" s="86"/>
      <c r="S31" s="86"/>
      <c r="T31" s="86"/>
      <c r="U31" s="86"/>
      <c r="V31" s="86"/>
      <c r="W31" s="86"/>
      <c r="X31" s="132"/>
      <c r="Y31" s="132"/>
      <c r="Z31" s="132"/>
      <c r="AA31" s="132"/>
      <c r="AB31" s="132"/>
      <c r="AC31" s="86"/>
      <c r="AD31" s="86"/>
      <c r="AE31" s="86"/>
      <c r="AF31" s="86"/>
      <c r="AG31" s="86"/>
      <c r="AH31" s="86"/>
      <c r="AI31" s="86"/>
      <c r="AJ31" s="86"/>
      <c r="AK31" s="86"/>
      <c r="AL31" s="86"/>
      <c r="AM31" s="86"/>
    </row>
    <row r="32" spans="1:39" ht="14.25" hidden="1" customHeight="1">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row>
    <row r="33" spans="1:38" ht="14.25" hidden="1" customHeight="1">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row>
    <row r="34" spans="1:38" ht="14.25" hidden="1" customHeight="1">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row>
    <row r="35" spans="1:38" ht="14.25" hidden="1" customHeight="1">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row>
    <row r="36" spans="1:38" ht="14.25" hidden="1" customHeight="1">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8" ht="14.25" hidden="1" customHeight="1">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8" hidden="1"/>
    <row r="39" spans="1:38" hidden="1"/>
    <row r="40" spans="1:38" ht="20" customHeight="1">
      <c r="R40" s="1" t="s">
        <v>260</v>
      </c>
    </row>
    <row r="41" spans="1:38" ht="6" customHeight="1"/>
    <row r="42" spans="1:38" ht="30" customHeight="1">
      <c r="R42" s="193" t="s">
        <v>13</v>
      </c>
      <c r="S42" s="194"/>
      <c r="T42" s="194"/>
      <c r="U42" s="194"/>
      <c r="V42" s="194"/>
      <c r="W42" s="194"/>
      <c r="X42" s="194"/>
      <c r="Y42" s="137"/>
      <c r="Z42" s="195"/>
      <c r="AA42" s="196"/>
      <c r="AB42" s="196"/>
      <c r="AC42" s="196"/>
      <c r="AD42" s="196"/>
      <c r="AE42" s="196"/>
      <c r="AF42" s="196"/>
      <c r="AG42" s="196"/>
      <c r="AH42" s="196"/>
      <c r="AI42" s="196"/>
      <c r="AJ42" s="196"/>
      <c r="AK42" s="196"/>
      <c r="AL42" s="197"/>
    </row>
    <row r="43" spans="1:38" ht="30" customHeight="1">
      <c r="R43" s="198" t="s">
        <v>14</v>
      </c>
      <c r="S43" s="199"/>
      <c r="T43" s="199"/>
      <c r="U43" s="200"/>
      <c r="V43" s="193" t="s">
        <v>15</v>
      </c>
      <c r="W43" s="175"/>
      <c r="X43" s="175"/>
      <c r="Y43" s="176"/>
      <c r="Z43" s="204"/>
      <c r="AA43" s="205"/>
      <c r="AB43" s="205"/>
      <c r="AC43" s="205"/>
      <c r="AD43" s="205"/>
      <c r="AE43" s="205"/>
      <c r="AF43" s="205"/>
      <c r="AG43" s="205"/>
      <c r="AH43" s="205"/>
      <c r="AI43" s="205"/>
      <c r="AJ43" s="205"/>
      <c r="AK43" s="205"/>
      <c r="AL43" s="206"/>
    </row>
    <row r="44" spans="1:38" ht="30" customHeight="1">
      <c r="R44" s="201"/>
      <c r="S44" s="202"/>
      <c r="T44" s="202"/>
      <c r="U44" s="203"/>
      <c r="V44" s="193" t="s">
        <v>16</v>
      </c>
      <c r="W44" s="175"/>
      <c r="X44" s="175"/>
      <c r="Y44" s="176"/>
      <c r="Z44" s="204"/>
      <c r="AA44" s="205"/>
      <c r="AB44" s="205"/>
      <c r="AC44" s="205"/>
      <c r="AD44" s="205"/>
      <c r="AE44" s="205"/>
      <c r="AF44" s="205"/>
      <c r="AG44" s="205"/>
      <c r="AH44" s="205"/>
      <c r="AI44" s="205"/>
      <c r="AJ44" s="205"/>
      <c r="AK44" s="205"/>
      <c r="AL44" s="206"/>
    </row>
    <row r="45" spans="1:38" ht="18.75" customHeight="1">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row>
    <row r="46" spans="1:38">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row>
    <row r="47" spans="1:38">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row>
    <row r="48" spans="1:38">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row>
    <row r="49" spans="1:37">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row>
    <row r="50" spans="1:37">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row>
  </sheetData>
  <sheetProtection algorithmName="SHA-512" hashValue="lkwBbE1smz2V31WCEcPLN5MtlK1h5JUkNPLzATZvibE012De8sJHWJeJrkjMVkX8+SfOeOGH++flZoB3z5H6FQ==" saltValue="1mZeUIHHor+T5jo25nSADA==" spinCount="100000" sheet="1" objects="1" scenarios="1"/>
  <mergeCells count="39">
    <mergeCell ref="K20:X20"/>
    <mergeCell ref="Y20:AL20"/>
    <mergeCell ref="K21:X21"/>
    <mergeCell ref="Y21:AL21"/>
    <mergeCell ref="B22:J22"/>
    <mergeCell ref="K22:AL22"/>
    <mergeCell ref="R42:X42"/>
    <mergeCell ref="Z42:AL42"/>
    <mergeCell ref="R43:U44"/>
    <mergeCell ref="V43:Y43"/>
    <mergeCell ref="V44:Y44"/>
    <mergeCell ref="Z43:AL43"/>
    <mergeCell ref="Z44:AL44"/>
    <mergeCell ref="A11:AM11"/>
    <mergeCell ref="X28:AB28"/>
    <mergeCell ref="X29:AB29"/>
    <mergeCell ref="B20:J20"/>
    <mergeCell ref="C29:W29"/>
    <mergeCell ref="B21:J21"/>
    <mergeCell ref="C28:W28"/>
    <mergeCell ref="B13:AM13"/>
    <mergeCell ref="A15:AM15"/>
    <mergeCell ref="B17:J17"/>
    <mergeCell ref="B18:J19"/>
    <mergeCell ref="K17:AL17"/>
    <mergeCell ref="K18:X18"/>
    <mergeCell ref="Y18:AL18"/>
    <mergeCell ref="Y19:AL19"/>
    <mergeCell ref="K19:X19"/>
    <mergeCell ref="A5:G5"/>
    <mergeCell ref="AB3:AE3"/>
    <mergeCell ref="T7:V7"/>
    <mergeCell ref="T8:V8"/>
    <mergeCell ref="P8:S8"/>
    <mergeCell ref="W9:AL9"/>
    <mergeCell ref="W8:AL8"/>
    <mergeCell ref="W7:AL7"/>
    <mergeCell ref="AJ3:AK3"/>
    <mergeCell ref="AG3:AH3"/>
  </mergeCells>
  <phoneticPr fontId="4"/>
  <printOptions horizontalCentered="1"/>
  <pageMargins left="0.70866141732283472" right="0.70866141732283472" top="0.94488188976377963" bottom="0.74803149606299213" header="0.31496062992125984" footer="0.31496062992125984"/>
  <pageSetup paperSize="9" scale="95"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221"/>
  <sheetViews>
    <sheetView showGridLines="0" showZeros="0" view="pageBreakPreview" zoomScaleNormal="100" zoomScaleSheetLayoutView="100" workbookViewId="0">
      <selection activeCell="D21" sqref="D21"/>
    </sheetView>
  </sheetViews>
  <sheetFormatPr defaultColWidth="2.1796875" defaultRowHeight="13"/>
  <cols>
    <col min="1" max="1" width="3.08984375" style="2" customWidth="1"/>
    <col min="2" max="2" width="30.1796875" style="2" customWidth="1"/>
    <col min="3" max="3" width="12.90625" style="2" customWidth="1"/>
    <col min="4" max="4" width="50.81640625" style="2" customWidth="1"/>
    <col min="5" max="5" width="13.90625" style="2" bestFit="1" customWidth="1"/>
    <col min="6" max="6" width="20.90625" style="2" customWidth="1"/>
    <col min="7" max="7" width="13.90625" style="2" customWidth="1"/>
    <col min="8" max="8" width="7.6328125" style="2" hidden="1" customWidth="1"/>
    <col min="9" max="9" width="7.36328125" style="2" hidden="1" customWidth="1"/>
    <col min="10" max="10" width="7.6328125" style="2" customWidth="1"/>
    <col min="11" max="11" width="7.6328125" style="2" hidden="1" customWidth="1"/>
    <col min="12" max="12" width="7.36328125" style="2" hidden="1" customWidth="1"/>
    <col min="13" max="13" width="7.6328125" style="2" customWidth="1"/>
    <col min="14" max="14" width="7.6328125" style="2" hidden="1" customWidth="1"/>
    <col min="15" max="15" width="7.36328125" style="2" hidden="1" customWidth="1"/>
    <col min="16" max="16" width="7.6328125" style="2" customWidth="1"/>
    <col min="17" max="17" width="4.36328125" style="2" bestFit="1" customWidth="1"/>
    <col min="18" max="19" width="2.1796875" style="2"/>
    <col min="20" max="20" width="4.36328125" style="2" bestFit="1" customWidth="1"/>
    <col min="21" max="16384" width="2.1796875" style="2"/>
  </cols>
  <sheetData>
    <row r="1" spans="1:40">
      <c r="A1" s="2" t="s">
        <v>242</v>
      </c>
    </row>
    <row r="2" spans="1:40">
      <c r="A2" s="79"/>
    </row>
    <row r="3" spans="1:40" ht="18" customHeight="1">
      <c r="A3" s="215" t="s">
        <v>17</v>
      </c>
      <c r="B3" s="214" t="s">
        <v>18</v>
      </c>
      <c r="C3" s="216" t="s">
        <v>19</v>
      </c>
      <c r="D3" s="214" t="s">
        <v>20</v>
      </c>
      <c r="E3" s="214" t="s">
        <v>15</v>
      </c>
      <c r="F3" s="219" t="s">
        <v>21</v>
      </c>
      <c r="G3" s="217" t="s">
        <v>22</v>
      </c>
      <c r="H3" s="221" t="s">
        <v>282</v>
      </c>
      <c r="I3" s="222"/>
      <c r="J3" s="223"/>
      <c r="K3" s="221" t="s">
        <v>238</v>
      </c>
      <c r="L3" s="222"/>
      <c r="M3" s="223"/>
      <c r="N3" s="221" t="s">
        <v>236</v>
      </c>
      <c r="O3" s="222"/>
      <c r="P3" s="223"/>
      <c r="Q3" s="212" t="s">
        <v>23</v>
      </c>
    </row>
    <row r="4" spans="1:40" ht="55.5" customHeight="1" thickBot="1">
      <c r="A4" s="215"/>
      <c r="B4" s="214"/>
      <c r="C4" s="216"/>
      <c r="D4" s="214"/>
      <c r="E4" s="214"/>
      <c r="F4" s="220"/>
      <c r="G4" s="218"/>
      <c r="H4" s="224"/>
      <c r="I4" s="225"/>
      <c r="J4" s="226"/>
      <c r="K4" s="224"/>
      <c r="L4" s="225"/>
      <c r="M4" s="226"/>
      <c r="N4" s="224"/>
      <c r="O4" s="225"/>
      <c r="P4" s="226"/>
      <c r="Q4" s="213"/>
    </row>
    <row r="5" spans="1:40" ht="22.5" customHeight="1" thickBot="1">
      <c r="A5" s="80">
        <f>ROW()-4</f>
        <v>1</v>
      </c>
      <c r="B5" s="104">
        <f ca="1">IFERROR(INDIRECT("個票"&amp;$A5&amp;"！$t$7"),"")</f>
        <v>0</v>
      </c>
      <c r="C5" s="104">
        <f ca="1">IFERROR(INDIRECT("個票"&amp;$A5&amp;"！$h$7"),"")</f>
        <v>0</v>
      </c>
      <c r="D5" s="104">
        <f ca="1">IFERROR(INDIRECT("個票"&amp;$A5&amp;"！$l$10"),"")</f>
        <v>0</v>
      </c>
      <c r="E5" s="104">
        <f ca="1">IFERROR(INDIRECT("個票"&amp;$A5&amp;"！$w$9"),"")</f>
        <v>0</v>
      </c>
      <c r="F5" s="104" t="str">
        <f ca="1">IFERROR(INDIRECT("個票"&amp;$A5&amp;"！$ｄ$9")&amp;INDIRECT("個票"&amp;$A5&amp;"！$ｈ$9"),"")</f>
        <v>鳥取県</v>
      </c>
      <c r="G5" s="104" t="str">
        <f ca="1">IF(J5&gt;0,実績報告書!$W$7,"")</f>
        <v/>
      </c>
      <c r="H5" s="83">
        <f ca="1">IFERROR(INDIRECT("個票"&amp;$A5&amp;"！$Y$27"),"")</f>
        <v>0</v>
      </c>
      <c r="I5" s="129">
        <f ca="1">IFERROR(INDIRECT("個票"&amp;$A5&amp;"！$Y$47"),"")</f>
        <v>0</v>
      </c>
      <c r="J5" s="83">
        <f ca="1">SUM(H5,I5)</f>
        <v>0</v>
      </c>
      <c r="K5" s="83">
        <f ca="1">IFERROR(INDIRECT("個票"&amp;$A5&amp;"！$ad$27"),"")</f>
        <v>0</v>
      </c>
      <c r="L5" s="129">
        <f ca="1">IFERROR(INDIRECT("個票"&amp;$A5&amp;"！$ad$47"),"")</f>
        <v>0</v>
      </c>
      <c r="M5" s="83">
        <f ca="1">SUM(K5,L5)</f>
        <v>0</v>
      </c>
      <c r="N5" s="83">
        <f ca="1">IFERROR(INDIRECT("個票"&amp;$A5&amp;"！$ai$27"),"")</f>
        <v>0</v>
      </c>
      <c r="O5" s="129">
        <f ca="1">IFERROR(INDIRECT("個票"&amp;$A5&amp;"！$ai$47"),"")</f>
        <v>0</v>
      </c>
      <c r="P5" s="83">
        <f ca="1">SUM(N5,O5)</f>
        <v>0</v>
      </c>
      <c r="Q5" s="102"/>
      <c r="T5" s="150" t="str">
        <f ca="1">IF(_xlfn.SHEETS()-7=COUNTIF(J5:J207,"&gt;0"),"○","！（本表の事業所数と個票の枚数が一致しません）")</f>
        <v>！（本表の事業所数と個票の枚数が一致しません）</v>
      </c>
      <c r="U5" s="103"/>
      <c r="V5" s="103"/>
      <c r="W5" s="103"/>
      <c r="X5" s="103"/>
      <c r="Y5" s="103"/>
      <c r="Z5" s="103"/>
      <c r="AA5" s="103"/>
      <c r="AB5" s="103"/>
      <c r="AC5" s="103"/>
      <c r="AD5" s="103"/>
      <c r="AE5" s="103"/>
      <c r="AF5" s="103"/>
      <c r="AG5" s="103"/>
      <c r="AH5" s="103"/>
      <c r="AI5" s="103"/>
      <c r="AJ5" s="103"/>
      <c r="AK5" s="103"/>
      <c r="AL5" s="103"/>
      <c r="AM5" s="153"/>
      <c r="AN5" s="101"/>
    </row>
    <row r="6" spans="1:40" ht="22.5" customHeight="1">
      <c r="A6" s="80">
        <f t="shared" ref="A6:A105" si="0">ROW()-4</f>
        <v>2</v>
      </c>
      <c r="B6" s="104" t="str">
        <f t="shared" ref="B6:B105" ca="1" si="1">IFERROR(INDIRECT("個票"&amp;$A6&amp;"！$t$7"),"")</f>
        <v/>
      </c>
      <c r="C6" s="104" t="str">
        <f t="shared" ref="C6:C105" ca="1" si="2">IFERROR(INDIRECT("個票"&amp;$A6&amp;"！$h$7"),"")</f>
        <v/>
      </c>
      <c r="D6" s="104" t="str">
        <f t="shared" ref="D6:D105" ca="1" si="3">IFERROR(INDIRECT("個票"&amp;$A6&amp;"！$l$10"),"")</f>
        <v/>
      </c>
      <c r="E6" s="104" t="str">
        <f t="shared" ref="E6:E105" ca="1" si="4">IFERROR(INDIRECT("個票"&amp;$A6&amp;"！$w$9"),"")</f>
        <v/>
      </c>
      <c r="F6" s="104" t="str">
        <f t="shared" ref="F6:F105" ca="1" si="5">IFERROR(INDIRECT("個票"&amp;$A6&amp;"！$ｄ$9")&amp;INDIRECT("個票"&amp;$A6&amp;"！$ｈ$9"),"")</f>
        <v/>
      </c>
      <c r="G6" s="104" t="str">
        <f ca="1">IF(J6&gt;0,実績報告書!$W$7,"")</f>
        <v/>
      </c>
      <c r="H6" s="83" t="str">
        <f t="shared" ref="H6:H105" ca="1" si="6">IFERROR(INDIRECT("個票"&amp;$A6&amp;"！$Y$27"),"")</f>
        <v/>
      </c>
      <c r="I6" s="129" t="str">
        <f t="shared" ref="I6:I105" ca="1" si="7">IFERROR(INDIRECT("個票"&amp;$A6&amp;"！$Y$47"),"")</f>
        <v/>
      </c>
      <c r="J6" s="83">
        <f ca="1">SUM(H6,I6)</f>
        <v>0</v>
      </c>
      <c r="K6" s="83" t="str">
        <f t="shared" ref="K6:K105" ca="1" si="8">IFERROR(INDIRECT("個票"&amp;$A6&amp;"！$ad$27"),"")</f>
        <v/>
      </c>
      <c r="L6" s="129" t="str">
        <f t="shared" ref="L6:L105" ca="1" si="9">IFERROR(INDIRECT("個票"&amp;$A6&amp;"！$ad$47"),"")</f>
        <v/>
      </c>
      <c r="M6" s="83">
        <f ca="1">SUM(K6,L6)</f>
        <v>0</v>
      </c>
      <c r="N6" s="83" t="str">
        <f t="shared" ref="N6:N105" ca="1" si="10">IFERROR(INDIRECT("個票"&amp;$A6&amp;"！$ai$27"),"")</f>
        <v/>
      </c>
      <c r="O6" s="129" t="str">
        <f t="shared" ref="O6:O105" ca="1" si="11">IFERROR(INDIRECT("個票"&amp;$A6&amp;"！$ai$47"),"")</f>
        <v/>
      </c>
      <c r="P6" s="83">
        <f ca="1">SUM(N6,O6)</f>
        <v>0</v>
      </c>
      <c r="Q6" s="102"/>
      <c r="T6" s="151" t="s">
        <v>25</v>
      </c>
    </row>
    <row r="7" spans="1:40" ht="22.5" customHeight="1">
      <c r="A7" s="80">
        <f t="shared" si="0"/>
        <v>3</v>
      </c>
      <c r="B7" s="104" t="str">
        <f t="shared" ca="1" si="1"/>
        <v/>
      </c>
      <c r="C7" s="104" t="str">
        <f t="shared" ca="1" si="2"/>
        <v/>
      </c>
      <c r="D7" s="104" t="str">
        <f t="shared" ca="1" si="3"/>
        <v/>
      </c>
      <c r="E7" s="104" t="str">
        <f t="shared" ca="1" si="4"/>
        <v/>
      </c>
      <c r="F7" s="104" t="str">
        <f t="shared" ca="1" si="5"/>
        <v/>
      </c>
      <c r="G7" s="104" t="str">
        <f ca="1">IF(J7&gt;0,実績報告書!$W$7,"")</f>
        <v/>
      </c>
      <c r="H7" s="83" t="str">
        <f t="shared" ca="1" si="6"/>
        <v/>
      </c>
      <c r="I7" s="129" t="str">
        <f t="shared" ca="1" si="7"/>
        <v/>
      </c>
      <c r="J7" s="83">
        <f t="shared" ref="J7:J104" ca="1" si="12">SUM(H7,I7)</f>
        <v>0</v>
      </c>
      <c r="K7" s="83" t="str">
        <f t="shared" ca="1" si="8"/>
        <v/>
      </c>
      <c r="L7" s="129" t="str">
        <f t="shared" ca="1" si="9"/>
        <v/>
      </c>
      <c r="M7" s="83">
        <f t="shared" ref="M7:M104" ca="1" si="13">SUM(K7,L7)</f>
        <v>0</v>
      </c>
      <c r="N7" s="83" t="str">
        <f t="shared" ca="1" si="10"/>
        <v/>
      </c>
      <c r="O7" s="129" t="str">
        <f t="shared" ca="1" si="11"/>
        <v/>
      </c>
      <c r="P7" s="83">
        <f t="shared" ref="P7:P104" ca="1" si="14">SUM(N7,O7)</f>
        <v>0</v>
      </c>
      <c r="Q7" s="102"/>
      <c r="T7" s="152" t="s">
        <v>26</v>
      </c>
    </row>
    <row r="8" spans="1:40" ht="22.5" customHeight="1">
      <c r="A8" s="80">
        <f t="shared" si="0"/>
        <v>4</v>
      </c>
      <c r="B8" s="104" t="str">
        <f t="shared" ca="1" si="1"/>
        <v/>
      </c>
      <c r="C8" s="104" t="str">
        <f t="shared" ca="1" si="2"/>
        <v/>
      </c>
      <c r="D8" s="104" t="str">
        <f t="shared" ca="1" si="3"/>
        <v/>
      </c>
      <c r="E8" s="104" t="str">
        <f t="shared" ca="1" si="4"/>
        <v/>
      </c>
      <c r="F8" s="104" t="str">
        <f t="shared" ca="1" si="5"/>
        <v/>
      </c>
      <c r="G8" s="104" t="str">
        <f ca="1">IF(J8&gt;0,実績報告書!$W$7,"")</f>
        <v/>
      </c>
      <c r="H8" s="83" t="str">
        <f t="shared" ca="1" si="6"/>
        <v/>
      </c>
      <c r="I8" s="129" t="str">
        <f t="shared" ca="1" si="7"/>
        <v/>
      </c>
      <c r="J8" s="83">
        <f t="shared" ca="1" si="12"/>
        <v>0</v>
      </c>
      <c r="K8" s="83" t="str">
        <f t="shared" ca="1" si="8"/>
        <v/>
      </c>
      <c r="L8" s="129" t="str">
        <f t="shared" ca="1" si="9"/>
        <v/>
      </c>
      <c r="M8" s="83">
        <f t="shared" ca="1" si="13"/>
        <v>0</v>
      </c>
      <c r="N8" s="83" t="str">
        <f t="shared" ca="1" si="10"/>
        <v/>
      </c>
      <c r="O8" s="129" t="str">
        <f t="shared" ca="1" si="11"/>
        <v/>
      </c>
      <c r="P8" s="83">
        <f t="shared" ca="1" si="14"/>
        <v>0</v>
      </c>
      <c r="Q8" s="102"/>
    </row>
    <row r="9" spans="1:40" ht="22.5" customHeight="1">
      <c r="A9" s="80">
        <f t="shared" si="0"/>
        <v>5</v>
      </c>
      <c r="B9" s="104" t="str">
        <f t="shared" ca="1" si="1"/>
        <v/>
      </c>
      <c r="C9" s="104" t="str">
        <f t="shared" ca="1" si="2"/>
        <v/>
      </c>
      <c r="D9" s="104" t="str">
        <f t="shared" ca="1" si="3"/>
        <v/>
      </c>
      <c r="E9" s="104" t="str">
        <f t="shared" ca="1" si="4"/>
        <v/>
      </c>
      <c r="F9" s="104" t="str">
        <f t="shared" ca="1" si="5"/>
        <v/>
      </c>
      <c r="G9" s="104" t="str">
        <f ca="1">IF(J9&gt;0,実績報告書!$W$7,"")</f>
        <v/>
      </c>
      <c r="H9" s="83" t="str">
        <f t="shared" ca="1" si="6"/>
        <v/>
      </c>
      <c r="I9" s="129" t="str">
        <f t="shared" ca="1" si="7"/>
        <v/>
      </c>
      <c r="J9" s="83">
        <f t="shared" ca="1" si="12"/>
        <v>0</v>
      </c>
      <c r="K9" s="83" t="str">
        <f t="shared" ca="1" si="8"/>
        <v/>
      </c>
      <c r="L9" s="129" t="str">
        <f t="shared" ca="1" si="9"/>
        <v/>
      </c>
      <c r="M9" s="83">
        <f t="shared" ca="1" si="13"/>
        <v>0</v>
      </c>
      <c r="N9" s="83" t="str">
        <f t="shared" ca="1" si="10"/>
        <v/>
      </c>
      <c r="O9" s="129" t="str">
        <f t="shared" ca="1" si="11"/>
        <v/>
      </c>
      <c r="P9" s="83">
        <f t="shared" ca="1" si="14"/>
        <v>0</v>
      </c>
      <c r="Q9" s="102"/>
    </row>
    <row r="10" spans="1:40" ht="22.25" customHeight="1">
      <c r="A10" s="80">
        <f t="shared" si="0"/>
        <v>6</v>
      </c>
      <c r="B10" s="104" t="str">
        <f t="shared" ca="1" si="1"/>
        <v/>
      </c>
      <c r="C10" s="104" t="str">
        <f t="shared" ca="1" si="2"/>
        <v/>
      </c>
      <c r="D10" s="104" t="str">
        <f t="shared" ca="1" si="3"/>
        <v/>
      </c>
      <c r="E10" s="104" t="str">
        <f t="shared" ca="1" si="4"/>
        <v/>
      </c>
      <c r="F10" s="104" t="str">
        <f t="shared" ca="1" si="5"/>
        <v/>
      </c>
      <c r="G10" s="104" t="str">
        <f ca="1">IF(J10&gt;0,実績報告書!$W$7,"")</f>
        <v/>
      </c>
      <c r="H10" s="83" t="str">
        <f t="shared" ca="1" si="6"/>
        <v/>
      </c>
      <c r="I10" s="129" t="str">
        <f t="shared" ca="1" si="7"/>
        <v/>
      </c>
      <c r="J10" s="83">
        <f t="shared" ca="1" si="12"/>
        <v>0</v>
      </c>
      <c r="K10" s="83" t="str">
        <f t="shared" ca="1" si="8"/>
        <v/>
      </c>
      <c r="L10" s="129" t="str">
        <f t="shared" ca="1" si="9"/>
        <v/>
      </c>
      <c r="M10" s="83">
        <f t="shared" ca="1" si="13"/>
        <v>0</v>
      </c>
      <c r="N10" s="83" t="str">
        <f t="shared" ca="1" si="10"/>
        <v/>
      </c>
      <c r="O10" s="129" t="str">
        <f t="shared" ca="1" si="11"/>
        <v/>
      </c>
      <c r="P10" s="83">
        <f t="shared" ca="1" si="14"/>
        <v>0</v>
      </c>
      <c r="Q10" s="102"/>
    </row>
    <row r="11" spans="1:40" ht="22.5" customHeight="1">
      <c r="A11" s="80">
        <f t="shared" si="0"/>
        <v>7</v>
      </c>
      <c r="B11" s="104" t="str">
        <f t="shared" ca="1" si="1"/>
        <v/>
      </c>
      <c r="C11" s="104" t="str">
        <f t="shared" ca="1" si="2"/>
        <v/>
      </c>
      <c r="D11" s="104" t="str">
        <f t="shared" ca="1" si="3"/>
        <v/>
      </c>
      <c r="E11" s="104" t="str">
        <f t="shared" ca="1" si="4"/>
        <v/>
      </c>
      <c r="F11" s="104" t="str">
        <f t="shared" ca="1" si="5"/>
        <v/>
      </c>
      <c r="G11" s="104" t="str">
        <f ca="1">IF(J11&gt;0,実績報告書!$W$7,"")</f>
        <v/>
      </c>
      <c r="H11" s="83" t="str">
        <f t="shared" ca="1" si="6"/>
        <v/>
      </c>
      <c r="I11" s="129" t="str">
        <f t="shared" ca="1" si="7"/>
        <v/>
      </c>
      <c r="J11" s="83">
        <f t="shared" ca="1" si="12"/>
        <v>0</v>
      </c>
      <c r="K11" s="83" t="str">
        <f t="shared" ca="1" si="8"/>
        <v/>
      </c>
      <c r="L11" s="129" t="str">
        <f t="shared" ca="1" si="9"/>
        <v/>
      </c>
      <c r="M11" s="83">
        <f t="shared" ca="1" si="13"/>
        <v>0</v>
      </c>
      <c r="N11" s="83" t="str">
        <f t="shared" ca="1" si="10"/>
        <v/>
      </c>
      <c r="O11" s="129" t="str">
        <f t="shared" ca="1" si="11"/>
        <v/>
      </c>
      <c r="P11" s="83">
        <f t="shared" ca="1" si="14"/>
        <v>0</v>
      </c>
      <c r="Q11" s="102"/>
    </row>
    <row r="12" spans="1:40" ht="22.5" customHeight="1">
      <c r="A12" s="80">
        <f t="shared" si="0"/>
        <v>8</v>
      </c>
      <c r="B12" s="104" t="str">
        <f t="shared" ca="1" si="1"/>
        <v/>
      </c>
      <c r="C12" s="104" t="str">
        <f t="shared" ca="1" si="2"/>
        <v/>
      </c>
      <c r="D12" s="104" t="str">
        <f t="shared" ca="1" si="3"/>
        <v/>
      </c>
      <c r="E12" s="104" t="str">
        <f t="shared" ca="1" si="4"/>
        <v/>
      </c>
      <c r="F12" s="104" t="str">
        <f t="shared" ca="1" si="5"/>
        <v/>
      </c>
      <c r="G12" s="104" t="str">
        <f ca="1">IF(J12&gt;0,実績報告書!$W$7,"")</f>
        <v/>
      </c>
      <c r="H12" s="83" t="str">
        <f t="shared" ca="1" si="6"/>
        <v/>
      </c>
      <c r="I12" s="129" t="str">
        <f t="shared" ca="1" si="7"/>
        <v/>
      </c>
      <c r="J12" s="83">
        <f t="shared" ca="1" si="12"/>
        <v>0</v>
      </c>
      <c r="K12" s="83" t="str">
        <f t="shared" ca="1" si="8"/>
        <v/>
      </c>
      <c r="L12" s="129" t="str">
        <f t="shared" ca="1" si="9"/>
        <v/>
      </c>
      <c r="M12" s="83">
        <f t="shared" ca="1" si="13"/>
        <v>0</v>
      </c>
      <c r="N12" s="83" t="str">
        <f t="shared" ca="1" si="10"/>
        <v/>
      </c>
      <c r="O12" s="129" t="str">
        <f t="shared" ca="1" si="11"/>
        <v/>
      </c>
      <c r="P12" s="83">
        <f t="shared" ca="1" si="14"/>
        <v>0</v>
      </c>
      <c r="Q12" s="102"/>
    </row>
    <row r="13" spans="1:40" ht="22.5" customHeight="1">
      <c r="A13" s="80">
        <f t="shared" si="0"/>
        <v>9</v>
      </c>
      <c r="B13" s="104" t="str">
        <f t="shared" ca="1" si="1"/>
        <v/>
      </c>
      <c r="C13" s="104" t="str">
        <f t="shared" ca="1" si="2"/>
        <v/>
      </c>
      <c r="D13" s="104" t="str">
        <f t="shared" ca="1" si="3"/>
        <v/>
      </c>
      <c r="E13" s="104" t="str">
        <f t="shared" ca="1" si="4"/>
        <v/>
      </c>
      <c r="F13" s="104" t="str">
        <f t="shared" ca="1" si="5"/>
        <v/>
      </c>
      <c r="G13" s="104" t="str">
        <f ca="1">IF(J13&gt;0,実績報告書!$W$7,"")</f>
        <v/>
      </c>
      <c r="H13" s="83" t="str">
        <f t="shared" ca="1" si="6"/>
        <v/>
      </c>
      <c r="I13" s="129" t="str">
        <f t="shared" ca="1" si="7"/>
        <v/>
      </c>
      <c r="J13" s="83">
        <f t="shared" ca="1" si="12"/>
        <v>0</v>
      </c>
      <c r="K13" s="83" t="str">
        <f t="shared" ca="1" si="8"/>
        <v/>
      </c>
      <c r="L13" s="129" t="str">
        <f t="shared" ca="1" si="9"/>
        <v/>
      </c>
      <c r="M13" s="83">
        <f t="shared" ca="1" si="13"/>
        <v>0</v>
      </c>
      <c r="N13" s="83" t="str">
        <f t="shared" ca="1" si="10"/>
        <v/>
      </c>
      <c r="O13" s="129" t="str">
        <f t="shared" ca="1" si="11"/>
        <v/>
      </c>
      <c r="P13" s="83">
        <f t="shared" ca="1" si="14"/>
        <v>0</v>
      </c>
      <c r="Q13" s="102"/>
    </row>
    <row r="14" spans="1:40" ht="22.5" customHeight="1">
      <c r="A14" s="80">
        <f t="shared" si="0"/>
        <v>10</v>
      </c>
      <c r="B14" s="104" t="str">
        <f t="shared" ca="1" si="1"/>
        <v/>
      </c>
      <c r="C14" s="104" t="str">
        <f t="shared" ca="1" si="2"/>
        <v/>
      </c>
      <c r="D14" s="104" t="str">
        <f t="shared" ca="1" si="3"/>
        <v/>
      </c>
      <c r="E14" s="104" t="str">
        <f t="shared" ca="1" si="4"/>
        <v/>
      </c>
      <c r="F14" s="104" t="str">
        <f t="shared" ca="1" si="5"/>
        <v/>
      </c>
      <c r="G14" s="104" t="str">
        <f ca="1">IF(J14&gt;0,実績報告書!$W$7,"")</f>
        <v/>
      </c>
      <c r="H14" s="83" t="str">
        <f t="shared" ca="1" si="6"/>
        <v/>
      </c>
      <c r="I14" s="129" t="str">
        <f t="shared" ca="1" si="7"/>
        <v/>
      </c>
      <c r="J14" s="83">
        <f t="shared" ref="J14:J25" ca="1" si="15">SUM(H14,I14)</f>
        <v>0</v>
      </c>
      <c r="K14" s="83" t="str">
        <f t="shared" ca="1" si="8"/>
        <v/>
      </c>
      <c r="L14" s="129" t="str">
        <f t="shared" ca="1" si="9"/>
        <v/>
      </c>
      <c r="M14" s="83">
        <f t="shared" ref="M14:M25" ca="1" si="16">SUM(K14,L14)</f>
        <v>0</v>
      </c>
      <c r="N14" s="83" t="str">
        <f t="shared" ca="1" si="10"/>
        <v/>
      </c>
      <c r="O14" s="129" t="str">
        <f t="shared" ca="1" si="11"/>
        <v/>
      </c>
      <c r="P14" s="83">
        <f t="shared" ref="P14:P25" ca="1" si="17">SUM(N14,O14)</f>
        <v>0</v>
      </c>
      <c r="Q14" s="102"/>
    </row>
    <row r="15" spans="1:40" ht="22.5" customHeight="1">
      <c r="A15" s="80">
        <f t="shared" si="0"/>
        <v>11</v>
      </c>
      <c r="B15" s="104" t="str">
        <f t="shared" ca="1" si="1"/>
        <v/>
      </c>
      <c r="C15" s="104" t="str">
        <f t="shared" ca="1" si="2"/>
        <v/>
      </c>
      <c r="D15" s="104" t="str">
        <f t="shared" ca="1" si="3"/>
        <v/>
      </c>
      <c r="E15" s="104" t="str">
        <f t="shared" ca="1" si="4"/>
        <v/>
      </c>
      <c r="F15" s="104" t="str">
        <f t="shared" ca="1" si="5"/>
        <v/>
      </c>
      <c r="G15" s="104" t="str">
        <f ca="1">IF(J15&gt;0,実績報告書!$W$7,"")</f>
        <v/>
      </c>
      <c r="H15" s="83" t="str">
        <f t="shared" ca="1" si="6"/>
        <v/>
      </c>
      <c r="I15" s="129" t="str">
        <f t="shared" ca="1" si="7"/>
        <v/>
      </c>
      <c r="J15" s="83">
        <f t="shared" ca="1" si="15"/>
        <v>0</v>
      </c>
      <c r="K15" s="83" t="str">
        <f t="shared" ca="1" si="8"/>
        <v/>
      </c>
      <c r="L15" s="129" t="str">
        <f t="shared" ca="1" si="9"/>
        <v/>
      </c>
      <c r="M15" s="83">
        <f t="shared" ca="1" si="16"/>
        <v>0</v>
      </c>
      <c r="N15" s="83" t="str">
        <f t="shared" ca="1" si="10"/>
        <v/>
      </c>
      <c r="O15" s="129" t="str">
        <f t="shared" ca="1" si="11"/>
        <v/>
      </c>
      <c r="P15" s="83">
        <f t="shared" ca="1" si="17"/>
        <v>0</v>
      </c>
      <c r="Q15" s="102"/>
    </row>
    <row r="16" spans="1:40" ht="22.5" customHeight="1">
      <c r="A16" s="80">
        <f t="shared" si="0"/>
        <v>12</v>
      </c>
      <c r="B16" s="104" t="str">
        <f t="shared" ca="1" si="1"/>
        <v/>
      </c>
      <c r="C16" s="104" t="str">
        <f t="shared" ca="1" si="2"/>
        <v/>
      </c>
      <c r="D16" s="104" t="str">
        <f t="shared" ca="1" si="3"/>
        <v/>
      </c>
      <c r="E16" s="104" t="str">
        <f t="shared" ca="1" si="4"/>
        <v/>
      </c>
      <c r="F16" s="104" t="str">
        <f t="shared" ca="1" si="5"/>
        <v/>
      </c>
      <c r="G16" s="104" t="str">
        <f ca="1">IF(J16&gt;0,実績報告書!$W$7,"")</f>
        <v/>
      </c>
      <c r="H16" s="83" t="str">
        <f t="shared" ca="1" si="6"/>
        <v/>
      </c>
      <c r="I16" s="129" t="str">
        <f t="shared" ca="1" si="7"/>
        <v/>
      </c>
      <c r="J16" s="83">
        <f t="shared" ca="1" si="15"/>
        <v>0</v>
      </c>
      <c r="K16" s="83" t="str">
        <f t="shared" ca="1" si="8"/>
        <v/>
      </c>
      <c r="L16" s="129" t="str">
        <f t="shared" ca="1" si="9"/>
        <v/>
      </c>
      <c r="M16" s="83">
        <f t="shared" ca="1" si="16"/>
        <v>0</v>
      </c>
      <c r="N16" s="83" t="str">
        <f t="shared" ca="1" si="10"/>
        <v/>
      </c>
      <c r="O16" s="129" t="str">
        <f t="shared" ca="1" si="11"/>
        <v/>
      </c>
      <c r="P16" s="83">
        <f t="shared" ca="1" si="17"/>
        <v>0</v>
      </c>
      <c r="Q16" s="102"/>
    </row>
    <row r="17" spans="1:17" ht="22.5" customHeight="1">
      <c r="A17" s="80">
        <f t="shared" si="0"/>
        <v>13</v>
      </c>
      <c r="B17" s="104" t="str">
        <f t="shared" ca="1" si="1"/>
        <v/>
      </c>
      <c r="C17" s="104" t="str">
        <f t="shared" ca="1" si="2"/>
        <v/>
      </c>
      <c r="D17" s="104" t="str">
        <f t="shared" ca="1" si="3"/>
        <v/>
      </c>
      <c r="E17" s="104" t="str">
        <f t="shared" ca="1" si="4"/>
        <v/>
      </c>
      <c r="F17" s="104" t="str">
        <f t="shared" ca="1" si="5"/>
        <v/>
      </c>
      <c r="G17" s="104" t="str">
        <f ca="1">IF(J17&gt;0,実績報告書!$W$7,"")</f>
        <v/>
      </c>
      <c r="H17" s="83" t="str">
        <f t="shared" ca="1" si="6"/>
        <v/>
      </c>
      <c r="I17" s="129" t="str">
        <f t="shared" ca="1" si="7"/>
        <v/>
      </c>
      <c r="J17" s="83">
        <f t="shared" ca="1" si="15"/>
        <v>0</v>
      </c>
      <c r="K17" s="83" t="str">
        <f t="shared" ca="1" si="8"/>
        <v/>
      </c>
      <c r="L17" s="129" t="str">
        <f t="shared" ca="1" si="9"/>
        <v/>
      </c>
      <c r="M17" s="83">
        <f t="shared" ca="1" si="16"/>
        <v>0</v>
      </c>
      <c r="N17" s="83" t="str">
        <f t="shared" ca="1" si="10"/>
        <v/>
      </c>
      <c r="O17" s="129" t="str">
        <f t="shared" ca="1" si="11"/>
        <v/>
      </c>
      <c r="P17" s="83">
        <f t="shared" ca="1" si="17"/>
        <v>0</v>
      </c>
      <c r="Q17" s="102"/>
    </row>
    <row r="18" spans="1:17" ht="22.5" customHeight="1">
      <c r="A18" s="80">
        <f t="shared" si="0"/>
        <v>14</v>
      </c>
      <c r="B18" s="104" t="str">
        <f t="shared" ca="1" si="1"/>
        <v/>
      </c>
      <c r="C18" s="104" t="str">
        <f t="shared" ca="1" si="2"/>
        <v/>
      </c>
      <c r="D18" s="104" t="str">
        <f t="shared" ca="1" si="3"/>
        <v/>
      </c>
      <c r="E18" s="104" t="str">
        <f t="shared" ca="1" si="4"/>
        <v/>
      </c>
      <c r="F18" s="104" t="str">
        <f t="shared" ca="1" si="5"/>
        <v/>
      </c>
      <c r="G18" s="104" t="str">
        <f ca="1">IF(J18&gt;0,実績報告書!$W$7,"")</f>
        <v/>
      </c>
      <c r="H18" s="83" t="str">
        <f t="shared" ca="1" si="6"/>
        <v/>
      </c>
      <c r="I18" s="129" t="str">
        <f t="shared" ca="1" si="7"/>
        <v/>
      </c>
      <c r="J18" s="83">
        <f t="shared" ca="1" si="15"/>
        <v>0</v>
      </c>
      <c r="K18" s="83" t="str">
        <f t="shared" ca="1" si="8"/>
        <v/>
      </c>
      <c r="L18" s="129" t="str">
        <f t="shared" ca="1" si="9"/>
        <v/>
      </c>
      <c r="M18" s="83">
        <f t="shared" ca="1" si="16"/>
        <v>0</v>
      </c>
      <c r="N18" s="83" t="str">
        <f t="shared" ca="1" si="10"/>
        <v/>
      </c>
      <c r="O18" s="129" t="str">
        <f t="shared" ca="1" si="11"/>
        <v/>
      </c>
      <c r="P18" s="83">
        <f t="shared" ca="1" si="17"/>
        <v>0</v>
      </c>
      <c r="Q18" s="102"/>
    </row>
    <row r="19" spans="1:17" ht="22.5" customHeight="1">
      <c r="A19" s="80">
        <f t="shared" si="0"/>
        <v>15</v>
      </c>
      <c r="B19" s="104" t="str">
        <f t="shared" ca="1" si="1"/>
        <v/>
      </c>
      <c r="C19" s="104" t="str">
        <f t="shared" ca="1" si="2"/>
        <v/>
      </c>
      <c r="D19" s="104" t="str">
        <f t="shared" ca="1" si="3"/>
        <v/>
      </c>
      <c r="E19" s="104" t="str">
        <f t="shared" ca="1" si="4"/>
        <v/>
      </c>
      <c r="F19" s="104" t="str">
        <f t="shared" ca="1" si="5"/>
        <v/>
      </c>
      <c r="G19" s="104" t="str">
        <f ca="1">IF(J19&gt;0,実績報告書!$W$7,"")</f>
        <v/>
      </c>
      <c r="H19" s="83" t="str">
        <f t="shared" ca="1" si="6"/>
        <v/>
      </c>
      <c r="I19" s="129" t="str">
        <f t="shared" ca="1" si="7"/>
        <v/>
      </c>
      <c r="J19" s="83">
        <f t="shared" ca="1" si="15"/>
        <v>0</v>
      </c>
      <c r="K19" s="83" t="str">
        <f t="shared" ca="1" si="8"/>
        <v/>
      </c>
      <c r="L19" s="129" t="str">
        <f t="shared" ca="1" si="9"/>
        <v/>
      </c>
      <c r="M19" s="83">
        <f t="shared" ca="1" si="16"/>
        <v>0</v>
      </c>
      <c r="N19" s="83" t="str">
        <f t="shared" ca="1" si="10"/>
        <v/>
      </c>
      <c r="O19" s="129" t="str">
        <f t="shared" ca="1" si="11"/>
        <v/>
      </c>
      <c r="P19" s="83">
        <f t="shared" ca="1" si="17"/>
        <v>0</v>
      </c>
      <c r="Q19" s="102"/>
    </row>
    <row r="20" spans="1:17" ht="22.5" customHeight="1">
      <c r="A20" s="80">
        <f t="shared" si="0"/>
        <v>16</v>
      </c>
      <c r="B20" s="104" t="str">
        <f t="shared" ca="1" si="1"/>
        <v/>
      </c>
      <c r="C20" s="104" t="str">
        <f t="shared" ca="1" si="2"/>
        <v/>
      </c>
      <c r="D20" s="104" t="str">
        <f t="shared" ca="1" si="3"/>
        <v/>
      </c>
      <c r="E20" s="104" t="str">
        <f t="shared" ca="1" si="4"/>
        <v/>
      </c>
      <c r="F20" s="104" t="str">
        <f t="shared" ca="1" si="5"/>
        <v/>
      </c>
      <c r="G20" s="104" t="str">
        <f ca="1">IF(J20&gt;0,実績報告書!$W$7,"")</f>
        <v/>
      </c>
      <c r="H20" s="83" t="str">
        <f t="shared" ca="1" si="6"/>
        <v/>
      </c>
      <c r="I20" s="129" t="str">
        <f t="shared" ca="1" si="7"/>
        <v/>
      </c>
      <c r="J20" s="83">
        <f t="shared" ca="1" si="15"/>
        <v>0</v>
      </c>
      <c r="K20" s="83" t="str">
        <f t="shared" ca="1" si="8"/>
        <v/>
      </c>
      <c r="L20" s="129" t="str">
        <f t="shared" ca="1" si="9"/>
        <v/>
      </c>
      <c r="M20" s="83">
        <f t="shared" ca="1" si="16"/>
        <v>0</v>
      </c>
      <c r="N20" s="83" t="str">
        <f t="shared" ca="1" si="10"/>
        <v/>
      </c>
      <c r="O20" s="129" t="str">
        <f t="shared" ca="1" si="11"/>
        <v/>
      </c>
      <c r="P20" s="83">
        <f t="shared" ca="1" si="17"/>
        <v>0</v>
      </c>
      <c r="Q20" s="102"/>
    </row>
    <row r="21" spans="1:17" ht="22.5" customHeight="1">
      <c r="A21" s="80">
        <f t="shared" si="0"/>
        <v>17</v>
      </c>
      <c r="B21" s="104" t="str">
        <f t="shared" ca="1" si="1"/>
        <v/>
      </c>
      <c r="C21" s="104" t="str">
        <f t="shared" ca="1" si="2"/>
        <v/>
      </c>
      <c r="D21" s="104" t="str">
        <f t="shared" ca="1" si="3"/>
        <v/>
      </c>
      <c r="E21" s="104" t="str">
        <f t="shared" ca="1" si="4"/>
        <v/>
      </c>
      <c r="F21" s="104" t="str">
        <f t="shared" ca="1" si="5"/>
        <v/>
      </c>
      <c r="G21" s="104" t="str">
        <f ca="1">IF(J21&gt;0,実績報告書!$W$7,"")</f>
        <v/>
      </c>
      <c r="H21" s="83" t="str">
        <f t="shared" ca="1" si="6"/>
        <v/>
      </c>
      <c r="I21" s="129" t="str">
        <f t="shared" ca="1" si="7"/>
        <v/>
      </c>
      <c r="J21" s="83">
        <f t="shared" ca="1" si="15"/>
        <v>0</v>
      </c>
      <c r="K21" s="83" t="str">
        <f t="shared" ca="1" si="8"/>
        <v/>
      </c>
      <c r="L21" s="129" t="str">
        <f t="shared" ca="1" si="9"/>
        <v/>
      </c>
      <c r="M21" s="83">
        <f t="shared" ca="1" si="16"/>
        <v>0</v>
      </c>
      <c r="N21" s="83" t="str">
        <f t="shared" ca="1" si="10"/>
        <v/>
      </c>
      <c r="O21" s="129" t="str">
        <f t="shared" ca="1" si="11"/>
        <v/>
      </c>
      <c r="P21" s="83">
        <f t="shared" ca="1" si="17"/>
        <v>0</v>
      </c>
      <c r="Q21" s="102"/>
    </row>
    <row r="22" spans="1:17" ht="22.5" customHeight="1">
      <c r="A22" s="80">
        <f t="shared" si="0"/>
        <v>18</v>
      </c>
      <c r="B22" s="104" t="str">
        <f t="shared" ca="1" si="1"/>
        <v/>
      </c>
      <c r="C22" s="104" t="str">
        <f t="shared" ca="1" si="2"/>
        <v/>
      </c>
      <c r="D22" s="104" t="str">
        <f t="shared" ca="1" si="3"/>
        <v/>
      </c>
      <c r="E22" s="104" t="str">
        <f t="shared" ca="1" si="4"/>
        <v/>
      </c>
      <c r="F22" s="104" t="str">
        <f t="shared" ca="1" si="5"/>
        <v/>
      </c>
      <c r="G22" s="104" t="str">
        <f ca="1">IF(J22&gt;0,実績報告書!$W$7,"")</f>
        <v/>
      </c>
      <c r="H22" s="83" t="str">
        <f t="shared" ca="1" si="6"/>
        <v/>
      </c>
      <c r="I22" s="129" t="str">
        <f t="shared" ca="1" si="7"/>
        <v/>
      </c>
      <c r="J22" s="83">
        <f t="shared" ca="1" si="15"/>
        <v>0</v>
      </c>
      <c r="K22" s="83" t="str">
        <f t="shared" ca="1" si="8"/>
        <v/>
      </c>
      <c r="L22" s="129" t="str">
        <f t="shared" ca="1" si="9"/>
        <v/>
      </c>
      <c r="M22" s="83">
        <f t="shared" ca="1" si="16"/>
        <v>0</v>
      </c>
      <c r="N22" s="83" t="str">
        <f t="shared" ca="1" si="10"/>
        <v/>
      </c>
      <c r="O22" s="129" t="str">
        <f t="shared" ca="1" si="11"/>
        <v/>
      </c>
      <c r="P22" s="83">
        <f t="shared" ca="1" si="17"/>
        <v>0</v>
      </c>
      <c r="Q22" s="102"/>
    </row>
    <row r="23" spans="1:17" ht="22.5" customHeight="1">
      <c r="A23" s="80">
        <f t="shared" si="0"/>
        <v>19</v>
      </c>
      <c r="B23" s="104" t="str">
        <f t="shared" ca="1" si="1"/>
        <v/>
      </c>
      <c r="C23" s="104" t="str">
        <f t="shared" ca="1" si="2"/>
        <v/>
      </c>
      <c r="D23" s="104" t="str">
        <f t="shared" ca="1" si="3"/>
        <v/>
      </c>
      <c r="E23" s="104" t="str">
        <f t="shared" ca="1" si="4"/>
        <v/>
      </c>
      <c r="F23" s="104" t="str">
        <f t="shared" ca="1" si="5"/>
        <v/>
      </c>
      <c r="G23" s="104" t="str">
        <f ca="1">IF(J23&gt;0,実績報告書!$W$7,"")</f>
        <v/>
      </c>
      <c r="H23" s="83" t="str">
        <f t="shared" ca="1" si="6"/>
        <v/>
      </c>
      <c r="I23" s="129" t="str">
        <f t="shared" ca="1" si="7"/>
        <v/>
      </c>
      <c r="J23" s="83">
        <f t="shared" ca="1" si="15"/>
        <v>0</v>
      </c>
      <c r="K23" s="83" t="str">
        <f t="shared" ca="1" si="8"/>
        <v/>
      </c>
      <c r="L23" s="129" t="str">
        <f t="shared" ca="1" si="9"/>
        <v/>
      </c>
      <c r="M23" s="83">
        <f t="shared" ca="1" si="16"/>
        <v>0</v>
      </c>
      <c r="N23" s="83" t="str">
        <f t="shared" ca="1" si="10"/>
        <v/>
      </c>
      <c r="O23" s="129" t="str">
        <f t="shared" ca="1" si="11"/>
        <v/>
      </c>
      <c r="P23" s="83">
        <f t="shared" ca="1" si="17"/>
        <v>0</v>
      </c>
      <c r="Q23" s="102"/>
    </row>
    <row r="24" spans="1:17" ht="22.5" customHeight="1">
      <c r="A24" s="80">
        <f t="shared" si="0"/>
        <v>20</v>
      </c>
      <c r="B24" s="104" t="str">
        <f t="shared" ca="1" si="1"/>
        <v/>
      </c>
      <c r="C24" s="104" t="str">
        <f t="shared" ca="1" si="2"/>
        <v/>
      </c>
      <c r="D24" s="104" t="str">
        <f t="shared" ca="1" si="3"/>
        <v/>
      </c>
      <c r="E24" s="104" t="str">
        <f t="shared" ca="1" si="4"/>
        <v/>
      </c>
      <c r="F24" s="104" t="str">
        <f t="shared" ca="1" si="5"/>
        <v/>
      </c>
      <c r="G24" s="104" t="str">
        <f ca="1">IF(J24&gt;0,実績報告書!$W$7,"")</f>
        <v/>
      </c>
      <c r="H24" s="83" t="str">
        <f t="shared" ca="1" si="6"/>
        <v/>
      </c>
      <c r="I24" s="129" t="str">
        <f t="shared" ca="1" si="7"/>
        <v/>
      </c>
      <c r="J24" s="83">
        <f t="shared" ca="1" si="15"/>
        <v>0</v>
      </c>
      <c r="K24" s="83" t="str">
        <f t="shared" ca="1" si="8"/>
        <v/>
      </c>
      <c r="L24" s="129" t="str">
        <f t="shared" ca="1" si="9"/>
        <v/>
      </c>
      <c r="M24" s="83">
        <f t="shared" ca="1" si="16"/>
        <v>0</v>
      </c>
      <c r="N24" s="83" t="str">
        <f t="shared" ca="1" si="10"/>
        <v/>
      </c>
      <c r="O24" s="129" t="str">
        <f t="shared" ca="1" si="11"/>
        <v/>
      </c>
      <c r="P24" s="83">
        <f t="shared" ca="1" si="17"/>
        <v>0</v>
      </c>
      <c r="Q24" s="102"/>
    </row>
    <row r="25" spans="1:17" ht="22.5" customHeight="1">
      <c r="A25" s="80">
        <f t="shared" si="0"/>
        <v>21</v>
      </c>
      <c r="B25" s="104" t="str">
        <f t="shared" ca="1" si="1"/>
        <v/>
      </c>
      <c r="C25" s="104" t="str">
        <f t="shared" ca="1" si="2"/>
        <v/>
      </c>
      <c r="D25" s="104" t="str">
        <f t="shared" ca="1" si="3"/>
        <v/>
      </c>
      <c r="E25" s="104" t="str">
        <f t="shared" ca="1" si="4"/>
        <v/>
      </c>
      <c r="F25" s="104" t="str">
        <f t="shared" ca="1" si="5"/>
        <v/>
      </c>
      <c r="G25" s="104" t="str">
        <f ca="1">IF(J25&gt;0,実績報告書!$W$7,"")</f>
        <v/>
      </c>
      <c r="H25" s="83" t="str">
        <f t="shared" ca="1" si="6"/>
        <v/>
      </c>
      <c r="I25" s="129" t="str">
        <f t="shared" ca="1" si="7"/>
        <v/>
      </c>
      <c r="J25" s="83">
        <f t="shared" ca="1" si="15"/>
        <v>0</v>
      </c>
      <c r="K25" s="83" t="str">
        <f t="shared" ca="1" si="8"/>
        <v/>
      </c>
      <c r="L25" s="129" t="str">
        <f t="shared" ca="1" si="9"/>
        <v/>
      </c>
      <c r="M25" s="83">
        <f t="shared" ca="1" si="16"/>
        <v>0</v>
      </c>
      <c r="N25" s="83" t="str">
        <f t="shared" ca="1" si="10"/>
        <v/>
      </c>
      <c r="O25" s="129" t="str">
        <f t="shared" ca="1" si="11"/>
        <v/>
      </c>
      <c r="P25" s="83">
        <f t="shared" ca="1" si="17"/>
        <v>0</v>
      </c>
      <c r="Q25" s="102"/>
    </row>
    <row r="26" spans="1:17" ht="22.5" customHeight="1">
      <c r="A26" s="80">
        <f t="shared" si="0"/>
        <v>22</v>
      </c>
      <c r="B26" s="104" t="str">
        <f t="shared" ca="1" si="1"/>
        <v/>
      </c>
      <c r="C26" s="104" t="str">
        <f t="shared" ca="1" si="2"/>
        <v/>
      </c>
      <c r="D26" s="104" t="str">
        <f t="shared" ca="1" si="3"/>
        <v/>
      </c>
      <c r="E26" s="104" t="str">
        <f t="shared" ca="1" si="4"/>
        <v/>
      </c>
      <c r="F26" s="104" t="str">
        <f t="shared" ca="1" si="5"/>
        <v/>
      </c>
      <c r="G26" s="104" t="str">
        <f ca="1">IF(J26&gt;0,実績報告書!$W$7,"")</f>
        <v/>
      </c>
      <c r="H26" s="83" t="str">
        <f t="shared" ca="1" si="6"/>
        <v/>
      </c>
      <c r="I26" s="129" t="str">
        <f t="shared" ca="1" si="7"/>
        <v/>
      </c>
      <c r="J26" s="83">
        <f t="shared" ca="1" si="12"/>
        <v>0</v>
      </c>
      <c r="K26" s="83" t="str">
        <f t="shared" ca="1" si="8"/>
        <v/>
      </c>
      <c r="L26" s="129" t="str">
        <f t="shared" ca="1" si="9"/>
        <v/>
      </c>
      <c r="M26" s="83">
        <f t="shared" ca="1" si="13"/>
        <v>0</v>
      </c>
      <c r="N26" s="83" t="str">
        <f t="shared" ca="1" si="10"/>
        <v/>
      </c>
      <c r="O26" s="129" t="str">
        <f t="shared" ca="1" si="11"/>
        <v/>
      </c>
      <c r="P26" s="83">
        <f t="shared" ca="1" si="14"/>
        <v>0</v>
      </c>
      <c r="Q26" s="102"/>
    </row>
    <row r="27" spans="1:17" ht="22.5" customHeight="1">
      <c r="A27" s="80">
        <f t="shared" si="0"/>
        <v>23</v>
      </c>
      <c r="B27" s="104" t="str">
        <f t="shared" ca="1" si="1"/>
        <v/>
      </c>
      <c r="C27" s="104" t="str">
        <f t="shared" ca="1" si="2"/>
        <v/>
      </c>
      <c r="D27" s="104" t="str">
        <f t="shared" ca="1" si="3"/>
        <v/>
      </c>
      <c r="E27" s="104" t="str">
        <f t="shared" ca="1" si="4"/>
        <v/>
      </c>
      <c r="F27" s="104" t="str">
        <f t="shared" ca="1" si="5"/>
        <v/>
      </c>
      <c r="G27" s="104" t="str">
        <f ca="1">IF(J27&gt;0,実績報告書!$W$7,"")</f>
        <v/>
      </c>
      <c r="H27" s="83" t="str">
        <f t="shared" ca="1" si="6"/>
        <v/>
      </c>
      <c r="I27" s="129" t="str">
        <f t="shared" ca="1" si="7"/>
        <v/>
      </c>
      <c r="J27" s="83">
        <f t="shared" ca="1" si="12"/>
        <v>0</v>
      </c>
      <c r="K27" s="83" t="str">
        <f t="shared" ca="1" si="8"/>
        <v/>
      </c>
      <c r="L27" s="129" t="str">
        <f t="shared" ca="1" si="9"/>
        <v/>
      </c>
      <c r="M27" s="83">
        <f t="shared" ca="1" si="13"/>
        <v>0</v>
      </c>
      <c r="N27" s="83" t="str">
        <f t="shared" ca="1" si="10"/>
        <v/>
      </c>
      <c r="O27" s="129" t="str">
        <f t="shared" ca="1" si="11"/>
        <v/>
      </c>
      <c r="P27" s="83">
        <f t="shared" ca="1" si="14"/>
        <v>0</v>
      </c>
      <c r="Q27" s="102"/>
    </row>
    <row r="28" spans="1:17" ht="22.5" customHeight="1">
      <c r="A28" s="80">
        <f t="shared" si="0"/>
        <v>24</v>
      </c>
      <c r="B28" s="104" t="str">
        <f t="shared" ca="1" si="1"/>
        <v/>
      </c>
      <c r="C28" s="104" t="str">
        <f t="shared" ca="1" si="2"/>
        <v/>
      </c>
      <c r="D28" s="104" t="str">
        <f t="shared" ca="1" si="3"/>
        <v/>
      </c>
      <c r="E28" s="104" t="str">
        <f t="shared" ca="1" si="4"/>
        <v/>
      </c>
      <c r="F28" s="104" t="str">
        <f t="shared" ca="1" si="5"/>
        <v/>
      </c>
      <c r="G28" s="104" t="str">
        <f ca="1">IF(J28&gt;0,実績報告書!$W$7,"")</f>
        <v/>
      </c>
      <c r="H28" s="83" t="str">
        <f t="shared" ca="1" si="6"/>
        <v/>
      </c>
      <c r="I28" s="129" t="str">
        <f t="shared" ca="1" si="7"/>
        <v/>
      </c>
      <c r="J28" s="83">
        <f t="shared" ca="1" si="12"/>
        <v>0</v>
      </c>
      <c r="K28" s="83" t="str">
        <f t="shared" ca="1" si="8"/>
        <v/>
      </c>
      <c r="L28" s="129" t="str">
        <f t="shared" ca="1" si="9"/>
        <v/>
      </c>
      <c r="M28" s="83">
        <f t="shared" ca="1" si="13"/>
        <v>0</v>
      </c>
      <c r="N28" s="83" t="str">
        <f t="shared" ca="1" si="10"/>
        <v/>
      </c>
      <c r="O28" s="129" t="str">
        <f t="shared" ca="1" si="11"/>
        <v/>
      </c>
      <c r="P28" s="83">
        <f t="shared" ca="1" si="14"/>
        <v>0</v>
      </c>
      <c r="Q28" s="102"/>
    </row>
    <row r="29" spans="1:17" ht="22.5" customHeight="1">
      <c r="A29" s="80">
        <f t="shared" si="0"/>
        <v>25</v>
      </c>
      <c r="B29" s="104" t="str">
        <f t="shared" ca="1" si="1"/>
        <v/>
      </c>
      <c r="C29" s="104" t="str">
        <f t="shared" ca="1" si="2"/>
        <v/>
      </c>
      <c r="D29" s="104" t="str">
        <f t="shared" ca="1" si="3"/>
        <v/>
      </c>
      <c r="E29" s="104" t="str">
        <f t="shared" ca="1" si="4"/>
        <v/>
      </c>
      <c r="F29" s="104" t="str">
        <f t="shared" ca="1" si="5"/>
        <v/>
      </c>
      <c r="G29" s="104" t="str">
        <f ca="1">IF(J29&gt;0,実績報告書!$W$7,"")</f>
        <v/>
      </c>
      <c r="H29" s="83" t="str">
        <f t="shared" ca="1" si="6"/>
        <v/>
      </c>
      <c r="I29" s="129" t="str">
        <f t="shared" ca="1" si="7"/>
        <v/>
      </c>
      <c r="J29" s="83">
        <f t="shared" ca="1" si="12"/>
        <v>0</v>
      </c>
      <c r="K29" s="83" t="str">
        <f t="shared" ca="1" si="8"/>
        <v/>
      </c>
      <c r="L29" s="129" t="str">
        <f t="shared" ca="1" si="9"/>
        <v/>
      </c>
      <c r="M29" s="83">
        <f t="shared" ca="1" si="13"/>
        <v>0</v>
      </c>
      <c r="N29" s="83" t="str">
        <f t="shared" ca="1" si="10"/>
        <v/>
      </c>
      <c r="O29" s="129" t="str">
        <f t="shared" ca="1" si="11"/>
        <v/>
      </c>
      <c r="P29" s="83">
        <f t="shared" ca="1" si="14"/>
        <v>0</v>
      </c>
      <c r="Q29" s="102"/>
    </row>
    <row r="30" spans="1:17" ht="22.5" customHeight="1">
      <c r="A30" s="80">
        <f t="shared" si="0"/>
        <v>26</v>
      </c>
      <c r="B30" s="104" t="str">
        <f t="shared" ca="1" si="1"/>
        <v/>
      </c>
      <c r="C30" s="104" t="str">
        <f t="shared" ca="1" si="2"/>
        <v/>
      </c>
      <c r="D30" s="104" t="str">
        <f t="shared" ca="1" si="3"/>
        <v/>
      </c>
      <c r="E30" s="104" t="str">
        <f t="shared" ca="1" si="4"/>
        <v/>
      </c>
      <c r="F30" s="104" t="str">
        <f t="shared" ca="1" si="5"/>
        <v/>
      </c>
      <c r="G30" s="104" t="str">
        <f ca="1">IF(J30&gt;0,実績報告書!$W$7,"")</f>
        <v/>
      </c>
      <c r="H30" s="83" t="str">
        <f t="shared" ca="1" si="6"/>
        <v/>
      </c>
      <c r="I30" s="129" t="str">
        <f t="shared" ca="1" si="7"/>
        <v/>
      </c>
      <c r="J30" s="83">
        <f t="shared" ca="1" si="12"/>
        <v>0</v>
      </c>
      <c r="K30" s="83" t="str">
        <f t="shared" ca="1" si="8"/>
        <v/>
      </c>
      <c r="L30" s="129" t="str">
        <f t="shared" ca="1" si="9"/>
        <v/>
      </c>
      <c r="M30" s="83">
        <f t="shared" ca="1" si="13"/>
        <v>0</v>
      </c>
      <c r="N30" s="83" t="str">
        <f t="shared" ca="1" si="10"/>
        <v/>
      </c>
      <c r="O30" s="129" t="str">
        <f t="shared" ca="1" si="11"/>
        <v/>
      </c>
      <c r="P30" s="83">
        <f t="shared" ca="1" si="14"/>
        <v>0</v>
      </c>
      <c r="Q30" s="102"/>
    </row>
    <row r="31" spans="1:17" ht="22.5" customHeight="1">
      <c r="A31" s="80">
        <f t="shared" si="0"/>
        <v>27</v>
      </c>
      <c r="B31" s="104" t="str">
        <f t="shared" ca="1" si="1"/>
        <v/>
      </c>
      <c r="C31" s="104" t="str">
        <f t="shared" ca="1" si="2"/>
        <v/>
      </c>
      <c r="D31" s="104" t="str">
        <f t="shared" ca="1" si="3"/>
        <v/>
      </c>
      <c r="E31" s="104" t="str">
        <f t="shared" ca="1" si="4"/>
        <v/>
      </c>
      <c r="F31" s="104" t="str">
        <f t="shared" ca="1" si="5"/>
        <v/>
      </c>
      <c r="G31" s="104" t="str">
        <f ca="1">IF(J31&gt;0,実績報告書!$W$7,"")</f>
        <v/>
      </c>
      <c r="H31" s="83" t="str">
        <f t="shared" ca="1" si="6"/>
        <v/>
      </c>
      <c r="I31" s="129" t="str">
        <f t="shared" ca="1" si="7"/>
        <v/>
      </c>
      <c r="J31" s="83">
        <f t="shared" ca="1" si="12"/>
        <v>0</v>
      </c>
      <c r="K31" s="83" t="str">
        <f t="shared" ca="1" si="8"/>
        <v/>
      </c>
      <c r="L31" s="129" t="str">
        <f t="shared" ca="1" si="9"/>
        <v/>
      </c>
      <c r="M31" s="83">
        <f t="shared" ca="1" si="13"/>
        <v>0</v>
      </c>
      <c r="N31" s="83" t="str">
        <f t="shared" ca="1" si="10"/>
        <v/>
      </c>
      <c r="O31" s="129" t="str">
        <f t="shared" ca="1" si="11"/>
        <v/>
      </c>
      <c r="P31" s="83">
        <f t="shared" ca="1" si="14"/>
        <v>0</v>
      </c>
      <c r="Q31" s="102"/>
    </row>
    <row r="32" spans="1:17" ht="22.5" customHeight="1">
      <c r="A32" s="80">
        <f t="shared" si="0"/>
        <v>28</v>
      </c>
      <c r="B32" s="104" t="str">
        <f t="shared" ca="1" si="1"/>
        <v/>
      </c>
      <c r="C32" s="104" t="str">
        <f t="shared" ca="1" si="2"/>
        <v/>
      </c>
      <c r="D32" s="104" t="str">
        <f t="shared" ca="1" si="3"/>
        <v/>
      </c>
      <c r="E32" s="104" t="str">
        <f t="shared" ca="1" si="4"/>
        <v/>
      </c>
      <c r="F32" s="104" t="str">
        <f t="shared" ca="1" si="5"/>
        <v/>
      </c>
      <c r="G32" s="104" t="str">
        <f ca="1">IF(J32&gt;0,実績報告書!$W$7,"")</f>
        <v/>
      </c>
      <c r="H32" s="83" t="str">
        <f t="shared" ca="1" si="6"/>
        <v/>
      </c>
      <c r="I32" s="129" t="str">
        <f t="shared" ca="1" si="7"/>
        <v/>
      </c>
      <c r="J32" s="83">
        <f t="shared" ca="1" si="12"/>
        <v>0</v>
      </c>
      <c r="K32" s="83" t="str">
        <f t="shared" ca="1" si="8"/>
        <v/>
      </c>
      <c r="L32" s="129" t="str">
        <f t="shared" ca="1" si="9"/>
        <v/>
      </c>
      <c r="M32" s="83">
        <f t="shared" ca="1" si="13"/>
        <v>0</v>
      </c>
      <c r="N32" s="83" t="str">
        <f t="shared" ca="1" si="10"/>
        <v/>
      </c>
      <c r="O32" s="129" t="str">
        <f t="shared" ca="1" si="11"/>
        <v/>
      </c>
      <c r="P32" s="83">
        <f t="shared" ca="1" si="14"/>
        <v>0</v>
      </c>
      <c r="Q32" s="102"/>
    </row>
    <row r="33" spans="1:17" ht="22.5" customHeight="1">
      <c r="A33" s="80">
        <f t="shared" si="0"/>
        <v>29</v>
      </c>
      <c r="B33" s="104" t="str">
        <f t="shared" ca="1" si="1"/>
        <v/>
      </c>
      <c r="C33" s="104" t="str">
        <f t="shared" ca="1" si="2"/>
        <v/>
      </c>
      <c r="D33" s="104" t="str">
        <f t="shared" ca="1" si="3"/>
        <v/>
      </c>
      <c r="E33" s="104" t="str">
        <f t="shared" ca="1" si="4"/>
        <v/>
      </c>
      <c r="F33" s="104" t="str">
        <f t="shared" ca="1" si="5"/>
        <v/>
      </c>
      <c r="G33" s="104" t="str">
        <f ca="1">IF(J33&gt;0,実績報告書!$W$7,"")</f>
        <v/>
      </c>
      <c r="H33" s="83" t="str">
        <f t="shared" ca="1" si="6"/>
        <v/>
      </c>
      <c r="I33" s="129" t="str">
        <f t="shared" ca="1" si="7"/>
        <v/>
      </c>
      <c r="J33" s="83">
        <f t="shared" ca="1" si="12"/>
        <v>0</v>
      </c>
      <c r="K33" s="83" t="str">
        <f t="shared" ca="1" si="8"/>
        <v/>
      </c>
      <c r="L33" s="129" t="str">
        <f t="shared" ca="1" si="9"/>
        <v/>
      </c>
      <c r="M33" s="83">
        <f t="shared" ca="1" si="13"/>
        <v>0</v>
      </c>
      <c r="N33" s="83" t="str">
        <f t="shared" ca="1" si="10"/>
        <v/>
      </c>
      <c r="O33" s="129" t="str">
        <f t="shared" ca="1" si="11"/>
        <v/>
      </c>
      <c r="P33" s="83">
        <f t="shared" ca="1" si="14"/>
        <v>0</v>
      </c>
      <c r="Q33" s="102"/>
    </row>
    <row r="34" spans="1:17" ht="22.5" customHeight="1">
      <c r="A34" s="80">
        <f t="shared" si="0"/>
        <v>30</v>
      </c>
      <c r="B34" s="104" t="str">
        <f t="shared" ca="1" si="1"/>
        <v/>
      </c>
      <c r="C34" s="104" t="str">
        <f t="shared" ca="1" si="2"/>
        <v/>
      </c>
      <c r="D34" s="104" t="str">
        <f t="shared" ca="1" si="3"/>
        <v/>
      </c>
      <c r="E34" s="104" t="str">
        <f t="shared" ca="1" si="4"/>
        <v/>
      </c>
      <c r="F34" s="104" t="str">
        <f t="shared" ca="1" si="5"/>
        <v/>
      </c>
      <c r="G34" s="104" t="str">
        <f ca="1">IF(J34&gt;0,実績報告書!$W$7,"")</f>
        <v/>
      </c>
      <c r="H34" s="83" t="str">
        <f t="shared" ca="1" si="6"/>
        <v/>
      </c>
      <c r="I34" s="129" t="str">
        <f t="shared" ca="1" si="7"/>
        <v/>
      </c>
      <c r="J34" s="83">
        <f t="shared" ca="1" si="12"/>
        <v>0</v>
      </c>
      <c r="K34" s="83" t="str">
        <f t="shared" ca="1" si="8"/>
        <v/>
      </c>
      <c r="L34" s="129" t="str">
        <f t="shared" ca="1" si="9"/>
        <v/>
      </c>
      <c r="M34" s="83">
        <f t="shared" ca="1" si="13"/>
        <v>0</v>
      </c>
      <c r="N34" s="83" t="str">
        <f t="shared" ca="1" si="10"/>
        <v/>
      </c>
      <c r="O34" s="129" t="str">
        <f t="shared" ca="1" si="11"/>
        <v/>
      </c>
      <c r="P34" s="83">
        <f t="shared" ca="1" si="14"/>
        <v>0</v>
      </c>
      <c r="Q34" s="102"/>
    </row>
    <row r="35" spans="1:17" ht="22.5" customHeight="1">
      <c r="A35" s="80">
        <f t="shared" si="0"/>
        <v>31</v>
      </c>
      <c r="B35" s="104" t="str">
        <f t="shared" ca="1" si="1"/>
        <v/>
      </c>
      <c r="C35" s="104" t="str">
        <f t="shared" ca="1" si="2"/>
        <v/>
      </c>
      <c r="D35" s="104" t="str">
        <f t="shared" ca="1" si="3"/>
        <v/>
      </c>
      <c r="E35" s="104" t="str">
        <f t="shared" ca="1" si="4"/>
        <v/>
      </c>
      <c r="F35" s="104" t="str">
        <f t="shared" ca="1" si="5"/>
        <v/>
      </c>
      <c r="G35" s="104" t="str">
        <f ca="1">IF(J35&gt;0,実績報告書!$W$7,"")</f>
        <v/>
      </c>
      <c r="H35" s="83" t="str">
        <f t="shared" ca="1" si="6"/>
        <v/>
      </c>
      <c r="I35" s="129" t="str">
        <f t="shared" ca="1" si="7"/>
        <v/>
      </c>
      <c r="J35" s="83">
        <f t="shared" ca="1" si="12"/>
        <v>0</v>
      </c>
      <c r="K35" s="83" t="str">
        <f t="shared" ca="1" si="8"/>
        <v/>
      </c>
      <c r="L35" s="129" t="str">
        <f t="shared" ca="1" si="9"/>
        <v/>
      </c>
      <c r="M35" s="83">
        <f t="shared" ca="1" si="13"/>
        <v>0</v>
      </c>
      <c r="N35" s="83" t="str">
        <f t="shared" ca="1" si="10"/>
        <v/>
      </c>
      <c r="O35" s="129" t="str">
        <f t="shared" ca="1" si="11"/>
        <v/>
      </c>
      <c r="P35" s="83">
        <f t="shared" ca="1" si="14"/>
        <v>0</v>
      </c>
      <c r="Q35" s="102"/>
    </row>
    <row r="36" spans="1:17" ht="22.5" customHeight="1">
      <c r="A36" s="80">
        <f t="shared" si="0"/>
        <v>32</v>
      </c>
      <c r="B36" s="104" t="str">
        <f t="shared" ca="1" si="1"/>
        <v/>
      </c>
      <c r="C36" s="104" t="str">
        <f t="shared" ca="1" si="2"/>
        <v/>
      </c>
      <c r="D36" s="104" t="str">
        <f t="shared" ca="1" si="3"/>
        <v/>
      </c>
      <c r="E36" s="104" t="str">
        <f t="shared" ca="1" si="4"/>
        <v/>
      </c>
      <c r="F36" s="104" t="str">
        <f t="shared" ca="1" si="5"/>
        <v/>
      </c>
      <c r="G36" s="104" t="str">
        <f ca="1">IF(J36&gt;0,実績報告書!$W$7,"")</f>
        <v/>
      </c>
      <c r="H36" s="83" t="str">
        <f t="shared" ca="1" si="6"/>
        <v/>
      </c>
      <c r="I36" s="129" t="str">
        <f t="shared" ca="1" si="7"/>
        <v/>
      </c>
      <c r="J36" s="83">
        <f t="shared" ca="1" si="12"/>
        <v>0</v>
      </c>
      <c r="K36" s="83" t="str">
        <f t="shared" ca="1" si="8"/>
        <v/>
      </c>
      <c r="L36" s="129" t="str">
        <f t="shared" ca="1" si="9"/>
        <v/>
      </c>
      <c r="M36" s="83">
        <f t="shared" ca="1" si="13"/>
        <v>0</v>
      </c>
      <c r="N36" s="83" t="str">
        <f t="shared" ca="1" si="10"/>
        <v/>
      </c>
      <c r="O36" s="129" t="str">
        <f t="shared" ca="1" si="11"/>
        <v/>
      </c>
      <c r="P36" s="83">
        <f t="shared" ca="1" si="14"/>
        <v>0</v>
      </c>
      <c r="Q36" s="102"/>
    </row>
    <row r="37" spans="1:17" ht="22.5" customHeight="1">
      <c r="A37" s="80">
        <f t="shared" si="0"/>
        <v>33</v>
      </c>
      <c r="B37" s="104" t="str">
        <f t="shared" ca="1" si="1"/>
        <v/>
      </c>
      <c r="C37" s="104" t="str">
        <f t="shared" ca="1" si="2"/>
        <v/>
      </c>
      <c r="D37" s="104" t="str">
        <f t="shared" ca="1" si="3"/>
        <v/>
      </c>
      <c r="E37" s="104" t="str">
        <f t="shared" ca="1" si="4"/>
        <v/>
      </c>
      <c r="F37" s="104" t="str">
        <f t="shared" ca="1" si="5"/>
        <v/>
      </c>
      <c r="G37" s="104" t="str">
        <f ca="1">IF(J37&gt;0,実績報告書!$W$7,"")</f>
        <v/>
      </c>
      <c r="H37" s="83" t="str">
        <f t="shared" ca="1" si="6"/>
        <v/>
      </c>
      <c r="I37" s="129" t="str">
        <f t="shared" ca="1" si="7"/>
        <v/>
      </c>
      <c r="J37" s="83">
        <f t="shared" ca="1" si="12"/>
        <v>0</v>
      </c>
      <c r="K37" s="83" t="str">
        <f t="shared" ca="1" si="8"/>
        <v/>
      </c>
      <c r="L37" s="129" t="str">
        <f t="shared" ca="1" si="9"/>
        <v/>
      </c>
      <c r="M37" s="83">
        <f t="shared" ca="1" si="13"/>
        <v>0</v>
      </c>
      <c r="N37" s="83" t="str">
        <f t="shared" ca="1" si="10"/>
        <v/>
      </c>
      <c r="O37" s="129" t="str">
        <f t="shared" ca="1" si="11"/>
        <v/>
      </c>
      <c r="P37" s="83">
        <f t="shared" ca="1" si="14"/>
        <v>0</v>
      </c>
      <c r="Q37" s="102"/>
    </row>
    <row r="38" spans="1:17" ht="22.5" customHeight="1">
      <c r="A38" s="80">
        <f t="shared" si="0"/>
        <v>34</v>
      </c>
      <c r="B38" s="104" t="str">
        <f t="shared" ca="1" si="1"/>
        <v/>
      </c>
      <c r="C38" s="104" t="str">
        <f t="shared" ca="1" si="2"/>
        <v/>
      </c>
      <c r="D38" s="104" t="str">
        <f t="shared" ca="1" si="3"/>
        <v/>
      </c>
      <c r="E38" s="104" t="str">
        <f t="shared" ca="1" si="4"/>
        <v/>
      </c>
      <c r="F38" s="104" t="str">
        <f t="shared" ca="1" si="5"/>
        <v/>
      </c>
      <c r="G38" s="104" t="str">
        <f ca="1">IF(J38&gt;0,実績報告書!$W$7,"")</f>
        <v/>
      </c>
      <c r="H38" s="83" t="str">
        <f t="shared" ca="1" si="6"/>
        <v/>
      </c>
      <c r="I38" s="129" t="str">
        <f t="shared" ca="1" si="7"/>
        <v/>
      </c>
      <c r="J38" s="83">
        <f t="shared" ref="J38:J49" ca="1" si="18">SUM(H38,I38)</f>
        <v>0</v>
      </c>
      <c r="K38" s="83" t="str">
        <f t="shared" ca="1" si="8"/>
        <v/>
      </c>
      <c r="L38" s="129" t="str">
        <f t="shared" ca="1" si="9"/>
        <v/>
      </c>
      <c r="M38" s="83">
        <f t="shared" ref="M38:M49" ca="1" si="19">SUM(K38,L38)</f>
        <v>0</v>
      </c>
      <c r="N38" s="83" t="str">
        <f t="shared" ca="1" si="10"/>
        <v/>
      </c>
      <c r="O38" s="129" t="str">
        <f t="shared" ca="1" si="11"/>
        <v/>
      </c>
      <c r="P38" s="83">
        <f t="shared" ref="P38:P49" ca="1" si="20">SUM(N38,O38)</f>
        <v>0</v>
      </c>
      <c r="Q38" s="102"/>
    </row>
    <row r="39" spans="1:17" ht="22.5" customHeight="1">
      <c r="A39" s="80">
        <f t="shared" si="0"/>
        <v>35</v>
      </c>
      <c r="B39" s="104" t="str">
        <f t="shared" ca="1" si="1"/>
        <v/>
      </c>
      <c r="C39" s="104" t="str">
        <f t="shared" ca="1" si="2"/>
        <v/>
      </c>
      <c r="D39" s="104" t="str">
        <f t="shared" ca="1" si="3"/>
        <v/>
      </c>
      <c r="E39" s="104" t="str">
        <f t="shared" ca="1" si="4"/>
        <v/>
      </c>
      <c r="F39" s="104" t="str">
        <f t="shared" ca="1" si="5"/>
        <v/>
      </c>
      <c r="G39" s="104" t="str">
        <f ca="1">IF(J39&gt;0,実績報告書!$W$7,"")</f>
        <v/>
      </c>
      <c r="H39" s="83" t="str">
        <f t="shared" ca="1" si="6"/>
        <v/>
      </c>
      <c r="I39" s="129" t="str">
        <f t="shared" ca="1" si="7"/>
        <v/>
      </c>
      <c r="J39" s="83">
        <f t="shared" ca="1" si="18"/>
        <v>0</v>
      </c>
      <c r="K39" s="83" t="str">
        <f t="shared" ca="1" si="8"/>
        <v/>
      </c>
      <c r="L39" s="129" t="str">
        <f t="shared" ca="1" si="9"/>
        <v/>
      </c>
      <c r="M39" s="83">
        <f t="shared" ca="1" si="19"/>
        <v>0</v>
      </c>
      <c r="N39" s="83" t="str">
        <f t="shared" ca="1" si="10"/>
        <v/>
      </c>
      <c r="O39" s="129" t="str">
        <f t="shared" ca="1" si="11"/>
        <v/>
      </c>
      <c r="P39" s="83">
        <f t="shared" ca="1" si="20"/>
        <v>0</v>
      </c>
      <c r="Q39" s="102"/>
    </row>
    <row r="40" spans="1:17" ht="22.5" customHeight="1">
      <c r="A40" s="80">
        <f t="shared" si="0"/>
        <v>36</v>
      </c>
      <c r="B40" s="104" t="str">
        <f t="shared" ca="1" si="1"/>
        <v/>
      </c>
      <c r="C40" s="104" t="str">
        <f t="shared" ca="1" si="2"/>
        <v/>
      </c>
      <c r="D40" s="104" t="str">
        <f t="shared" ca="1" si="3"/>
        <v/>
      </c>
      <c r="E40" s="104" t="str">
        <f t="shared" ca="1" si="4"/>
        <v/>
      </c>
      <c r="F40" s="104" t="str">
        <f t="shared" ca="1" si="5"/>
        <v/>
      </c>
      <c r="G40" s="104" t="str">
        <f ca="1">IF(J40&gt;0,実績報告書!$W$7,"")</f>
        <v/>
      </c>
      <c r="H40" s="83" t="str">
        <f t="shared" ca="1" si="6"/>
        <v/>
      </c>
      <c r="I40" s="129" t="str">
        <f t="shared" ca="1" si="7"/>
        <v/>
      </c>
      <c r="J40" s="83">
        <f t="shared" ca="1" si="18"/>
        <v>0</v>
      </c>
      <c r="K40" s="83" t="str">
        <f t="shared" ca="1" si="8"/>
        <v/>
      </c>
      <c r="L40" s="129" t="str">
        <f t="shared" ca="1" si="9"/>
        <v/>
      </c>
      <c r="M40" s="83">
        <f t="shared" ca="1" si="19"/>
        <v>0</v>
      </c>
      <c r="N40" s="83" t="str">
        <f t="shared" ca="1" si="10"/>
        <v/>
      </c>
      <c r="O40" s="129" t="str">
        <f t="shared" ca="1" si="11"/>
        <v/>
      </c>
      <c r="P40" s="83">
        <f t="shared" ca="1" si="20"/>
        <v>0</v>
      </c>
      <c r="Q40" s="102"/>
    </row>
    <row r="41" spans="1:17" ht="22.5" customHeight="1">
      <c r="A41" s="80">
        <f t="shared" si="0"/>
        <v>37</v>
      </c>
      <c r="B41" s="104" t="str">
        <f t="shared" ca="1" si="1"/>
        <v/>
      </c>
      <c r="C41" s="104" t="str">
        <f t="shared" ca="1" si="2"/>
        <v/>
      </c>
      <c r="D41" s="104" t="str">
        <f t="shared" ca="1" si="3"/>
        <v/>
      </c>
      <c r="E41" s="104" t="str">
        <f t="shared" ca="1" si="4"/>
        <v/>
      </c>
      <c r="F41" s="104" t="str">
        <f t="shared" ca="1" si="5"/>
        <v/>
      </c>
      <c r="G41" s="104" t="str">
        <f ca="1">IF(J41&gt;0,実績報告書!$W$7,"")</f>
        <v/>
      </c>
      <c r="H41" s="83" t="str">
        <f t="shared" ca="1" si="6"/>
        <v/>
      </c>
      <c r="I41" s="129" t="str">
        <f t="shared" ca="1" si="7"/>
        <v/>
      </c>
      <c r="J41" s="83">
        <f t="shared" ca="1" si="18"/>
        <v>0</v>
      </c>
      <c r="K41" s="83" t="str">
        <f t="shared" ca="1" si="8"/>
        <v/>
      </c>
      <c r="L41" s="129" t="str">
        <f t="shared" ca="1" si="9"/>
        <v/>
      </c>
      <c r="M41" s="83">
        <f t="shared" ca="1" si="19"/>
        <v>0</v>
      </c>
      <c r="N41" s="83" t="str">
        <f t="shared" ca="1" si="10"/>
        <v/>
      </c>
      <c r="O41" s="129" t="str">
        <f t="shared" ca="1" si="11"/>
        <v/>
      </c>
      <c r="P41" s="83">
        <f t="shared" ca="1" si="20"/>
        <v>0</v>
      </c>
      <c r="Q41" s="102"/>
    </row>
    <row r="42" spans="1:17" ht="22.5" customHeight="1">
      <c r="A42" s="80">
        <f t="shared" si="0"/>
        <v>38</v>
      </c>
      <c r="B42" s="104" t="str">
        <f t="shared" ca="1" si="1"/>
        <v/>
      </c>
      <c r="C42" s="104" t="str">
        <f t="shared" ca="1" si="2"/>
        <v/>
      </c>
      <c r="D42" s="104" t="str">
        <f t="shared" ca="1" si="3"/>
        <v/>
      </c>
      <c r="E42" s="104" t="str">
        <f t="shared" ca="1" si="4"/>
        <v/>
      </c>
      <c r="F42" s="104" t="str">
        <f t="shared" ca="1" si="5"/>
        <v/>
      </c>
      <c r="G42" s="104" t="str">
        <f ca="1">IF(J42&gt;0,実績報告書!$W$7,"")</f>
        <v/>
      </c>
      <c r="H42" s="83" t="str">
        <f t="shared" ca="1" si="6"/>
        <v/>
      </c>
      <c r="I42" s="129" t="str">
        <f t="shared" ca="1" si="7"/>
        <v/>
      </c>
      <c r="J42" s="83">
        <f t="shared" ca="1" si="18"/>
        <v>0</v>
      </c>
      <c r="K42" s="83" t="str">
        <f t="shared" ca="1" si="8"/>
        <v/>
      </c>
      <c r="L42" s="129" t="str">
        <f t="shared" ca="1" si="9"/>
        <v/>
      </c>
      <c r="M42" s="83">
        <f t="shared" ca="1" si="19"/>
        <v>0</v>
      </c>
      <c r="N42" s="83" t="str">
        <f t="shared" ca="1" si="10"/>
        <v/>
      </c>
      <c r="O42" s="129" t="str">
        <f t="shared" ca="1" si="11"/>
        <v/>
      </c>
      <c r="P42" s="83">
        <f t="shared" ca="1" si="20"/>
        <v>0</v>
      </c>
      <c r="Q42" s="102"/>
    </row>
    <row r="43" spans="1:17" ht="22.5" customHeight="1">
      <c r="A43" s="80">
        <f t="shared" si="0"/>
        <v>39</v>
      </c>
      <c r="B43" s="104" t="str">
        <f t="shared" ca="1" si="1"/>
        <v/>
      </c>
      <c r="C43" s="104" t="str">
        <f t="shared" ca="1" si="2"/>
        <v/>
      </c>
      <c r="D43" s="104" t="str">
        <f t="shared" ca="1" si="3"/>
        <v/>
      </c>
      <c r="E43" s="104" t="str">
        <f t="shared" ca="1" si="4"/>
        <v/>
      </c>
      <c r="F43" s="104" t="str">
        <f t="shared" ca="1" si="5"/>
        <v/>
      </c>
      <c r="G43" s="104" t="str">
        <f ca="1">IF(J43&gt;0,実績報告書!$W$7,"")</f>
        <v/>
      </c>
      <c r="H43" s="83" t="str">
        <f t="shared" ca="1" si="6"/>
        <v/>
      </c>
      <c r="I43" s="129" t="str">
        <f t="shared" ca="1" si="7"/>
        <v/>
      </c>
      <c r="J43" s="83">
        <f t="shared" ca="1" si="18"/>
        <v>0</v>
      </c>
      <c r="K43" s="83" t="str">
        <f t="shared" ca="1" si="8"/>
        <v/>
      </c>
      <c r="L43" s="129" t="str">
        <f t="shared" ca="1" si="9"/>
        <v/>
      </c>
      <c r="M43" s="83">
        <f t="shared" ca="1" si="19"/>
        <v>0</v>
      </c>
      <c r="N43" s="83" t="str">
        <f t="shared" ca="1" si="10"/>
        <v/>
      </c>
      <c r="O43" s="129" t="str">
        <f t="shared" ca="1" si="11"/>
        <v/>
      </c>
      <c r="P43" s="83">
        <f t="shared" ca="1" si="20"/>
        <v>0</v>
      </c>
      <c r="Q43" s="102"/>
    </row>
    <row r="44" spans="1:17" ht="22.5" customHeight="1">
      <c r="A44" s="80">
        <f t="shared" si="0"/>
        <v>40</v>
      </c>
      <c r="B44" s="104" t="str">
        <f t="shared" ca="1" si="1"/>
        <v/>
      </c>
      <c r="C44" s="104" t="str">
        <f t="shared" ca="1" si="2"/>
        <v/>
      </c>
      <c r="D44" s="104" t="str">
        <f t="shared" ca="1" si="3"/>
        <v/>
      </c>
      <c r="E44" s="104" t="str">
        <f t="shared" ca="1" si="4"/>
        <v/>
      </c>
      <c r="F44" s="104" t="str">
        <f t="shared" ca="1" si="5"/>
        <v/>
      </c>
      <c r="G44" s="104" t="str">
        <f ca="1">IF(J44&gt;0,実績報告書!$W$7,"")</f>
        <v/>
      </c>
      <c r="H44" s="83" t="str">
        <f t="shared" ca="1" si="6"/>
        <v/>
      </c>
      <c r="I44" s="129" t="str">
        <f t="shared" ca="1" si="7"/>
        <v/>
      </c>
      <c r="J44" s="83">
        <f t="shared" ca="1" si="18"/>
        <v>0</v>
      </c>
      <c r="K44" s="83" t="str">
        <f t="shared" ca="1" si="8"/>
        <v/>
      </c>
      <c r="L44" s="129" t="str">
        <f t="shared" ca="1" si="9"/>
        <v/>
      </c>
      <c r="M44" s="83">
        <f t="shared" ca="1" si="19"/>
        <v>0</v>
      </c>
      <c r="N44" s="83" t="str">
        <f t="shared" ca="1" si="10"/>
        <v/>
      </c>
      <c r="O44" s="129" t="str">
        <f t="shared" ca="1" si="11"/>
        <v/>
      </c>
      <c r="P44" s="83">
        <f t="shared" ca="1" si="20"/>
        <v>0</v>
      </c>
      <c r="Q44" s="102"/>
    </row>
    <row r="45" spans="1:17" ht="22.5" customHeight="1">
      <c r="A45" s="80">
        <f t="shared" si="0"/>
        <v>41</v>
      </c>
      <c r="B45" s="104" t="str">
        <f t="shared" ca="1" si="1"/>
        <v/>
      </c>
      <c r="C45" s="104" t="str">
        <f t="shared" ca="1" si="2"/>
        <v/>
      </c>
      <c r="D45" s="104" t="str">
        <f t="shared" ca="1" si="3"/>
        <v/>
      </c>
      <c r="E45" s="104" t="str">
        <f t="shared" ca="1" si="4"/>
        <v/>
      </c>
      <c r="F45" s="104" t="str">
        <f t="shared" ca="1" si="5"/>
        <v/>
      </c>
      <c r="G45" s="104" t="str">
        <f ca="1">IF(J45&gt;0,実績報告書!$W$7,"")</f>
        <v/>
      </c>
      <c r="H45" s="83" t="str">
        <f t="shared" ca="1" si="6"/>
        <v/>
      </c>
      <c r="I45" s="129" t="str">
        <f t="shared" ca="1" si="7"/>
        <v/>
      </c>
      <c r="J45" s="83">
        <f t="shared" ca="1" si="18"/>
        <v>0</v>
      </c>
      <c r="K45" s="83" t="str">
        <f t="shared" ca="1" si="8"/>
        <v/>
      </c>
      <c r="L45" s="129" t="str">
        <f t="shared" ca="1" si="9"/>
        <v/>
      </c>
      <c r="M45" s="83">
        <f t="shared" ca="1" si="19"/>
        <v>0</v>
      </c>
      <c r="N45" s="83" t="str">
        <f t="shared" ca="1" si="10"/>
        <v/>
      </c>
      <c r="O45" s="129" t="str">
        <f t="shared" ca="1" si="11"/>
        <v/>
      </c>
      <c r="P45" s="83">
        <f t="shared" ca="1" si="20"/>
        <v>0</v>
      </c>
      <c r="Q45" s="102"/>
    </row>
    <row r="46" spans="1:17" ht="22.5" customHeight="1">
      <c r="A46" s="80">
        <f t="shared" si="0"/>
        <v>42</v>
      </c>
      <c r="B46" s="104" t="str">
        <f t="shared" ca="1" si="1"/>
        <v/>
      </c>
      <c r="C46" s="104" t="str">
        <f t="shared" ca="1" si="2"/>
        <v/>
      </c>
      <c r="D46" s="104" t="str">
        <f t="shared" ca="1" si="3"/>
        <v/>
      </c>
      <c r="E46" s="104" t="str">
        <f t="shared" ca="1" si="4"/>
        <v/>
      </c>
      <c r="F46" s="104" t="str">
        <f t="shared" ca="1" si="5"/>
        <v/>
      </c>
      <c r="G46" s="104" t="str">
        <f ca="1">IF(J46&gt;0,実績報告書!$W$7,"")</f>
        <v/>
      </c>
      <c r="H46" s="83" t="str">
        <f t="shared" ca="1" si="6"/>
        <v/>
      </c>
      <c r="I46" s="129" t="str">
        <f t="shared" ca="1" si="7"/>
        <v/>
      </c>
      <c r="J46" s="83">
        <f t="shared" ca="1" si="18"/>
        <v>0</v>
      </c>
      <c r="K46" s="83" t="str">
        <f t="shared" ca="1" si="8"/>
        <v/>
      </c>
      <c r="L46" s="129" t="str">
        <f t="shared" ca="1" si="9"/>
        <v/>
      </c>
      <c r="M46" s="83">
        <f t="shared" ca="1" si="19"/>
        <v>0</v>
      </c>
      <c r="N46" s="83" t="str">
        <f t="shared" ca="1" si="10"/>
        <v/>
      </c>
      <c r="O46" s="129" t="str">
        <f t="shared" ca="1" si="11"/>
        <v/>
      </c>
      <c r="P46" s="83">
        <f t="shared" ca="1" si="20"/>
        <v>0</v>
      </c>
      <c r="Q46" s="102"/>
    </row>
    <row r="47" spans="1:17" ht="22.5" customHeight="1">
      <c r="A47" s="80">
        <f t="shared" si="0"/>
        <v>43</v>
      </c>
      <c r="B47" s="104" t="str">
        <f t="shared" ca="1" si="1"/>
        <v/>
      </c>
      <c r="C47" s="104" t="str">
        <f t="shared" ca="1" si="2"/>
        <v/>
      </c>
      <c r="D47" s="104" t="str">
        <f t="shared" ca="1" si="3"/>
        <v/>
      </c>
      <c r="E47" s="104" t="str">
        <f t="shared" ca="1" si="4"/>
        <v/>
      </c>
      <c r="F47" s="104" t="str">
        <f t="shared" ca="1" si="5"/>
        <v/>
      </c>
      <c r="G47" s="104" t="str">
        <f ca="1">IF(J47&gt;0,実績報告書!$W$7,"")</f>
        <v/>
      </c>
      <c r="H47" s="83" t="str">
        <f t="shared" ca="1" si="6"/>
        <v/>
      </c>
      <c r="I47" s="129" t="str">
        <f t="shared" ca="1" si="7"/>
        <v/>
      </c>
      <c r="J47" s="83">
        <f t="shared" ca="1" si="18"/>
        <v>0</v>
      </c>
      <c r="K47" s="83" t="str">
        <f t="shared" ca="1" si="8"/>
        <v/>
      </c>
      <c r="L47" s="129" t="str">
        <f t="shared" ca="1" si="9"/>
        <v/>
      </c>
      <c r="M47" s="83">
        <f t="shared" ca="1" si="19"/>
        <v>0</v>
      </c>
      <c r="N47" s="83" t="str">
        <f t="shared" ca="1" si="10"/>
        <v/>
      </c>
      <c r="O47" s="129" t="str">
        <f t="shared" ca="1" si="11"/>
        <v/>
      </c>
      <c r="P47" s="83">
        <f t="shared" ca="1" si="20"/>
        <v>0</v>
      </c>
      <c r="Q47" s="102"/>
    </row>
    <row r="48" spans="1:17" ht="22.5" customHeight="1">
      <c r="A48" s="80">
        <f t="shared" si="0"/>
        <v>44</v>
      </c>
      <c r="B48" s="104" t="str">
        <f t="shared" ca="1" si="1"/>
        <v/>
      </c>
      <c r="C48" s="104" t="str">
        <f t="shared" ca="1" si="2"/>
        <v/>
      </c>
      <c r="D48" s="104" t="str">
        <f t="shared" ca="1" si="3"/>
        <v/>
      </c>
      <c r="E48" s="104" t="str">
        <f t="shared" ca="1" si="4"/>
        <v/>
      </c>
      <c r="F48" s="104" t="str">
        <f t="shared" ca="1" si="5"/>
        <v/>
      </c>
      <c r="G48" s="104" t="str">
        <f ca="1">IF(J48&gt;0,実績報告書!$W$7,"")</f>
        <v/>
      </c>
      <c r="H48" s="83" t="str">
        <f t="shared" ca="1" si="6"/>
        <v/>
      </c>
      <c r="I48" s="129" t="str">
        <f t="shared" ca="1" si="7"/>
        <v/>
      </c>
      <c r="J48" s="83">
        <f t="shared" ca="1" si="18"/>
        <v>0</v>
      </c>
      <c r="K48" s="83" t="str">
        <f t="shared" ca="1" si="8"/>
        <v/>
      </c>
      <c r="L48" s="129" t="str">
        <f t="shared" ca="1" si="9"/>
        <v/>
      </c>
      <c r="M48" s="83">
        <f t="shared" ca="1" si="19"/>
        <v>0</v>
      </c>
      <c r="N48" s="83" t="str">
        <f t="shared" ca="1" si="10"/>
        <v/>
      </c>
      <c r="O48" s="129" t="str">
        <f t="shared" ca="1" si="11"/>
        <v/>
      </c>
      <c r="P48" s="83">
        <f t="shared" ca="1" si="20"/>
        <v>0</v>
      </c>
      <c r="Q48" s="102"/>
    </row>
    <row r="49" spans="1:17" ht="22.5" customHeight="1">
      <c r="A49" s="80">
        <f t="shared" si="0"/>
        <v>45</v>
      </c>
      <c r="B49" s="104" t="str">
        <f t="shared" ca="1" si="1"/>
        <v/>
      </c>
      <c r="C49" s="104" t="str">
        <f t="shared" ca="1" si="2"/>
        <v/>
      </c>
      <c r="D49" s="104" t="str">
        <f t="shared" ca="1" si="3"/>
        <v/>
      </c>
      <c r="E49" s="104" t="str">
        <f t="shared" ca="1" si="4"/>
        <v/>
      </c>
      <c r="F49" s="104" t="str">
        <f t="shared" ca="1" si="5"/>
        <v/>
      </c>
      <c r="G49" s="104" t="str">
        <f ca="1">IF(J49&gt;0,実績報告書!$W$7,"")</f>
        <v/>
      </c>
      <c r="H49" s="83" t="str">
        <f t="shared" ca="1" si="6"/>
        <v/>
      </c>
      <c r="I49" s="129" t="str">
        <f t="shared" ca="1" si="7"/>
        <v/>
      </c>
      <c r="J49" s="83">
        <f t="shared" ca="1" si="18"/>
        <v>0</v>
      </c>
      <c r="K49" s="83" t="str">
        <f t="shared" ca="1" si="8"/>
        <v/>
      </c>
      <c r="L49" s="129" t="str">
        <f t="shared" ca="1" si="9"/>
        <v/>
      </c>
      <c r="M49" s="83">
        <f t="shared" ca="1" si="19"/>
        <v>0</v>
      </c>
      <c r="N49" s="83" t="str">
        <f t="shared" ca="1" si="10"/>
        <v/>
      </c>
      <c r="O49" s="129" t="str">
        <f t="shared" ca="1" si="11"/>
        <v/>
      </c>
      <c r="P49" s="83">
        <f t="shared" ca="1" si="20"/>
        <v>0</v>
      </c>
      <c r="Q49" s="102"/>
    </row>
    <row r="50" spans="1:17" ht="22.5" customHeight="1">
      <c r="A50" s="80">
        <f t="shared" si="0"/>
        <v>46</v>
      </c>
      <c r="B50" s="104" t="str">
        <f t="shared" ca="1" si="1"/>
        <v/>
      </c>
      <c r="C50" s="104" t="str">
        <f t="shared" ca="1" si="2"/>
        <v/>
      </c>
      <c r="D50" s="104" t="str">
        <f t="shared" ca="1" si="3"/>
        <v/>
      </c>
      <c r="E50" s="104" t="str">
        <f t="shared" ca="1" si="4"/>
        <v/>
      </c>
      <c r="F50" s="104" t="str">
        <f t="shared" ca="1" si="5"/>
        <v/>
      </c>
      <c r="G50" s="104" t="str">
        <f ca="1">IF(J50&gt;0,実績報告書!$W$7,"")</f>
        <v/>
      </c>
      <c r="H50" s="83" t="str">
        <f t="shared" ca="1" si="6"/>
        <v/>
      </c>
      <c r="I50" s="129" t="str">
        <f t="shared" ca="1" si="7"/>
        <v/>
      </c>
      <c r="J50" s="83">
        <f t="shared" ca="1" si="12"/>
        <v>0</v>
      </c>
      <c r="K50" s="83" t="str">
        <f t="shared" ca="1" si="8"/>
        <v/>
      </c>
      <c r="L50" s="129" t="str">
        <f t="shared" ca="1" si="9"/>
        <v/>
      </c>
      <c r="M50" s="83">
        <f t="shared" ca="1" si="13"/>
        <v>0</v>
      </c>
      <c r="N50" s="83" t="str">
        <f t="shared" ca="1" si="10"/>
        <v/>
      </c>
      <c r="O50" s="129" t="str">
        <f t="shared" ca="1" si="11"/>
        <v/>
      </c>
      <c r="P50" s="83">
        <f t="shared" ca="1" si="14"/>
        <v>0</v>
      </c>
      <c r="Q50" s="102"/>
    </row>
    <row r="51" spans="1:17" ht="22.5" customHeight="1">
      <c r="A51" s="80">
        <f t="shared" si="0"/>
        <v>47</v>
      </c>
      <c r="B51" s="104" t="str">
        <f t="shared" ca="1" si="1"/>
        <v/>
      </c>
      <c r="C51" s="104" t="str">
        <f t="shared" ca="1" si="2"/>
        <v/>
      </c>
      <c r="D51" s="104" t="str">
        <f t="shared" ca="1" si="3"/>
        <v/>
      </c>
      <c r="E51" s="104" t="str">
        <f t="shared" ca="1" si="4"/>
        <v/>
      </c>
      <c r="F51" s="104" t="str">
        <f t="shared" ca="1" si="5"/>
        <v/>
      </c>
      <c r="G51" s="104" t="str">
        <f ca="1">IF(J51&gt;0,実績報告書!$W$7,"")</f>
        <v/>
      </c>
      <c r="H51" s="83" t="str">
        <f t="shared" ca="1" si="6"/>
        <v/>
      </c>
      <c r="I51" s="129" t="str">
        <f t="shared" ca="1" si="7"/>
        <v/>
      </c>
      <c r="J51" s="83">
        <f t="shared" ca="1" si="12"/>
        <v>0</v>
      </c>
      <c r="K51" s="83" t="str">
        <f t="shared" ca="1" si="8"/>
        <v/>
      </c>
      <c r="L51" s="129" t="str">
        <f t="shared" ca="1" si="9"/>
        <v/>
      </c>
      <c r="M51" s="83">
        <f t="shared" ca="1" si="13"/>
        <v>0</v>
      </c>
      <c r="N51" s="83" t="str">
        <f t="shared" ca="1" si="10"/>
        <v/>
      </c>
      <c r="O51" s="129" t="str">
        <f t="shared" ca="1" si="11"/>
        <v/>
      </c>
      <c r="P51" s="83">
        <f t="shared" ca="1" si="14"/>
        <v>0</v>
      </c>
      <c r="Q51" s="102"/>
    </row>
    <row r="52" spans="1:17" ht="22.5" customHeight="1">
      <c r="A52" s="80">
        <f t="shared" si="0"/>
        <v>48</v>
      </c>
      <c r="B52" s="104" t="str">
        <f t="shared" ca="1" si="1"/>
        <v/>
      </c>
      <c r="C52" s="104" t="str">
        <f t="shared" ca="1" si="2"/>
        <v/>
      </c>
      <c r="D52" s="104" t="str">
        <f t="shared" ca="1" si="3"/>
        <v/>
      </c>
      <c r="E52" s="104" t="str">
        <f t="shared" ca="1" si="4"/>
        <v/>
      </c>
      <c r="F52" s="104" t="str">
        <f t="shared" ca="1" si="5"/>
        <v/>
      </c>
      <c r="G52" s="104" t="str">
        <f ca="1">IF(J52&gt;0,実績報告書!$W$7,"")</f>
        <v/>
      </c>
      <c r="H52" s="83" t="str">
        <f t="shared" ca="1" si="6"/>
        <v/>
      </c>
      <c r="I52" s="129" t="str">
        <f t="shared" ca="1" si="7"/>
        <v/>
      </c>
      <c r="J52" s="83">
        <f t="shared" ca="1" si="12"/>
        <v>0</v>
      </c>
      <c r="K52" s="83" t="str">
        <f t="shared" ca="1" si="8"/>
        <v/>
      </c>
      <c r="L52" s="129" t="str">
        <f t="shared" ca="1" si="9"/>
        <v/>
      </c>
      <c r="M52" s="83">
        <f t="shared" ca="1" si="13"/>
        <v>0</v>
      </c>
      <c r="N52" s="83" t="str">
        <f t="shared" ca="1" si="10"/>
        <v/>
      </c>
      <c r="O52" s="129" t="str">
        <f t="shared" ca="1" si="11"/>
        <v/>
      </c>
      <c r="P52" s="83">
        <f t="shared" ca="1" si="14"/>
        <v>0</v>
      </c>
      <c r="Q52" s="102"/>
    </row>
    <row r="53" spans="1:17" ht="22.5" customHeight="1">
      <c r="A53" s="80">
        <f t="shared" si="0"/>
        <v>49</v>
      </c>
      <c r="B53" s="104" t="str">
        <f t="shared" ca="1" si="1"/>
        <v/>
      </c>
      <c r="C53" s="104" t="str">
        <f t="shared" ca="1" si="2"/>
        <v/>
      </c>
      <c r="D53" s="104" t="str">
        <f t="shared" ca="1" si="3"/>
        <v/>
      </c>
      <c r="E53" s="104" t="str">
        <f t="shared" ca="1" si="4"/>
        <v/>
      </c>
      <c r="F53" s="104" t="str">
        <f t="shared" ca="1" si="5"/>
        <v/>
      </c>
      <c r="G53" s="104" t="str">
        <f ca="1">IF(J53&gt;0,実績報告書!$W$7,"")</f>
        <v/>
      </c>
      <c r="H53" s="83" t="str">
        <f t="shared" ca="1" si="6"/>
        <v/>
      </c>
      <c r="I53" s="129" t="str">
        <f t="shared" ca="1" si="7"/>
        <v/>
      </c>
      <c r="J53" s="83">
        <f t="shared" ca="1" si="12"/>
        <v>0</v>
      </c>
      <c r="K53" s="83" t="str">
        <f t="shared" ca="1" si="8"/>
        <v/>
      </c>
      <c r="L53" s="129" t="str">
        <f t="shared" ca="1" si="9"/>
        <v/>
      </c>
      <c r="M53" s="83">
        <f t="shared" ca="1" si="13"/>
        <v>0</v>
      </c>
      <c r="N53" s="83" t="str">
        <f t="shared" ca="1" si="10"/>
        <v/>
      </c>
      <c r="O53" s="129" t="str">
        <f t="shared" ca="1" si="11"/>
        <v/>
      </c>
      <c r="P53" s="83">
        <f t="shared" ca="1" si="14"/>
        <v>0</v>
      </c>
      <c r="Q53" s="102"/>
    </row>
    <row r="54" spans="1:17" ht="22.5" customHeight="1">
      <c r="A54" s="80">
        <f t="shared" si="0"/>
        <v>50</v>
      </c>
      <c r="B54" s="104" t="str">
        <f t="shared" ca="1" si="1"/>
        <v/>
      </c>
      <c r="C54" s="104" t="str">
        <f t="shared" ca="1" si="2"/>
        <v/>
      </c>
      <c r="D54" s="104" t="str">
        <f t="shared" ca="1" si="3"/>
        <v/>
      </c>
      <c r="E54" s="104" t="str">
        <f t="shared" ca="1" si="4"/>
        <v/>
      </c>
      <c r="F54" s="104" t="str">
        <f t="shared" ca="1" si="5"/>
        <v/>
      </c>
      <c r="G54" s="104" t="str">
        <f ca="1">IF(J54&gt;0,実績報告書!$W$7,"")</f>
        <v/>
      </c>
      <c r="H54" s="83" t="str">
        <f t="shared" ca="1" si="6"/>
        <v/>
      </c>
      <c r="I54" s="129" t="str">
        <f t="shared" ca="1" si="7"/>
        <v/>
      </c>
      <c r="J54" s="83">
        <f t="shared" ca="1" si="12"/>
        <v>0</v>
      </c>
      <c r="K54" s="83" t="str">
        <f t="shared" ca="1" si="8"/>
        <v/>
      </c>
      <c r="L54" s="129" t="str">
        <f t="shared" ca="1" si="9"/>
        <v/>
      </c>
      <c r="M54" s="83">
        <f t="shared" ca="1" si="13"/>
        <v>0</v>
      </c>
      <c r="N54" s="83" t="str">
        <f t="shared" ca="1" si="10"/>
        <v/>
      </c>
      <c r="O54" s="129" t="str">
        <f t="shared" ca="1" si="11"/>
        <v/>
      </c>
      <c r="P54" s="83">
        <f t="shared" ca="1" si="14"/>
        <v>0</v>
      </c>
      <c r="Q54" s="102"/>
    </row>
    <row r="55" spans="1:17" ht="22.5" customHeight="1">
      <c r="A55" s="80">
        <f t="shared" si="0"/>
        <v>51</v>
      </c>
      <c r="B55" s="104" t="str">
        <f t="shared" ca="1" si="1"/>
        <v/>
      </c>
      <c r="C55" s="104" t="str">
        <f t="shared" ca="1" si="2"/>
        <v/>
      </c>
      <c r="D55" s="104" t="str">
        <f t="shared" ca="1" si="3"/>
        <v/>
      </c>
      <c r="E55" s="104" t="str">
        <f t="shared" ca="1" si="4"/>
        <v/>
      </c>
      <c r="F55" s="104" t="str">
        <f t="shared" ca="1" si="5"/>
        <v/>
      </c>
      <c r="G55" s="104" t="str">
        <f ca="1">IF(J55&gt;0,実績報告書!$W$7,"")</f>
        <v/>
      </c>
      <c r="H55" s="83" t="str">
        <f t="shared" ca="1" si="6"/>
        <v/>
      </c>
      <c r="I55" s="129" t="str">
        <f t="shared" ca="1" si="7"/>
        <v/>
      </c>
      <c r="J55" s="83">
        <f t="shared" ca="1" si="12"/>
        <v>0</v>
      </c>
      <c r="K55" s="83" t="str">
        <f t="shared" ca="1" si="8"/>
        <v/>
      </c>
      <c r="L55" s="129" t="str">
        <f t="shared" ca="1" si="9"/>
        <v/>
      </c>
      <c r="M55" s="83">
        <f t="shared" ca="1" si="13"/>
        <v>0</v>
      </c>
      <c r="N55" s="83" t="str">
        <f t="shared" ca="1" si="10"/>
        <v/>
      </c>
      <c r="O55" s="129" t="str">
        <f t="shared" ca="1" si="11"/>
        <v/>
      </c>
      <c r="P55" s="83">
        <f t="shared" ca="1" si="14"/>
        <v>0</v>
      </c>
      <c r="Q55" s="102"/>
    </row>
    <row r="56" spans="1:17" ht="22.5" customHeight="1">
      <c r="A56" s="80">
        <f t="shared" si="0"/>
        <v>52</v>
      </c>
      <c r="B56" s="104" t="str">
        <f t="shared" ca="1" si="1"/>
        <v/>
      </c>
      <c r="C56" s="104" t="str">
        <f t="shared" ca="1" si="2"/>
        <v/>
      </c>
      <c r="D56" s="104" t="str">
        <f t="shared" ca="1" si="3"/>
        <v/>
      </c>
      <c r="E56" s="104" t="str">
        <f t="shared" ca="1" si="4"/>
        <v/>
      </c>
      <c r="F56" s="104" t="str">
        <f t="shared" ca="1" si="5"/>
        <v/>
      </c>
      <c r="G56" s="104" t="str">
        <f ca="1">IF(J56&gt;0,実績報告書!$W$7,"")</f>
        <v/>
      </c>
      <c r="H56" s="83" t="str">
        <f t="shared" ca="1" si="6"/>
        <v/>
      </c>
      <c r="I56" s="129" t="str">
        <f t="shared" ca="1" si="7"/>
        <v/>
      </c>
      <c r="J56" s="83">
        <f t="shared" ca="1" si="12"/>
        <v>0</v>
      </c>
      <c r="K56" s="83" t="str">
        <f t="shared" ca="1" si="8"/>
        <v/>
      </c>
      <c r="L56" s="129" t="str">
        <f t="shared" ca="1" si="9"/>
        <v/>
      </c>
      <c r="M56" s="83">
        <f t="shared" ca="1" si="13"/>
        <v>0</v>
      </c>
      <c r="N56" s="83" t="str">
        <f t="shared" ca="1" si="10"/>
        <v/>
      </c>
      <c r="O56" s="129" t="str">
        <f t="shared" ca="1" si="11"/>
        <v/>
      </c>
      <c r="P56" s="83">
        <f t="shared" ca="1" si="14"/>
        <v>0</v>
      </c>
      <c r="Q56" s="102"/>
    </row>
    <row r="57" spans="1:17" ht="22.5" customHeight="1">
      <c r="A57" s="80">
        <f t="shared" si="0"/>
        <v>53</v>
      </c>
      <c r="B57" s="104" t="str">
        <f t="shared" ca="1" si="1"/>
        <v/>
      </c>
      <c r="C57" s="104" t="str">
        <f t="shared" ca="1" si="2"/>
        <v/>
      </c>
      <c r="D57" s="104" t="str">
        <f t="shared" ca="1" si="3"/>
        <v/>
      </c>
      <c r="E57" s="104" t="str">
        <f t="shared" ca="1" si="4"/>
        <v/>
      </c>
      <c r="F57" s="104" t="str">
        <f t="shared" ca="1" si="5"/>
        <v/>
      </c>
      <c r="G57" s="104" t="str">
        <f ca="1">IF(J57&gt;0,実績報告書!$W$7,"")</f>
        <v/>
      </c>
      <c r="H57" s="83" t="str">
        <f t="shared" ca="1" si="6"/>
        <v/>
      </c>
      <c r="I57" s="129" t="str">
        <f t="shared" ca="1" si="7"/>
        <v/>
      </c>
      <c r="J57" s="83">
        <f t="shared" ca="1" si="12"/>
        <v>0</v>
      </c>
      <c r="K57" s="83" t="str">
        <f t="shared" ca="1" si="8"/>
        <v/>
      </c>
      <c r="L57" s="129" t="str">
        <f t="shared" ca="1" si="9"/>
        <v/>
      </c>
      <c r="M57" s="83">
        <f t="shared" ca="1" si="13"/>
        <v>0</v>
      </c>
      <c r="N57" s="83" t="str">
        <f t="shared" ca="1" si="10"/>
        <v/>
      </c>
      <c r="O57" s="129" t="str">
        <f t="shared" ca="1" si="11"/>
        <v/>
      </c>
      <c r="P57" s="83">
        <f t="shared" ca="1" si="14"/>
        <v>0</v>
      </c>
      <c r="Q57" s="102"/>
    </row>
    <row r="58" spans="1:17" ht="22.5" customHeight="1">
      <c r="A58" s="80">
        <f t="shared" si="0"/>
        <v>54</v>
      </c>
      <c r="B58" s="104" t="str">
        <f t="shared" ca="1" si="1"/>
        <v/>
      </c>
      <c r="C58" s="104" t="str">
        <f t="shared" ca="1" si="2"/>
        <v/>
      </c>
      <c r="D58" s="104" t="str">
        <f t="shared" ca="1" si="3"/>
        <v/>
      </c>
      <c r="E58" s="104" t="str">
        <f t="shared" ca="1" si="4"/>
        <v/>
      </c>
      <c r="F58" s="104" t="str">
        <f t="shared" ca="1" si="5"/>
        <v/>
      </c>
      <c r="G58" s="104" t="str">
        <f ca="1">IF(J58&gt;0,実績報告書!$W$7,"")</f>
        <v/>
      </c>
      <c r="H58" s="83" t="str">
        <f t="shared" ca="1" si="6"/>
        <v/>
      </c>
      <c r="I58" s="129" t="str">
        <f t="shared" ca="1" si="7"/>
        <v/>
      </c>
      <c r="J58" s="83">
        <f t="shared" ca="1" si="12"/>
        <v>0</v>
      </c>
      <c r="K58" s="83" t="str">
        <f t="shared" ca="1" si="8"/>
        <v/>
      </c>
      <c r="L58" s="129" t="str">
        <f t="shared" ca="1" si="9"/>
        <v/>
      </c>
      <c r="M58" s="83">
        <f t="shared" ca="1" si="13"/>
        <v>0</v>
      </c>
      <c r="N58" s="83" t="str">
        <f t="shared" ca="1" si="10"/>
        <v/>
      </c>
      <c r="O58" s="129" t="str">
        <f t="shared" ca="1" si="11"/>
        <v/>
      </c>
      <c r="P58" s="83">
        <f t="shared" ca="1" si="14"/>
        <v>0</v>
      </c>
      <c r="Q58" s="102"/>
    </row>
    <row r="59" spans="1:17" ht="22.5" customHeight="1">
      <c r="A59" s="80">
        <f t="shared" si="0"/>
        <v>55</v>
      </c>
      <c r="B59" s="104" t="str">
        <f t="shared" ca="1" si="1"/>
        <v/>
      </c>
      <c r="C59" s="104" t="str">
        <f t="shared" ca="1" si="2"/>
        <v/>
      </c>
      <c r="D59" s="104" t="str">
        <f t="shared" ca="1" si="3"/>
        <v/>
      </c>
      <c r="E59" s="104" t="str">
        <f t="shared" ca="1" si="4"/>
        <v/>
      </c>
      <c r="F59" s="104" t="str">
        <f t="shared" ca="1" si="5"/>
        <v/>
      </c>
      <c r="G59" s="104" t="str">
        <f ca="1">IF(J59&gt;0,実績報告書!$W$7,"")</f>
        <v/>
      </c>
      <c r="H59" s="83" t="str">
        <f t="shared" ca="1" si="6"/>
        <v/>
      </c>
      <c r="I59" s="129" t="str">
        <f t="shared" ca="1" si="7"/>
        <v/>
      </c>
      <c r="J59" s="83">
        <f t="shared" ca="1" si="12"/>
        <v>0</v>
      </c>
      <c r="K59" s="83" t="str">
        <f t="shared" ca="1" si="8"/>
        <v/>
      </c>
      <c r="L59" s="129" t="str">
        <f t="shared" ca="1" si="9"/>
        <v/>
      </c>
      <c r="M59" s="83">
        <f t="shared" ca="1" si="13"/>
        <v>0</v>
      </c>
      <c r="N59" s="83" t="str">
        <f t="shared" ca="1" si="10"/>
        <v/>
      </c>
      <c r="O59" s="129" t="str">
        <f t="shared" ca="1" si="11"/>
        <v/>
      </c>
      <c r="P59" s="83">
        <f t="shared" ca="1" si="14"/>
        <v>0</v>
      </c>
      <c r="Q59" s="102"/>
    </row>
    <row r="60" spans="1:17" ht="22.5" customHeight="1">
      <c r="A60" s="80">
        <f t="shared" si="0"/>
        <v>56</v>
      </c>
      <c r="B60" s="104" t="str">
        <f t="shared" ca="1" si="1"/>
        <v/>
      </c>
      <c r="C60" s="104" t="str">
        <f t="shared" ca="1" si="2"/>
        <v/>
      </c>
      <c r="D60" s="104" t="str">
        <f t="shared" ca="1" si="3"/>
        <v/>
      </c>
      <c r="E60" s="104" t="str">
        <f t="shared" ca="1" si="4"/>
        <v/>
      </c>
      <c r="F60" s="104" t="str">
        <f t="shared" ca="1" si="5"/>
        <v/>
      </c>
      <c r="G60" s="104" t="str">
        <f ca="1">IF(J60&gt;0,実績報告書!$W$7,"")</f>
        <v/>
      </c>
      <c r="H60" s="83" t="str">
        <f t="shared" ca="1" si="6"/>
        <v/>
      </c>
      <c r="I60" s="129" t="str">
        <f t="shared" ca="1" si="7"/>
        <v/>
      </c>
      <c r="J60" s="83">
        <f t="shared" ca="1" si="12"/>
        <v>0</v>
      </c>
      <c r="K60" s="83" t="str">
        <f t="shared" ca="1" si="8"/>
        <v/>
      </c>
      <c r="L60" s="129" t="str">
        <f t="shared" ca="1" si="9"/>
        <v/>
      </c>
      <c r="M60" s="83">
        <f t="shared" ca="1" si="13"/>
        <v>0</v>
      </c>
      <c r="N60" s="83" t="str">
        <f t="shared" ca="1" si="10"/>
        <v/>
      </c>
      <c r="O60" s="129" t="str">
        <f t="shared" ca="1" si="11"/>
        <v/>
      </c>
      <c r="P60" s="83">
        <f t="shared" ca="1" si="14"/>
        <v>0</v>
      </c>
      <c r="Q60" s="102"/>
    </row>
    <row r="61" spans="1:17" ht="22.5" customHeight="1">
      <c r="A61" s="80">
        <f t="shared" si="0"/>
        <v>57</v>
      </c>
      <c r="B61" s="104" t="str">
        <f t="shared" ca="1" si="1"/>
        <v/>
      </c>
      <c r="C61" s="104" t="str">
        <f t="shared" ca="1" si="2"/>
        <v/>
      </c>
      <c r="D61" s="104" t="str">
        <f t="shared" ca="1" si="3"/>
        <v/>
      </c>
      <c r="E61" s="104" t="str">
        <f t="shared" ca="1" si="4"/>
        <v/>
      </c>
      <c r="F61" s="104" t="str">
        <f t="shared" ca="1" si="5"/>
        <v/>
      </c>
      <c r="G61" s="104" t="str">
        <f ca="1">IF(J61&gt;0,実績報告書!$W$7,"")</f>
        <v/>
      </c>
      <c r="H61" s="83" t="str">
        <f t="shared" ca="1" si="6"/>
        <v/>
      </c>
      <c r="I61" s="129" t="str">
        <f t="shared" ca="1" si="7"/>
        <v/>
      </c>
      <c r="J61" s="83">
        <f t="shared" ca="1" si="12"/>
        <v>0</v>
      </c>
      <c r="K61" s="83" t="str">
        <f t="shared" ca="1" si="8"/>
        <v/>
      </c>
      <c r="L61" s="129" t="str">
        <f t="shared" ca="1" si="9"/>
        <v/>
      </c>
      <c r="M61" s="83">
        <f t="shared" ca="1" si="13"/>
        <v>0</v>
      </c>
      <c r="N61" s="83" t="str">
        <f t="shared" ca="1" si="10"/>
        <v/>
      </c>
      <c r="O61" s="129" t="str">
        <f t="shared" ca="1" si="11"/>
        <v/>
      </c>
      <c r="P61" s="83">
        <f t="shared" ca="1" si="14"/>
        <v>0</v>
      </c>
      <c r="Q61" s="102"/>
    </row>
    <row r="62" spans="1:17" ht="22.5" customHeight="1">
      <c r="A62" s="80">
        <f t="shared" si="0"/>
        <v>58</v>
      </c>
      <c r="B62" s="104" t="str">
        <f t="shared" ca="1" si="1"/>
        <v/>
      </c>
      <c r="C62" s="104" t="str">
        <f t="shared" ca="1" si="2"/>
        <v/>
      </c>
      <c r="D62" s="104" t="str">
        <f t="shared" ca="1" si="3"/>
        <v/>
      </c>
      <c r="E62" s="104" t="str">
        <f t="shared" ca="1" si="4"/>
        <v/>
      </c>
      <c r="F62" s="104" t="str">
        <f t="shared" ca="1" si="5"/>
        <v/>
      </c>
      <c r="G62" s="104" t="str">
        <f ca="1">IF(J62&gt;0,実績報告書!$W$7,"")</f>
        <v/>
      </c>
      <c r="H62" s="83" t="str">
        <f t="shared" ca="1" si="6"/>
        <v/>
      </c>
      <c r="I62" s="129" t="str">
        <f t="shared" ca="1" si="7"/>
        <v/>
      </c>
      <c r="J62" s="83">
        <f t="shared" ref="J62:J73" ca="1" si="21">SUM(H62,I62)</f>
        <v>0</v>
      </c>
      <c r="K62" s="83" t="str">
        <f t="shared" ca="1" si="8"/>
        <v/>
      </c>
      <c r="L62" s="129" t="str">
        <f t="shared" ca="1" si="9"/>
        <v/>
      </c>
      <c r="M62" s="83">
        <f t="shared" ref="M62:M73" ca="1" si="22">SUM(K62,L62)</f>
        <v>0</v>
      </c>
      <c r="N62" s="83" t="str">
        <f t="shared" ca="1" si="10"/>
        <v/>
      </c>
      <c r="O62" s="129" t="str">
        <f t="shared" ca="1" si="11"/>
        <v/>
      </c>
      <c r="P62" s="83">
        <f t="shared" ref="P62:P73" ca="1" si="23">SUM(N62,O62)</f>
        <v>0</v>
      </c>
      <c r="Q62" s="102"/>
    </row>
    <row r="63" spans="1:17" ht="22.5" customHeight="1">
      <c r="A63" s="80">
        <f t="shared" si="0"/>
        <v>59</v>
      </c>
      <c r="B63" s="104" t="str">
        <f t="shared" ca="1" si="1"/>
        <v/>
      </c>
      <c r="C63" s="104" t="str">
        <f t="shared" ca="1" si="2"/>
        <v/>
      </c>
      <c r="D63" s="104" t="str">
        <f t="shared" ca="1" si="3"/>
        <v/>
      </c>
      <c r="E63" s="104" t="str">
        <f t="shared" ca="1" si="4"/>
        <v/>
      </c>
      <c r="F63" s="104" t="str">
        <f t="shared" ca="1" si="5"/>
        <v/>
      </c>
      <c r="G63" s="104" t="str">
        <f ca="1">IF(J63&gt;0,実績報告書!$W$7,"")</f>
        <v/>
      </c>
      <c r="H63" s="83" t="str">
        <f t="shared" ca="1" si="6"/>
        <v/>
      </c>
      <c r="I63" s="129" t="str">
        <f t="shared" ca="1" si="7"/>
        <v/>
      </c>
      <c r="J63" s="83">
        <f t="shared" ca="1" si="21"/>
        <v>0</v>
      </c>
      <c r="K63" s="83" t="str">
        <f t="shared" ca="1" si="8"/>
        <v/>
      </c>
      <c r="L63" s="129" t="str">
        <f t="shared" ca="1" si="9"/>
        <v/>
      </c>
      <c r="M63" s="83">
        <f t="shared" ca="1" si="22"/>
        <v>0</v>
      </c>
      <c r="N63" s="83" t="str">
        <f t="shared" ca="1" si="10"/>
        <v/>
      </c>
      <c r="O63" s="129" t="str">
        <f t="shared" ca="1" si="11"/>
        <v/>
      </c>
      <c r="P63" s="83">
        <f t="shared" ca="1" si="23"/>
        <v>0</v>
      </c>
      <c r="Q63" s="102"/>
    </row>
    <row r="64" spans="1:17" ht="22.5" customHeight="1">
      <c r="A64" s="80">
        <f t="shared" si="0"/>
        <v>60</v>
      </c>
      <c r="B64" s="104" t="str">
        <f t="shared" ca="1" si="1"/>
        <v/>
      </c>
      <c r="C64" s="104" t="str">
        <f t="shared" ca="1" si="2"/>
        <v/>
      </c>
      <c r="D64" s="104" t="str">
        <f t="shared" ca="1" si="3"/>
        <v/>
      </c>
      <c r="E64" s="104" t="str">
        <f t="shared" ca="1" si="4"/>
        <v/>
      </c>
      <c r="F64" s="104" t="str">
        <f t="shared" ca="1" si="5"/>
        <v/>
      </c>
      <c r="G64" s="104" t="str">
        <f ca="1">IF(J64&gt;0,実績報告書!$W$7,"")</f>
        <v/>
      </c>
      <c r="H64" s="83" t="str">
        <f t="shared" ca="1" si="6"/>
        <v/>
      </c>
      <c r="I64" s="129" t="str">
        <f t="shared" ca="1" si="7"/>
        <v/>
      </c>
      <c r="J64" s="83">
        <f t="shared" ca="1" si="21"/>
        <v>0</v>
      </c>
      <c r="K64" s="83" t="str">
        <f t="shared" ca="1" si="8"/>
        <v/>
      </c>
      <c r="L64" s="129" t="str">
        <f t="shared" ca="1" si="9"/>
        <v/>
      </c>
      <c r="M64" s="83">
        <f t="shared" ca="1" si="22"/>
        <v>0</v>
      </c>
      <c r="N64" s="83" t="str">
        <f t="shared" ca="1" si="10"/>
        <v/>
      </c>
      <c r="O64" s="129" t="str">
        <f t="shared" ca="1" si="11"/>
        <v/>
      </c>
      <c r="P64" s="83">
        <f t="shared" ca="1" si="23"/>
        <v>0</v>
      </c>
      <c r="Q64" s="102"/>
    </row>
    <row r="65" spans="1:17" ht="22.5" customHeight="1">
      <c r="A65" s="80">
        <f t="shared" si="0"/>
        <v>61</v>
      </c>
      <c r="B65" s="104" t="str">
        <f t="shared" ca="1" si="1"/>
        <v/>
      </c>
      <c r="C65" s="104" t="str">
        <f t="shared" ca="1" si="2"/>
        <v/>
      </c>
      <c r="D65" s="104" t="str">
        <f t="shared" ca="1" si="3"/>
        <v/>
      </c>
      <c r="E65" s="104" t="str">
        <f t="shared" ca="1" si="4"/>
        <v/>
      </c>
      <c r="F65" s="104" t="str">
        <f t="shared" ca="1" si="5"/>
        <v/>
      </c>
      <c r="G65" s="104" t="str">
        <f ca="1">IF(J65&gt;0,実績報告書!$W$7,"")</f>
        <v/>
      </c>
      <c r="H65" s="83" t="str">
        <f t="shared" ca="1" si="6"/>
        <v/>
      </c>
      <c r="I65" s="129" t="str">
        <f t="shared" ca="1" si="7"/>
        <v/>
      </c>
      <c r="J65" s="83">
        <f t="shared" ca="1" si="21"/>
        <v>0</v>
      </c>
      <c r="K65" s="83" t="str">
        <f t="shared" ca="1" si="8"/>
        <v/>
      </c>
      <c r="L65" s="129" t="str">
        <f t="shared" ca="1" si="9"/>
        <v/>
      </c>
      <c r="M65" s="83">
        <f t="shared" ca="1" si="22"/>
        <v>0</v>
      </c>
      <c r="N65" s="83" t="str">
        <f t="shared" ca="1" si="10"/>
        <v/>
      </c>
      <c r="O65" s="129" t="str">
        <f t="shared" ca="1" si="11"/>
        <v/>
      </c>
      <c r="P65" s="83">
        <f t="shared" ca="1" si="23"/>
        <v>0</v>
      </c>
      <c r="Q65" s="102"/>
    </row>
    <row r="66" spans="1:17" ht="22.5" customHeight="1">
      <c r="A66" s="80">
        <f t="shared" si="0"/>
        <v>62</v>
      </c>
      <c r="B66" s="104" t="str">
        <f t="shared" ca="1" si="1"/>
        <v/>
      </c>
      <c r="C66" s="104" t="str">
        <f t="shared" ca="1" si="2"/>
        <v/>
      </c>
      <c r="D66" s="104" t="str">
        <f t="shared" ca="1" si="3"/>
        <v/>
      </c>
      <c r="E66" s="104" t="str">
        <f t="shared" ca="1" si="4"/>
        <v/>
      </c>
      <c r="F66" s="104" t="str">
        <f t="shared" ca="1" si="5"/>
        <v/>
      </c>
      <c r="G66" s="104" t="str">
        <f ca="1">IF(J66&gt;0,実績報告書!$W$7,"")</f>
        <v/>
      </c>
      <c r="H66" s="83" t="str">
        <f t="shared" ca="1" si="6"/>
        <v/>
      </c>
      <c r="I66" s="129" t="str">
        <f t="shared" ca="1" si="7"/>
        <v/>
      </c>
      <c r="J66" s="83">
        <f t="shared" ca="1" si="21"/>
        <v>0</v>
      </c>
      <c r="K66" s="83" t="str">
        <f t="shared" ca="1" si="8"/>
        <v/>
      </c>
      <c r="L66" s="129" t="str">
        <f t="shared" ca="1" si="9"/>
        <v/>
      </c>
      <c r="M66" s="83">
        <f t="shared" ca="1" si="22"/>
        <v>0</v>
      </c>
      <c r="N66" s="83" t="str">
        <f t="shared" ca="1" si="10"/>
        <v/>
      </c>
      <c r="O66" s="129" t="str">
        <f t="shared" ca="1" si="11"/>
        <v/>
      </c>
      <c r="P66" s="83">
        <f t="shared" ca="1" si="23"/>
        <v>0</v>
      </c>
      <c r="Q66" s="102"/>
    </row>
    <row r="67" spans="1:17" ht="22.5" customHeight="1">
      <c r="A67" s="80">
        <f t="shared" si="0"/>
        <v>63</v>
      </c>
      <c r="B67" s="104" t="str">
        <f t="shared" ca="1" si="1"/>
        <v/>
      </c>
      <c r="C67" s="104" t="str">
        <f t="shared" ca="1" si="2"/>
        <v/>
      </c>
      <c r="D67" s="104" t="str">
        <f t="shared" ca="1" si="3"/>
        <v/>
      </c>
      <c r="E67" s="104" t="str">
        <f t="shared" ca="1" si="4"/>
        <v/>
      </c>
      <c r="F67" s="104" t="str">
        <f t="shared" ca="1" si="5"/>
        <v/>
      </c>
      <c r="G67" s="104" t="str">
        <f ca="1">IF(J67&gt;0,実績報告書!$W$7,"")</f>
        <v/>
      </c>
      <c r="H67" s="83" t="str">
        <f t="shared" ca="1" si="6"/>
        <v/>
      </c>
      <c r="I67" s="129" t="str">
        <f t="shared" ca="1" si="7"/>
        <v/>
      </c>
      <c r="J67" s="83">
        <f t="shared" ca="1" si="21"/>
        <v>0</v>
      </c>
      <c r="K67" s="83" t="str">
        <f t="shared" ca="1" si="8"/>
        <v/>
      </c>
      <c r="L67" s="129" t="str">
        <f t="shared" ca="1" si="9"/>
        <v/>
      </c>
      <c r="M67" s="83">
        <f t="shared" ca="1" si="22"/>
        <v>0</v>
      </c>
      <c r="N67" s="83" t="str">
        <f t="shared" ca="1" si="10"/>
        <v/>
      </c>
      <c r="O67" s="129" t="str">
        <f t="shared" ca="1" si="11"/>
        <v/>
      </c>
      <c r="P67" s="83">
        <f t="shared" ca="1" si="23"/>
        <v>0</v>
      </c>
      <c r="Q67" s="102"/>
    </row>
    <row r="68" spans="1:17" ht="22.5" customHeight="1">
      <c r="A68" s="80">
        <f t="shared" si="0"/>
        <v>64</v>
      </c>
      <c r="B68" s="104" t="str">
        <f t="shared" ca="1" si="1"/>
        <v/>
      </c>
      <c r="C68" s="104" t="str">
        <f t="shared" ca="1" si="2"/>
        <v/>
      </c>
      <c r="D68" s="104" t="str">
        <f t="shared" ca="1" si="3"/>
        <v/>
      </c>
      <c r="E68" s="104" t="str">
        <f t="shared" ca="1" si="4"/>
        <v/>
      </c>
      <c r="F68" s="104" t="str">
        <f t="shared" ca="1" si="5"/>
        <v/>
      </c>
      <c r="G68" s="104" t="str">
        <f ca="1">IF(J68&gt;0,実績報告書!$W$7,"")</f>
        <v/>
      </c>
      <c r="H68" s="83" t="str">
        <f t="shared" ca="1" si="6"/>
        <v/>
      </c>
      <c r="I68" s="129" t="str">
        <f t="shared" ca="1" si="7"/>
        <v/>
      </c>
      <c r="J68" s="83">
        <f t="shared" ca="1" si="21"/>
        <v>0</v>
      </c>
      <c r="K68" s="83" t="str">
        <f t="shared" ca="1" si="8"/>
        <v/>
      </c>
      <c r="L68" s="129" t="str">
        <f t="shared" ca="1" si="9"/>
        <v/>
      </c>
      <c r="M68" s="83">
        <f t="shared" ca="1" si="22"/>
        <v>0</v>
      </c>
      <c r="N68" s="83" t="str">
        <f t="shared" ca="1" si="10"/>
        <v/>
      </c>
      <c r="O68" s="129" t="str">
        <f t="shared" ca="1" si="11"/>
        <v/>
      </c>
      <c r="P68" s="83">
        <f t="shared" ca="1" si="23"/>
        <v>0</v>
      </c>
      <c r="Q68" s="102"/>
    </row>
    <row r="69" spans="1:17" ht="22.5" customHeight="1">
      <c r="A69" s="80">
        <f t="shared" si="0"/>
        <v>65</v>
      </c>
      <c r="B69" s="104" t="str">
        <f t="shared" ca="1" si="1"/>
        <v/>
      </c>
      <c r="C69" s="104" t="str">
        <f t="shared" ca="1" si="2"/>
        <v/>
      </c>
      <c r="D69" s="104" t="str">
        <f t="shared" ca="1" si="3"/>
        <v/>
      </c>
      <c r="E69" s="104" t="str">
        <f t="shared" ca="1" si="4"/>
        <v/>
      </c>
      <c r="F69" s="104" t="str">
        <f t="shared" ca="1" si="5"/>
        <v/>
      </c>
      <c r="G69" s="104" t="str">
        <f ca="1">IF(J69&gt;0,実績報告書!$W$7,"")</f>
        <v/>
      </c>
      <c r="H69" s="83" t="str">
        <f t="shared" ca="1" si="6"/>
        <v/>
      </c>
      <c r="I69" s="129" t="str">
        <f t="shared" ca="1" si="7"/>
        <v/>
      </c>
      <c r="J69" s="83">
        <f t="shared" ca="1" si="21"/>
        <v>0</v>
      </c>
      <c r="K69" s="83" t="str">
        <f t="shared" ca="1" si="8"/>
        <v/>
      </c>
      <c r="L69" s="129" t="str">
        <f t="shared" ca="1" si="9"/>
        <v/>
      </c>
      <c r="M69" s="83">
        <f t="shared" ca="1" si="22"/>
        <v>0</v>
      </c>
      <c r="N69" s="83" t="str">
        <f t="shared" ca="1" si="10"/>
        <v/>
      </c>
      <c r="O69" s="129" t="str">
        <f t="shared" ca="1" si="11"/>
        <v/>
      </c>
      <c r="P69" s="83">
        <f t="shared" ca="1" si="23"/>
        <v>0</v>
      </c>
      <c r="Q69" s="102"/>
    </row>
    <row r="70" spans="1:17" ht="22.5" customHeight="1">
      <c r="A70" s="80">
        <f t="shared" si="0"/>
        <v>66</v>
      </c>
      <c r="B70" s="104" t="str">
        <f t="shared" ca="1" si="1"/>
        <v/>
      </c>
      <c r="C70" s="104" t="str">
        <f t="shared" ca="1" si="2"/>
        <v/>
      </c>
      <c r="D70" s="104" t="str">
        <f t="shared" ca="1" si="3"/>
        <v/>
      </c>
      <c r="E70" s="104" t="str">
        <f t="shared" ca="1" si="4"/>
        <v/>
      </c>
      <c r="F70" s="104" t="str">
        <f t="shared" ca="1" si="5"/>
        <v/>
      </c>
      <c r="G70" s="104" t="str">
        <f ca="1">IF(J70&gt;0,実績報告書!$W$7,"")</f>
        <v/>
      </c>
      <c r="H70" s="83" t="str">
        <f t="shared" ca="1" si="6"/>
        <v/>
      </c>
      <c r="I70" s="129" t="str">
        <f t="shared" ca="1" si="7"/>
        <v/>
      </c>
      <c r="J70" s="83">
        <f t="shared" ca="1" si="21"/>
        <v>0</v>
      </c>
      <c r="K70" s="83" t="str">
        <f t="shared" ca="1" si="8"/>
        <v/>
      </c>
      <c r="L70" s="129" t="str">
        <f t="shared" ca="1" si="9"/>
        <v/>
      </c>
      <c r="M70" s="83">
        <f t="shared" ca="1" si="22"/>
        <v>0</v>
      </c>
      <c r="N70" s="83" t="str">
        <f t="shared" ca="1" si="10"/>
        <v/>
      </c>
      <c r="O70" s="129" t="str">
        <f t="shared" ca="1" si="11"/>
        <v/>
      </c>
      <c r="P70" s="83">
        <f t="shared" ca="1" si="23"/>
        <v>0</v>
      </c>
      <c r="Q70" s="102"/>
    </row>
    <row r="71" spans="1:17" ht="22.5" customHeight="1">
      <c r="A71" s="80">
        <f t="shared" si="0"/>
        <v>67</v>
      </c>
      <c r="B71" s="104" t="str">
        <f t="shared" ca="1" si="1"/>
        <v/>
      </c>
      <c r="C71" s="104" t="str">
        <f t="shared" ca="1" si="2"/>
        <v/>
      </c>
      <c r="D71" s="104" t="str">
        <f t="shared" ca="1" si="3"/>
        <v/>
      </c>
      <c r="E71" s="104" t="str">
        <f t="shared" ca="1" si="4"/>
        <v/>
      </c>
      <c r="F71" s="104" t="str">
        <f t="shared" ca="1" si="5"/>
        <v/>
      </c>
      <c r="G71" s="104" t="str">
        <f ca="1">IF(J71&gt;0,実績報告書!$W$7,"")</f>
        <v/>
      </c>
      <c r="H71" s="83" t="str">
        <f t="shared" ca="1" si="6"/>
        <v/>
      </c>
      <c r="I71" s="129" t="str">
        <f t="shared" ca="1" si="7"/>
        <v/>
      </c>
      <c r="J71" s="83">
        <f t="shared" ca="1" si="21"/>
        <v>0</v>
      </c>
      <c r="K71" s="83" t="str">
        <f t="shared" ca="1" si="8"/>
        <v/>
      </c>
      <c r="L71" s="129" t="str">
        <f t="shared" ca="1" si="9"/>
        <v/>
      </c>
      <c r="M71" s="83">
        <f t="shared" ca="1" si="22"/>
        <v>0</v>
      </c>
      <c r="N71" s="83" t="str">
        <f t="shared" ca="1" si="10"/>
        <v/>
      </c>
      <c r="O71" s="129" t="str">
        <f t="shared" ca="1" si="11"/>
        <v/>
      </c>
      <c r="P71" s="83">
        <f t="shared" ca="1" si="23"/>
        <v>0</v>
      </c>
      <c r="Q71" s="102"/>
    </row>
    <row r="72" spans="1:17" ht="22.5" customHeight="1">
      <c r="A72" s="80">
        <f t="shared" si="0"/>
        <v>68</v>
      </c>
      <c r="B72" s="104" t="str">
        <f t="shared" ca="1" si="1"/>
        <v/>
      </c>
      <c r="C72" s="104" t="str">
        <f t="shared" ca="1" si="2"/>
        <v/>
      </c>
      <c r="D72" s="104" t="str">
        <f t="shared" ca="1" si="3"/>
        <v/>
      </c>
      <c r="E72" s="104" t="str">
        <f t="shared" ca="1" si="4"/>
        <v/>
      </c>
      <c r="F72" s="104" t="str">
        <f t="shared" ca="1" si="5"/>
        <v/>
      </c>
      <c r="G72" s="104" t="str">
        <f ca="1">IF(J72&gt;0,実績報告書!$W$7,"")</f>
        <v/>
      </c>
      <c r="H72" s="83" t="str">
        <f t="shared" ca="1" si="6"/>
        <v/>
      </c>
      <c r="I72" s="129" t="str">
        <f t="shared" ca="1" si="7"/>
        <v/>
      </c>
      <c r="J72" s="83">
        <f t="shared" ca="1" si="21"/>
        <v>0</v>
      </c>
      <c r="K72" s="83" t="str">
        <f t="shared" ca="1" si="8"/>
        <v/>
      </c>
      <c r="L72" s="129" t="str">
        <f t="shared" ca="1" si="9"/>
        <v/>
      </c>
      <c r="M72" s="83">
        <f t="shared" ca="1" si="22"/>
        <v>0</v>
      </c>
      <c r="N72" s="83" t="str">
        <f t="shared" ca="1" si="10"/>
        <v/>
      </c>
      <c r="O72" s="129" t="str">
        <f t="shared" ca="1" si="11"/>
        <v/>
      </c>
      <c r="P72" s="83">
        <f t="shared" ca="1" si="23"/>
        <v>0</v>
      </c>
      <c r="Q72" s="102"/>
    </row>
    <row r="73" spans="1:17" ht="22.5" customHeight="1">
      <c r="A73" s="80">
        <f t="shared" si="0"/>
        <v>69</v>
      </c>
      <c r="B73" s="104" t="str">
        <f t="shared" ca="1" si="1"/>
        <v/>
      </c>
      <c r="C73" s="104" t="str">
        <f t="shared" ca="1" si="2"/>
        <v/>
      </c>
      <c r="D73" s="104" t="str">
        <f t="shared" ca="1" si="3"/>
        <v/>
      </c>
      <c r="E73" s="104" t="str">
        <f t="shared" ca="1" si="4"/>
        <v/>
      </c>
      <c r="F73" s="104" t="str">
        <f t="shared" ca="1" si="5"/>
        <v/>
      </c>
      <c r="G73" s="104" t="str">
        <f ca="1">IF(J73&gt;0,実績報告書!$W$7,"")</f>
        <v/>
      </c>
      <c r="H73" s="83" t="str">
        <f t="shared" ca="1" si="6"/>
        <v/>
      </c>
      <c r="I73" s="129" t="str">
        <f t="shared" ca="1" si="7"/>
        <v/>
      </c>
      <c r="J73" s="83">
        <f t="shared" ca="1" si="21"/>
        <v>0</v>
      </c>
      <c r="K73" s="83" t="str">
        <f t="shared" ca="1" si="8"/>
        <v/>
      </c>
      <c r="L73" s="129" t="str">
        <f t="shared" ca="1" si="9"/>
        <v/>
      </c>
      <c r="M73" s="83">
        <f t="shared" ca="1" si="22"/>
        <v>0</v>
      </c>
      <c r="N73" s="83" t="str">
        <f t="shared" ca="1" si="10"/>
        <v/>
      </c>
      <c r="O73" s="129" t="str">
        <f t="shared" ca="1" si="11"/>
        <v/>
      </c>
      <c r="P73" s="83">
        <f t="shared" ca="1" si="23"/>
        <v>0</v>
      </c>
      <c r="Q73" s="102"/>
    </row>
    <row r="74" spans="1:17" ht="22.5" customHeight="1">
      <c r="A74" s="80">
        <f t="shared" si="0"/>
        <v>70</v>
      </c>
      <c r="B74" s="104" t="str">
        <f t="shared" ca="1" si="1"/>
        <v/>
      </c>
      <c r="C74" s="104" t="str">
        <f t="shared" ca="1" si="2"/>
        <v/>
      </c>
      <c r="D74" s="104" t="str">
        <f t="shared" ca="1" si="3"/>
        <v/>
      </c>
      <c r="E74" s="104" t="str">
        <f t="shared" ca="1" si="4"/>
        <v/>
      </c>
      <c r="F74" s="104" t="str">
        <f t="shared" ca="1" si="5"/>
        <v/>
      </c>
      <c r="G74" s="104" t="str">
        <f ca="1">IF(J74&gt;0,実績報告書!$W$7,"")</f>
        <v/>
      </c>
      <c r="H74" s="83" t="str">
        <f t="shared" ca="1" si="6"/>
        <v/>
      </c>
      <c r="I74" s="129" t="str">
        <f t="shared" ca="1" si="7"/>
        <v/>
      </c>
      <c r="J74" s="83">
        <f t="shared" ca="1" si="12"/>
        <v>0</v>
      </c>
      <c r="K74" s="83" t="str">
        <f t="shared" ca="1" si="8"/>
        <v/>
      </c>
      <c r="L74" s="129" t="str">
        <f t="shared" ca="1" si="9"/>
        <v/>
      </c>
      <c r="M74" s="83">
        <f t="shared" ca="1" si="13"/>
        <v>0</v>
      </c>
      <c r="N74" s="83" t="str">
        <f t="shared" ca="1" si="10"/>
        <v/>
      </c>
      <c r="O74" s="129" t="str">
        <f t="shared" ca="1" si="11"/>
        <v/>
      </c>
      <c r="P74" s="83">
        <f t="shared" ca="1" si="14"/>
        <v>0</v>
      </c>
      <c r="Q74" s="102"/>
    </row>
    <row r="75" spans="1:17" ht="22.5" customHeight="1">
      <c r="A75" s="80">
        <f t="shared" si="0"/>
        <v>71</v>
      </c>
      <c r="B75" s="104" t="str">
        <f t="shared" ca="1" si="1"/>
        <v/>
      </c>
      <c r="C75" s="104" t="str">
        <f t="shared" ca="1" si="2"/>
        <v/>
      </c>
      <c r="D75" s="104" t="str">
        <f t="shared" ca="1" si="3"/>
        <v/>
      </c>
      <c r="E75" s="104" t="str">
        <f t="shared" ca="1" si="4"/>
        <v/>
      </c>
      <c r="F75" s="104" t="str">
        <f t="shared" ca="1" si="5"/>
        <v/>
      </c>
      <c r="G75" s="104" t="str">
        <f ca="1">IF(J75&gt;0,実績報告書!$W$7,"")</f>
        <v/>
      </c>
      <c r="H75" s="83" t="str">
        <f t="shared" ca="1" si="6"/>
        <v/>
      </c>
      <c r="I75" s="129" t="str">
        <f t="shared" ca="1" si="7"/>
        <v/>
      </c>
      <c r="J75" s="83">
        <f t="shared" ca="1" si="12"/>
        <v>0</v>
      </c>
      <c r="K75" s="83" t="str">
        <f t="shared" ca="1" si="8"/>
        <v/>
      </c>
      <c r="L75" s="129" t="str">
        <f t="shared" ca="1" si="9"/>
        <v/>
      </c>
      <c r="M75" s="83">
        <f t="shared" ca="1" si="13"/>
        <v>0</v>
      </c>
      <c r="N75" s="83" t="str">
        <f t="shared" ca="1" si="10"/>
        <v/>
      </c>
      <c r="O75" s="129" t="str">
        <f t="shared" ca="1" si="11"/>
        <v/>
      </c>
      <c r="P75" s="83">
        <f t="shared" ca="1" si="14"/>
        <v>0</v>
      </c>
      <c r="Q75" s="102"/>
    </row>
    <row r="76" spans="1:17" ht="22.5" customHeight="1">
      <c r="A76" s="80">
        <f t="shared" si="0"/>
        <v>72</v>
      </c>
      <c r="B76" s="104" t="str">
        <f t="shared" ca="1" si="1"/>
        <v/>
      </c>
      <c r="C76" s="104" t="str">
        <f t="shared" ca="1" si="2"/>
        <v/>
      </c>
      <c r="D76" s="104" t="str">
        <f t="shared" ca="1" si="3"/>
        <v/>
      </c>
      <c r="E76" s="104" t="str">
        <f t="shared" ca="1" si="4"/>
        <v/>
      </c>
      <c r="F76" s="104" t="str">
        <f t="shared" ca="1" si="5"/>
        <v/>
      </c>
      <c r="G76" s="104" t="str">
        <f ca="1">IF(J76&gt;0,実績報告書!$W$7,"")</f>
        <v/>
      </c>
      <c r="H76" s="83" t="str">
        <f t="shared" ca="1" si="6"/>
        <v/>
      </c>
      <c r="I76" s="129" t="str">
        <f t="shared" ca="1" si="7"/>
        <v/>
      </c>
      <c r="J76" s="83">
        <f t="shared" ca="1" si="12"/>
        <v>0</v>
      </c>
      <c r="K76" s="83" t="str">
        <f t="shared" ca="1" si="8"/>
        <v/>
      </c>
      <c r="L76" s="129" t="str">
        <f t="shared" ca="1" si="9"/>
        <v/>
      </c>
      <c r="M76" s="83">
        <f t="shared" ca="1" si="13"/>
        <v>0</v>
      </c>
      <c r="N76" s="83" t="str">
        <f t="shared" ca="1" si="10"/>
        <v/>
      </c>
      <c r="O76" s="129" t="str">
        <f t="shared" ca="1" si="11"/>
        <v/>
      </c>
      <c r="P76" s="83">
        <f t="shared" ca="1" si="14"/>
        <v>0</v>
      </c>
      <c r="Q76" s="102"/>
    </row>
    <row r="77" spans="1:17" ht="22.5" customHeight="1">
      <c r="A77" s="80">
        <f t="shared" si="0"/>
        <v>73</v>
      </c>
      <c r="B77" s="104" t="str">
        <f t="shared" ca="1" si="1"/>
        <v/>
      </c>
      <c r="C77" s="104" t="str">
        <f t="shared" ca="1" si="2"/>
        <v/>
      </c>
      <c r="D77" s="104" t="str">
        <f t="shared" ca="1" si="3"/>
        <v/>
      </c>
      <c r="E77" s="104" t="str">
        <f t="shared" ca="1" si="4"/>
        <v/>
      </c>
      <c r="F77" s="104" t="str">
        <f t="shared" ca="1" si="5"/>
        <v/>
      </c>
      <c r="G77" s="104" t="str">
        <f ca="1">IF(J77&gt;0,実績報告書!$W$7,"")</f>
        <v/>
      </c>
      <c r="H77" s="83" t="str">
        <f t="shared" ca="1" si="6"/>
        <v/>
      </c>
      <c r="I77" s="129" t="str">
        <f t="shared" ca="1" si="7"/>
        <v/>
      </c>
      <c r="J77" s="83">
        <f t="shared" ca="1" si="12"/>
        <v>0</v>
      </c>
      <c r="K77" s="83" t="str">
        <f t="shared" ca="1" si="8"/>
        <v/>
      </c>
      <c r="L77" s="129" t="str">
        <f t="shared" ca="1" si="9"/>
        <v/>
      </c>
      <c r="M77" s="83">
        <f t="shared" ca="1" si="13"/>
        <v>0</v>
      </c>
      <c r="N77" s="83" t="str">
        <f t="shared" ca="1" si="10"/>
        <v/>
      </c>
      <c r="O77" s="129" t="str">
        <f t="shared" ca="1" si="11"/>
        <v/>
      </c>
      <c r="P77" s="83">
        <f t="shared" ca="1" si="14"/>
        <v>0</v>
      </c>
      <c r="Q77" s="102"/>
    </row>
    <row r="78" spans="1:17" ht="22.5" customHeight="1">
      <c r="A78" s="80">
        <f t="shared" si="0"/>
        <v>74</v>
      </c>
      <c r="B78" s="104" t="str">
        <f t="shared" ca="1" si="1"/>
        <v/>
      </c>
      <c r="C78" s="104" t="str">
        <f t="shared" ca="1" si="2"/>
        <v/>
      </c>
      <c r="D78" s="104" t="str">
        <f t="shared" ca="1" si="3"/>
        <v/>
      </c>
      <c r="E78" s="104" t="str">
        <f t="shared" ca="1" si="4"/>
        <v/>
      </c>
      <c r="F78" s="104" t="str">
        <f t="shared" ca="1" si="5"/>
        <v/>
      </c>
      <c r="G78" s="104" t="str">
        <f ca="1">IF(J78&gt;0,実績報告書!$W$7,"")</f>
        <v/>
      </c>
      <c r="H78" s="83" t="str">
        <f t="shared" ca="1" si="6"/>
        <v/>
      </c>
      <c r="I78" s="129" t="str">
        <f t="shared" ca="1" si="7"/>
        <v/>
      </c>
      <c r="J78" s="83">
        <f t="shared" ca="1" si="12"/>
        <v>0</v>
      </c>
      <c r="K78" s="83" t="str">
        <f t="shared" ca="1" si="8"/>
        <v/>
      </c>
      <c r="L78" s="129" t="str">
        <f t="shared" ca="1" si="9"/>
        <v/>
      </c>
      <c r="M78" s="83">
        <f t="shared" ca="1" si="13"/>
        <v>0</v>
      </c>
      <c r="N78" s="83" t="str">
        <f t="shared" ca="1" si="10"/>
        <v/>
      </c>
      <c r="O78" s="129" t="str">
        <f t="shared" ca="1" si="11"/>
        <v/>
      </c>
      <c r="P78" s="83">
        <f t="shared" ca="1" si="14"/>
        <v>0</v>
      </c>
      <c r="Q78" s="102"/>
    </row>
    <row r="79" spans="1:17" ht="22.5" customHeight="1">
      <c r="A79" s="80">
        <f t="shared" si="0"/>
        <v>75</v>
      </c>
      <c r="B79" s="104" t="str">
        <f t="shared" ca="1" si="1"/>
        <v/>
      </c>
      <c r="C79" s="104" t="str">
        <f t="shared" ca="1" si="2"/>
        <v/>
      </c>
      <c r="D79" s="104" t="str">
        <f t="shared" ca="1" si="3"/>
        <v/>
      </c>
      <c r="E79" s="104" t="str">
        <f t="shared" ca="1" si="4"/>
        <v/>
      </c>
      <c r="F79" s="104" t="str">
        <f t="shared" ca="1" si="5"/>
        <v/>
      </c>
      <c r="G79" s="104" t="str">
        <f ca="1">IF(J79&gt;0,実績報告書!$W$7,"")</f>
        <v/>
      </c>
      <c r="H79" s="83" t="str">
        <f t="shared" ca="1" si="6"/>
        <v/>
      </c>
      <c r="I79" s="129" t="str">
        <f t="shared" ca="1" si="7"/>
        <v/>
      </c>
      <c r="J79" s="83">
        <f t="shared" ca="1" si="12"/>
        <v>0</v>
      </c>
      <c r="K79" s="83" t="str">
        <f t="shared" ca="1" si="8"/>
        <v/>
      </c>
      <c r="L79" s="129" t="str">
        <f t="shared" ca="1" si="9"/>
        <v/>
      </c>
      <c r="M79" s="83">
        <f t="shared" ca="1" si="13"/>
        <v>0</v>
      </c>
      <c r="N79" s="83" t="str">
        <f t="shared" ca="1" si="10"/>
        <v/>
      </c>
      <c r="O79" s="129" t="str">
        <f t="shared" ca="1" si="11"/>
        <v/>
      </c>
      <c r="P79" s="83">
        <f t="shared" ca="1" si="14"/>
        <v>0</v>
      </c>
      <c r="Q79" s="102"/>
    </row>
    <row r="80" spans="1:17" ht="22.5" customHeight="1">
      <c r="A80" s="80">
        <f t="shared" si="0"/>
        <v>76</v>
      </c>
      <c r="B80" s="104" t="str">
        <f t="shared" ca="1" si="1"/>
        <v/>
      </c>
      <c r="C80" s="104" t="str">
        <f t="shared" ca="1" si="2"/>
        <v/>
      </c>
      <c r="D80" s="104" t="str">
        <f t="shared" ca="1" si="3"/>
        <v/>
      </c>
      <c r="E80" s="104" t="str">
        <f t="shared" ca="1" si="4"/>
        <v/>
      </c>
      <c r="F80" s="104" t="str">
        <f t="shared" ca="1" si="5"/>
        <v/>
      </c>
      <c r="G80" s="104" t="str">
        <f ca="1">IF(J80&gt;0,実績報告書!$W$7,"")</f>
        <v/>
      </c>
      <c r="H80" s="83" t="str">
        <f t="shared" ca="1" si="6"/>
        <v/>
      </c>
      <c r="I80" s="129" t="str">
        <f t="shared" ca="1" si="7"/>
        <v/>
      </c>
      <c r="J80" s="83">
        <f t="shared" ref="J80:J92" ca="1" si="24">SUM(H80,I80)</f>
        <v>0</v>
      </c>
      <c r="K80" s="83" t="str">
        <f t="shared" ca="1" si="8"/>
        <v/>
      </c>
      <c r="L80" s="129" t="str">
        <f t="shared" ca="1" si="9"/>
        <v/>
      </c>
      <c r="M80" s="83">
        <f t="shared" ref="M80:M92" ca="1" si="25">SUM(K80,L80)</f>
        <v>0</v>
      </c>
      <c r="N80" s="83" t="str">
        <f t="shared" ca="1" si="10"/>
        <v/>
      </c>
      <c r="O80" s="129" t="str">
        <f t="shared" ca="1" si="11"/>
        <v/>
      </c>
      <c r="P80" s="83">
        <f t="shared" ref="P80:P92" ca="1" si="26">SUM(N80,O80)</f>
        <v>0</v>
      </c>
      <c r="Q80" s="102"/>
    </row>
    <row r="81" spans="1:17" ht="22.5" customHeight="1">
      <c r="A81" s="80">
        <f t="shared" si="0"/>
        <v>77</v>
      </c>
      <c r="B81" s="104" t="str">
        <f t="shared" ca="1" si="1"/>
        <v/>
      </c>
      <c r="C81" s="104" t="str">
        <f t="shared" ca="1" si="2"/>
        <v/>
      </c>
      <c r="D81" s="104" t="str">
        <f t="shared" ca="1" si="3"/>
        <v/>
      </c>
      <c r="E81" s="104" t="str">
        <f t="shared" ca="1" si="4"/>
        <v/>
      </c>
      <c r="F81" s="104" t="str">
        <f t="shared" ca="1" si="5"/>
        <v/>
      </c>
      <c r="G81" s="104" t="str">
        <f ca="1">IF(J81&gt;0,実績報告書!$W$7,"")</f>
        <v/>
      </c>
      <c r="H81" s="83" t="str">
        <f t="shared" ca="1" si="6"/>
        <v/>
      </c>
      <c r="I81" s="129" t="str">
        <f t="shared" ca="1" si="7"/>
        <v/>
      </c>
      <c r="J81" s="83">
        <f t="shared" ca="1" si="24"/>
        <v>0</v>
      </c>
      <c r="K81" s="83" t="str">
        <f t="shared" ca="1" si="8"/>
        <v/>
      </c>
      <c r="L81" s="129" t="str">
        <f t="shared" ca="1" si="9"/>
        <v/>
      </c>
      <c r="M81" s="83">
        <f t="shared" ca="1" si="25"/>
        <v>0</v>
      </c>
      <c r="N81" s="83" t="str">
        <f t="shared" ca="1" si="10"/>
        <v/>
      </c>
      <c r="O81" s="129" t="str">
        <f t="shared" ca="1" si="11"/>
        <v/>
      </c>
      <c r="P81" s="83">
        <f t="shared" ca="1" si="26"/>
        <v>0</v>
      </c>
      <c r="Q81" s="102"/>
    </row>
    <row r="82" spans="1:17" ht="22.5" customHeight="1">
      <c r="A82" s="80">
        <f t="shared" si="0"/>
        <v>78</v>
      </c>
      <c r="B82" s="104" t="str">
        <f t="shared" ca="1" si="1"/>
        <v/>
      </c>
      <c r="C82" s="104" t="str">
        <f t="shared" ca="1" si="2"/>
        <v/>
      </c>
      <c r="D82" s="104" t="str">
        <f t="shared" ca="1" si="3"/>
        <v/>
      </c>
      <c r="E82" s="104" t="str">
        <f t="shared" ca="1" si="4"/>
        <v/>
      </c>
      <c r="F82" s="104" t="str">
        <f t="shared" ca="1" si="5"/>
        <v/>
      </c>
      <c r="G82" s="104" t="str">
        <f ca="1">IF(J82&gt;0,実績報告書!$W$7,"")</f>
        <v/>
      </c>
      <c r="H82" s="83" t="str">
        <f t="shared" ca="1" si="6"/>
        <v/>
      </c>
      <c r="I82" s="129" t="str">
        <f t="shared" ca="1" si="7"/>
        <v/>
      </c>
      <c r="J82" s="83">
        <f t="shared" ca="1" si="24"/>
        <v>0</v>
      </c>
      <c r="K82" s="83" t="str">
        <f t="shared" ca="1" si="8"/>
        <v/>
      </c>
      <c r="L82" s="129" t="str">
        <f t="shared" ca="1" si="9"/>
        <v/>
      </c>
      <c r="M82" s="83">
        <f t="shared" ca="1" si="25"/>
        <v>0</v>
      </c>
      <c r="N82" s="83" t="str">
        <f t="shared" ca="1" si="10"/>
        <v/>
      </c>
      <c r="O82" s="129" t="str">
        <f t="shared" ca="1" si="11"/>
        <v/>
      </c>
      <c r="P82" s="83">
        <f t="shared" ca="1" si="26"/>
        <v>0</v>
      </c>
      <c r="Q82" s="102"/>
    </row>
    <row r="83" spans="1:17" ht="22.5" customHeight="1">
      <c r="A83" s="80">
        <f t="shared" si="0"/>
        <v>79</v>
      </c>
      <c r="B83" s="104" t="str">
        <f t="shared" ca="1" si="1"/>
        <v/>
      </c>
      <c r="C83" s="104" t="str">
        <f t="shared" ca="1" si="2"/>
        <v/>
      </c>
      <c r="D83" s="104" t="str">
        <f t="shared" ca="1" si="3"/>
        <v/>
      </c>
      <c r="E83" s="104" t="str">
        <f t="shared" ca="1" si="4"/>
        <v/>
      </c>
      <c r="F83" s="104" t="str">
        <f t="shared" ca="1" si="5"/>
        <v/>
      </c>
      <c r="G83" s="104" t="str">
        <f ca="1">IF(J83&gt;0,実績報告書!$W$7,"")</f>
        <v/>
      </c>
      <c r="H83" s="83" t="str">
        <f t="shared" ca="1" si="6"/>
        <v/>
      </c>
      <c r="I83" s="129" t="str">
        <f t="shared" ca="1" si="7"/>
        <v/>
      </c>
      <c r="J83" s="83">
        <f t="shared" ca="1" si="24"/>
        <v>0</v>
      </c>
      <c r="K83" s="83" t="str">
        <f t="shared" ca="1" si="8"/>
        <v/>
      </c>
      <c r="L83" s="129" t="str">
        <f t="shared" ca="1" si="9"/>
        <v/>
      </c>
      <c r="M83" s="83">
        <f t="shared" ca="1" si="25"/>
        <v>0</v>
      </c>
      <c r="N83" s="83" t="str">
        <f t="shared" ca="1" si="10"/>
        <v/>
      </c>
      <c r="O83" s="129" t="str">
        <f t="shared" ca="1" si="11"/>
        <v/>
      </c>
      <c r="P83" s="83">
        <f t="shared" ca="1" si="26"/>
        <v>0</v>
      </c>
      <c r="Q83" s="102"/>
    </row>
    <row r="84" spans="1:17" ht="22.5" customHeight="1">
      <c r="A84" s="80">
        <f t="shared" si="0"/>
        <v>80</v>
      </c>
      <c r="B84" s="104" t="str">
        <f t="shared" ca="1" si="1"/>
        <v/>
      </c>
      <c r="C84" s="104" t="str">
        <f t="shared" ca="1" si="2"/>
        <v/>
      </c>
      <c r="D84" s="104" t="str">
        <f t="shared" ca="1" si="3"/>
        <v/>
      </c>
      <c r="E84" s="104" t="str">
        <f t="shared" ca="1" si="4"/>
        <v/>
      </c>
      <c r="F84" s="104" t="str">
        <f t="shared" ca="1" si="5"/>
        <v/>
      </c>
      <c r="G84" s="104" t="str">
        <f ca="1">IF(J84&gt;0,実績報告書!$W$7,"")</f>
        <v/>
      </c>
      <c r="H84" s="83" t="str">
        <f t="shared" ca="1" si="6"/>
        <v/>
      </c>
      <c r="I84" s="129" t="str">
        <f t="shared" ca="1" si="7"/>
        <v/>
      </c>
      <c r="J84" s="83">
        <f t="shared" ca="1" si="24"/>
        <v>0</v>
      </c>
      <c r="K84" s="83" t="str">
        <f t="shared" ca="1" si="8"/>
        <v/>
      </c>
      <c r="L84" s="129" t="str">
        <f t="shared" ca="1" si="9"/>
        <v/>
      </c>
      <c r="M84" s="83">
        <f t="shared" ca="1" si="25"/>
        <v>0</v>
      </c>
      <c r="N84" s="83" t="str">
        <f t="shared" ca="1" si="10"/>
        <v/>
      </c>
      <c r="O84" s="129" t="str">
        <f t="shared" ca="1" si="11"/>
        <v/>
      </c>
      <c r="P84" s="83">
        <f t="shared" ca="1" si="26"/>
        <v>0</v>
      </c>
      <c r="Q84" s="102"/>
    </row>
    <row r="85" spans="1:17" ht="22.5" customHeight="1">
      <c r="A85" s="80">
        <f t="shared" si="0"/>
        <v>81</v>
      </c>
      <c r="B85" s="104" t="str">
        <f t="shared" ca="1" si="1"/>
        <v/>
      </c>
      <c r="C85" s="104" t="str">
        <f t="shared" ca="1" si="2"/>
        <v/>
      </c>
      <c r="D85" s="104" t="str">
        <f t="shared" ca="1" si="3"/>
        <v/>
      </c>
      <c r="E85" s="104" t="str">
        <f t="shared" ca="1" si="4"/>
        <v/>
      </c>
      <c r="F85" s="104" t="str">
        <f t="shared" ca="1" si="5"/>
        <v/>
      </c>
      <c r="G85" s="104" t="str">
        <f ca="1">IF(J85&gt;0,実績報告書!$W$7,"")</f>
        <v/>
      </c>
      <c r="H85" s="83" t="str">
        <f t="shared" ca="1" si="6"/>
        <v/>
      </c>
      <c r="I85" s="129" t="str">
        <f t="shared" ca="1" si="7"/>
        <v/>
      </c>
      <c r="J85" s="83">
        <f t="shared" ref="J85:J91" ca="1" si="27">SUM(H85,I85)</f>
        <v>0</v>
      </c>
      <c r="K85" s="83" t="str">
        <f t="shared" ca="1" si="8"/>
        <v/>
      </c>
      <c r="L85" s="129" t="str">
        <f t="shared" ca="1" si="9"/>
        <v/>
      </c>
      <c r="M85" s="83">
        <f t="shared" ref="M85:M91" ca="1" si="28">SUM(K85,L85)</f>
        <v>0</v>
      </c>
      <c r="N85" s="83" t="str">
        <f t="shared" ca="1" si="10"/>
        <v/>
      </c>
      <c r="O85" s="129" t="str">
        <f t="shared" ca="1" si="11"/>
        <v/>
      </c>
      <c r="P85" s="83">
        <f t="shared" ref="P85:P91" ca="1" si="29">SUM(N85,O85)</f>
        <v>0</v>
      </c>
      <c r="Q85" s="102"/>
    </row>
    <row r="86" spans="1:17" ht="22.5" customHeight="1">
      <c r="A86" s="80">
        <f t="shared" si="0"/>
        <v>82</v>
      </c>
      <c r="B86" s="104" t="str">
        <f t="shared" ca="1" si="1"/>
        <v/>
      </c>
      <c r="C86" s="104" t="str">
        <f t="shared" ca="1" si="2"/>
        <v/>
      </c>
      <c r="D86" s="104" t="str">
        <f t="shared" ca="1" si="3"/>
        <v/>
      </c>
      <c r="E86" s="104" t="str">
        <f t="shared" ca="1" si="4"/>
        <v/>
      </c>
      <c r="F86" s="104" t="str">
        <f t="shared" ca="1" si="5"/>
        <v/>
      </c>
      <c r="G86" s="104" t="str">
        <f ca="1">IF(J86&gt;0,実績報告書!$W$7,"")</f>
        <v/>
      </c>
      <c r="H86" s="83" t="str">
        <f t="shared" ca="1" si="6"/>
        <v/>
      </c>
      <c r="I86" s="129" t="str">
        <f t="shared" ca="1" si="7"/>
        <v/>
      </c>
      <c r="J86" s="83">
        <f t="shared" ca="1" si="27"/>
        <v>0</v>
      </c>
      <c r="K86" s="83" t="str">
        <f t="shared" ca="1" si="8"/>
        <v/>
      </c>
      <c r="L86" s="129" t="str">
        <f t="shared" ca="1" si="9"/>
        <v/>
      </c>
      <c r="M86" s="83">
        <f t="shared" ca="1" si="28"/>
        <v>0</v>
      </c>
      <c r="N86" s="83" t="str">
        <f t="shared" ca="1" si="10"/>
        <v/>
      </c>
      <c r="O86" s="129" t="str">
        <f t="shared" ca="1" si="11"/>
        <v/>
      </c>
      <c r="P86" s="83">
        <f t="shared" ca="1" si="29"/>
        <v>0</v>
      </c>
      <c r="Q86" s="102"/>
    </row>
    <row r="87" spans="1:17" ht="22.5" customHeight="1">
      <c r="A87" s="80">
        <f t="shared" si="0"/>
        <v>83</v>
      </c>
      <c r="B87" s="104" t="str">
        <f t="shared" ca="1" si="1"/>
        <v/>
      </c>
      <c r="C87" s="104" t="str">
        <f t="shared" ca="1" si="2"/>
        <v/>
      </c>
      <c r="D87" s="104" t="str">
        <f t="shared" ca="1" si="3"/>
        <v/>
      </c>
      <c r="E87" s="104" t="str">
        <f t="shared" ca="1" si="4"/>
        <v/>
      </c>
      <c r="F87" s="104" t="str">
        <f t="shared" ca="1" si="5"/>
        <v/>
      </c>
      <c r="G87" s="104" t="str">
        <f ca="1">IF(J87&gt;0,実績報告書!$W$7,"")</f>
        <v/>
      </c>
      <c r="H87" s="83" t="str">
        <f t="shared" ca="1" si="6"/>
        <v/>
      </c>
      <c r="I87" s="129" t="str">
        <f t="shared" ca="1" si="7"/>
        <v/>
      </c>
      <c r="J87" s="83">
        <f t="shared" ca="1" si="27"/>
        <v>0</v>
      </c>
      <c r="K87" s="83" t="str">
        <f t="shared" ca="1" si="8"/>
        <v/>
      </c>
      <c r="L87" s="129" t="str">
        <f t="shared" ca="1" si="9"/>
        <v/>
      </c>
      <c r="M87" s="83">
        <f t="shared" ca="1" si="28"/>
        <v>0</v>
      </c>
      <c r="N87" s="83" t="str">
        <f t="shared" ca="1" si="10"/>
        <v/>
      </c>
      <c r="O87" s="129" t="str">
        <f t="shared" ca="1" si="11"/>
        <v/>
      </c>
      <c r="P87" s="83">
        <f t="shared" ca="1" si="29"/>
        <v>0</v>
      </c>
      <c r="Q87" s="102"/>
    </row>
    <row r="88" spans="1:17" ht="22.5" customHeight="1">
      <c r="A88" s="80">
        <f t="shared" si="0"/>
        <v>84</v>
      </c>
      <c r="B88" s="104" t="str">
        <f t="shared" ca="1" si="1"/>
        <v/>
      </c>
      <c r="C88" s="104" t="str">
        <f t="shared" ca="1" si="2"/>
        <v/>
      </c>
      <c r="D88" s="104" t="str">
        <f t="shared" ca="1" si="3"/>
        <v/>
      </c>
      <c r="E88" s="104" t="str">
        <f t="shared" ca="1" si="4"/>
        <v/>
      </c>
      <c r="F88" s="104" t="str">
        <f t="shared" ca="1" si="5"/>
        <v/>
      </c>
      <c r="G88" s="104" t="str">
        <f ca="1">IF(J88&gt;0,実績報告書!$W$7,"")</f>
        <v/>
      </c>
      <c r="H88" s="83" t="str">
        <f t="shared" ca="1" si="6"/>
        <v/>
      </c>
      <c r="I88" s="129" t="str">
        <f t="shared" ca="1" si="7"/>
        <v/>
      </c>
      <c r="J88" s="83">
        <f t="shared" ca="1" si="27"/>
        <v>0</v>
      </c>
      <c r="K88" s="83" t="str">
        <f t="shared" ca="1" si="8"/>
        <v/>
      </c>
      <c r="L88" s="129" t="str">
        <f t="shared" ca="1" si="9"/>
        <v/>
      </c>
      <c r="M88" s="83">
        <f t="shared" ca="1" si="28"/>
        <v>0</v>
      </c>
      <c r="N88" s="83" t="str">
        <f t="shared" ca="1" si="10"/>
        <v/>
      </c>
      <c r="O88" s="129" t="str">
        <f t="shared" ca="1" si="11"/>
        <v/>
      </c>
      <c r="P88" s="83">
        <f t="shared" ca="1" si="29"/>
        <v>0</v>
      </c>
      <c r="Q88" s="102"/>
    </row>
    <row r="89" spans="1:17" ht="22.5" customHeight="1">
      <c r="A89" s="80">
        <f t="shared" si="0"/>
        <v>85</v>
      </c>
      <c r="B89" s="104" t="str">
        <f t="shared" ca="1" si="1"/>
        <v/>
      </c>
      <c r="C89" s="104" t="str">
        <f t="shared" ca="1" si="2"/>
        <v/>
      </c>
      <c r="D89" s="104" t="str">
        <f t="shared" ca="1" si="3"/>
        <v/>
      </c>
      <c r="E89" s="104" t="str">
        <f t="shared" ca="1" si="4"/>
        <v/>
      </c>
      <c r="F89" s="104" t="str">
        <f t="shared" ca="1" si="5"/>
        <v/>
      </c>
      <c r="G89" s="104" t="str">
        <f ca="1">IF(J89&gt;0,実績報告書!$W$7,"")</f>
        <v/>
      </c>
      <c r="H89" s="83" t="str">
        <f t="shared" ca="1" si="6"/>
        <v/>
      </c>
      <c r="I89" s="129" t="str">
        <f t="shared" ca="1" si="7"/>
        <v/>
      </c>
      <c r="J89" s="83">
        <f t="shared" ca="1" si="27"/>
        <v>0</v>
      </c>
      <c r="K89" s="83" t="str">
        <f t="shared" ca="1" si="8"/>
        <v/>
      </c>
      <c r="L89" s="129" t="str">
        <f t="shared" ca="1" si="9"/>
        <v/>
      </c>
      <c r="M89" s="83">
        <f t="shared" ca="1" si="28"/>
        <v>0</v>
      </c>
      <c r="N89" s="83" t="str">
        <f t="shared" ca="1" si="10"/>
        <v/>
      </c>
      <c r="O89" s="129" t="str">
        <f t="shared" ca="1" si="11"/>
        <v/>
      </c>
      <c r="P89" s="83">
        <f t="shared" ca="1" si="29"/>
        <v>0</v>
      </c>
      <c r="Q89" s="102"/>
    </row>
    <row r="90" spans="1:17" ht="22.5" customHeight="1">
      <c r="A90" s="80">
        <f t="shared" si="0"/>
        <v>86</v>
      </c>
      <c r="B90" s="104" t="str">
        <f t="shared" ca="1" si="1"/>
        <v/>
      </c>
      <c r="C90" s="104" t="str">
        <f t="shared" ca="1" si="2"/>
        <v/>
      </c>
      <c r="D90" s="104" t="str">
        <f t="shared" ca="1" si="3"/>
        <v/>
      </c>
      <c r="E90" s="104" t="str">
        <f t="shared" ca="1" si="4"/>
        <v/>
      </c>
      <c r="F90" s="104" t="str">
        <f t="shared" ca="1" si="5"/>
        <v/>
      </c>
      <c r="G90" s="104" t="str">
        <f ca="1">IF(J90&gt;0,実績報告書!$W$7,"")</f>
        <v/>
      </c>
      <c r="H90" s="83" t="str">
        <f t="shared" ca="1" si="6"/>
        <v/>
      </c>
      <c r="I90" s="129" t="str">
        <f t="shared" ca="1" si="7"/>
        <v/>
      </c>
      <c r="J90" s="83">
        <f t="shared" ca="1" si="27"/>
        <v>0</v>
      </c>
      <c r="K90" s="83" t="str">
        <f t="shared" ca="1" si="8"/>
        <v/>
      </c>
      <c r="L90" s="129" t="str">
        <f t="shared" ca="1" si="9"/>
        <v/>
      </c>
      <c r="M90" s="83">
        <f t="shared" ca="1" si="28"/>
        <v>0</v>
      </c>
      <c r="N90" s="83" t="str">
        <f t="shared" ca="1" si="10"/>
        <v/>
      </c>
      <c r="O90" s="129" t="str">
        <f t="shared" ca="1" si="11"/>
        <v/>
      </c>
      <c r="P90" s="83">
        <f t="shared" ca="1" si="29"/>
        <v>0</v>
      </c>
      <c r="Q90" s="102"/>
    </row>
    <row r="91" spans="1:17" ht="22.5" customHeight="1">
      <c r="A91" s="80">
        <f t="shared" si="0"/>
        <v>87</v>
      </c>
      <c r="B91" s="104" t="str">
        <f t="shared" ca="1" si="1"/>
        <v/>
      </c>
      <c r="C91" s="104" t="str">
        <f t="shared" ca="1" si="2"/>
        <v/>
      </c>
      <c r="D91" s="104" t="str">
        <f t="shared" ca="1" si="3"/>
        <v/>
      </c>
      <c r="E91" s="104" t="str">
        <f t="shared" ca="1" si="4"/>
        <v/>
      </c>
      <c r="F91" s="104" t="str">
        <f t="shared" ca="1" si="5"/>
        <v/>
      </c>
      <c r="G91" s="104" t="str">
        <f ca="1">IF(J91&gt;0,実績報告書!$W$7,"")</f>
        <v/>
      </c>
      <c r="H91" s="83" t="str">
        <f t="shared" ca="1" si="6"/>
        <v/>
      </c>
      <c r="I91" s="129" t="str">
        <f t="shared" ca="1" si="7"/>
        <v/>
      </c>
      <c r="J91" s="83">
        <f t="shared" ca="1" si="27"/>
        <v>0</v>
      </c>
      <c r="K91" s="83" t="str">
        <f t="shared" ca="1" si="8"/>
        <v/>
      </c>
      <c r="L91" s="129" t="str">
        <f t="shared" ca="1" si="9"/>
        <v/>
      </c>
      <c r="M91" s="83">
        <f t="shared" ca="1" si="28"/>
        <v>0</v>
      </c>
      <c r="N91" s="83" t="str">
        <f t="shared" ca="1" si="10"/>
        <v/>
      </c>
      <c r="O91" s="129" t="str">
        <f t="shared" ca="1" si="11"/>
        <v/>
      </c>
      <c r="P91" s="83">
        <f t="shared" ca="1" si="29"/>
        <v>0</v>
      </c>
      <c r="Q91" s="102"/>
    </row>
    <row r="92" spans="1:17" ht="22.5" customHeight="1">
      <c r="A92" s="80">
        <f t="shared" si="0"/>
        <v>88</v>
      </c>
      <c r="B92" s="104" t="str">
        <f t="shared" ca="1" si="1"/>
        <v/>
      </c>
      <c r="C92" s="104" t="str">
        <f t="shared" ca="1" si="2"/>
        <v/>
      </c>
      <c r="D92" s="104" t="str">
        <f t="shared" ca="1" si="3"/>
        <v/>
      </c>
      <c r="E92" s="104" t="str">
        <f t="shared" ca="1" si="4"/>
        <v/>
      </c>
      <c r="F92" s="104" t="str">
        <f t="shared" ca="1" si="5"/>
        <v/>
      </c>
      <c r="G92" s="104" t="str">
        <f ca="1">IF(J92&gt;0,実績報告書!$W$7,"")</f>
        <v/>
      </c>
      <c r="H92" s="83" t="str">
        <f t="shared" ca="1" si="6"/>
        <v/>
      </c>
      <c r="I92" s="129" t="str">
        <f t="shared" ca="1" si="7"/>
        <v/>
      </c>
      <c r="J92" s="83">
        <f t="shared" ca="1" si="24"/>
        <v>0</v>
      </c>
      <c r="K92" s="83" t="str">
        <f t="shared" ca="1" si="8"/>
        <v/>
      </c>
      <c r="L92" s="129" t="str">
        <f t="shared" ca="1" si="9"/>
        <v/>
      </c>
      <c r="M92" s="83">
        <f t="shared" ca="1" si="25"/>
        <v>0</v>
      </c>
      <c r="N92" s="83" t="str">
        <f t="shared" ca="1" si="10"/>
        <v/>
      </c>
      <c r="O92" s="129" t="str">
        <f t="shared" ca="1" si="11"/>
        <v/>
      </c>
      <c r="P92" s="83">
        <f t="shared" ca="1" si="26"/>
        <v>0</v>
      </c>
      <c r="Q92" s="102"/>
    </row>
    <row r="93" spans="1:17" ht="22.5" customHeight="1">
      <c r="A93" s="80">
        <f t="shared" si="0"/>
        <v>89</v>
      </c>
      <c r="B93" s="104" t="str">
        <f t="shared" ca="1" si="1"/>
        <v/>
      </c>
      <c r="C93" s="104" t="str">
        <f t="shared" ca="1" si="2"/>
        <v/>
      </c>
      <c r="D93" s="104" t="str">
        <f t="shared" ca="1" si="3"/>
        <v/>
      </c>
      <c r="E93" s="104" t="str">
        <f t="shared" ca="1" si="4"/>
        <v/>
      </c>
      <c r="F93" s="104" t="str">
        <f t="shared" ca="1" si="5"/>
        <v/>
      </c>
      <c r="G93" s="104" t="str">
        <f ca="1">IF(J93&gt;0,実績報告書!$W$7,"")</f>
        <v/>
      </c>
      <c r="H93" s="83" t="str">
        <f t="shared" ca="1" si="6"/>
        <v/>
      </c>
      <c r="I93" s="129" t="str">
        <f t="shared" ca="1" si="7"/>
        <v/>
      </c>
      <c r="J93" s="83">
        <f t="shared" ref="J93:J98" ca="1" si="30">SUM(H93,I93)</f>
        <v>0</v>
      </c>
      <c r="K93" s="83" t="str">
        <f t="shared" ca="1" si="8"/>
        <v/>
      </c>
      <c r="L93" s="129" t="str">
        <f t="shared" ca="1" si="9"/>
        <v/>
      </c>
      <c r="M93" s="83">
        <f t="shared" ref="M93:M98" ca="1" si="31">SUM(K93,L93)</f>
        <v>0</v>
      </c>
      <c r="N93" s="83" t="str">
        <f t="shared" ca="1" si="10"/>
        <v/>
      </c>
      <c r="O93" s="129" t="str">
        <f t="shared" ca="1" si="11"/>
        <v/>
      </c>
      <c r="P93" s="83">
        <f t="shared" ref="P93:P98" ca="1" si="32">SUM(N93,O93)</f>
        <v>0</v>
      </c>
      <c r="Q93" s="102"/>
    </row>
    <row r="94" spans="1:17" ht="22.5" customHeight="1">
      <c r="A94" s="80">
        <f t="shared" si="0"/>
        <v>90</v>
      </c>
      <c r="B94" s="104" t="str">
        <f t="shared" ca="1" si="1"/>
        <v/>
      </c>
      <c r="C94" s="104" t="str">
        <f t="shared" ca="1" si="2"/>
        <v/>
      </c>
      <c r="D94" s="104" t="str">
        <f t="shared" ca="1" si="3"/>
        <v/>
      </c>
      <c r="E94" s="104" t="str">
        <f t="shared" ca="1" si="4"/>
        <v/>
      </c>
      <c r="F94" s="104" t="str">
        <f t="shared" ca="1" si="5"/>
        <v/>
      </c>
      <c r="G94" s="104" t="str">
        <f ca="1">IF(J94&gt;0,実績報告書!$W$7,"")</f>
        <v/>
      </c>
      <c r="H94" s="83" t="str">
        <f t="shared" ca="1" si="6"/>
        <v/>
      </c>
      <c r="I94" s="129" t="str">
        <f t="shared" ca="1" si="7"/>
        <v/>
      </c>
      <c r="J94" s="83">
        <f t="shared" ca="1" si="30"/>
        <v>0</v>
      </c>
      <c r="K94" s="83" t="str">
        <f t="shared" ca="1" si="8"/>
        <v/>
      </c>
      <c r="L94" s="129" t="str">
        <f t="shared" ca="1" si="9"/>
        <v/>
      </c>
      <c r="M94" s="83">
        <f t="shared" ca="1" si="31"/>
        <v>0</v>
      </c>
      <c r="N94" s="83" t="str">
        <f t="shared" ca="1" si="10"/>
        <v/>
      </c>
      <c r="O94" s="129" t="str">
        <f t="shared" ca="1" si="11"/>
        <v/>
      </c>
      <c r="P94" s="83">
        <f t="shared" ca="1" si="32"/>
        <v>0</v>
      </c>
      <c r="Q94" s="102"/>
    </row>
    <row r="95" spans="1:17" ht="22.5" customHeight="1">
      <c r="A95" s="80">
        <f t="shared" si="0"/>
        <v>91</v>
      </c>
      <c r="B95" s="104" t="str">
        <f t="shared" ca="1" si="1"/>
        <v/>
      </c>
      <c r="C95" s="104" t="str">
        <f t="shared" ca="1" si="2"/>
        <v/>
      </c>
      <c r="D95" s="104" t="str">
        <f t="shared" ca="1" si="3"/>
        <v/>
      </c>
      <c r="E95" s="104" t="str">
        <f t="shared" ca="1" si="4"/>
        <v/>
      </c>
      <c r="F95" s="104" t="str">
        <f t="shared" ca="1" si="5"/>
        <v/>
      </c>
      <c r="G95" s="104" t="str">
        <f ca="1">IF(J95&gt;0,実績報告書!$W$7,"")</f>
        <v/>
      </c>
      <c r="H95" s="83" t="str">
        <f t="shared" ca="1" si="6"/>
        <v/>
      </c>
      <c r="I95" s="129" t="str">
        <f t="shared" ca="1" si="7"/>
        <v/>
      </c>
      <c r="J95" s="83">
        <f t="shared" ca="1" si="30"/>
        <v>0</v>
      </c>
      <c r="K95" s="83" t="str">
        <f t="shared" ca="1" si="8"/>
        <v/>
      </c>
      <c r="L95" s="129" t="str">
        <f t="shared" ca="1" si="9"/>
        <v/>
      </c>
      <c r="M95" s="83">
        <f t="shared" ca="1" si="31"/>
        <v>0</v>
      </c>
      <c r="N95" s="83" t="str">
        <f t="shared" ca="1" si="10"/>
        <v/>
      </c>
      <c r="O95" s="129" t="str">
        <f t="shared" ca="1" si="11"/>
        <v/>
      </c>
      <c r="P95" s="83">
        <f t="shared" ca="1" si="32"/>
        <v>0</v>
      </c>
      <c r="Q95" s="102"/>
    </row>
    <row r="96" spans="1:17" ht="22.5" customHeight="1">
      <c r="A96" s="80">
        <f t="shared" si="0"/>
        <v>92</v>
      </c>
      <c r="B96" s="104" t="str">
        <f t="shared" ca="1" si="1"/>
        <v/>
      </c>
      <c r="C96" s="104" t="str">
        <f t="shared" ca="1" si="2"/>
        <v/>
      </c>
      <c r="D96" s="104" t="str">
        <f t="shared" ca="1" si="3"/>
        <v/>
      </c>
      <c r="E96" s="104" t="str">
        <f t="shared" ca="1" si="4"/>
        <v/>
      </c>
      <c r="F96" s="104" t="str">
        <f t="shared" ca="1" si="5"/>
        <v/>
      </c>
      <c r="G96" s="104" t="str">
        <f ca="1">IF(J96&gt;0,実績報告書!$W$7,"")</f>
        <v/>
      </c>
      <c r="H96" s="83" t="str">
        <f t="shared" ca="1" si="6"/>
        <v/>
      </c>
      <c r="I96" s="129" t="str">
        <f t="shared" ca="1" si="7"/>
        <v/>
      </c>
      <c r="J96" s="83">
        <f t="shared" ca="1" si="30"/>
        <v>0</v>
      </c>
      <c r="K96" s="83" t="str">
        <f t="shared" ca="1" si="8"/>
        <v/>
      </c>
      <c r="L96" s="129" t="str">
        <f t="shared" ca="1" si="9"/>
        <v/>
      </c>
      <c r="M96" s="83">
        <f t="shared" ca="1" si="31"/>
        <v>0</v>
      </c>
      <c r="N96" s="83" t="str">
        <f t="shared" ca="1" si="10"/>
        <v/>
      </c>
      <c r="O96" s="129" t="str">
        <f t="shared" ca="1" si="11"/>
        <v/>
      </c>
      <c r="P96" s="83">
        <f t="shared" ca="1" si="32"/>
        <v>0</v>
      </c>
      <c r="Q96" s="102"/>
    </row>
    <row r="97" spans="1:17" ht="22.5" customHeight="1">
      <c r="A97" s="80">
        <f t="shared" si="0"/>
        <v>93</v>
      </c>
      <c r="B97" s="104" t="str">
        <f t="shared" ca="1" si="1"/>
        <v/>
      </c>
      <c r="C97" s="104" t="str">
        <f t="shared" ca="1" si="2"/>
        <v/>
      </c>
      <c r="D97" s="104" t="str">
        <f t="shared" ca="1" si="3"/>
        <v/>
      </c>
      <c r="E97" s="104" t="str">
        <f t="shared" ca="1" si="4"/>
        <v/>
      </c>
      <c r="F97" s="104" t="str">
        <f t="shared" ca="1" si="5"/>
        <v/>
      </c>
      <c r="G97" s="104" t="str">
        <f ca="1">IF(J97&gt;0,実績報告書!$W$7,"")</f>
        <v/>
      </c>
      <c r="H97" s="83" t="str">
        <f t="shared" ca="1" si="6"/>
        <v/>
      </c>
      <c r="I97" s="129" t="str">
        <f t="shared" ca="1" si="7"/>
        <v/>
      </c>
      <c r="J97" s="83">
        <f t="shared" ca="1" si="30"/>
        <v>0</v>
      </c>
      <c r="K97" s="83" t="str">
        <f t="shared" ca="1" si="8"/>
        <v/>
      </c>
      <c r="L97" s="129" t="str">
        <f t="shared" ca="1" si="9"/>
        <v/>
      </c>
      <c r="M97" s="83">
        <f t="shared" ca="1" si="31"/>
        <v>0</v>
      </c>
      <c r="N97" s="83" t="str">
        <f t="shared" ca="1" si="10"/>
        <v/>
      </c>
      <c r="O97" s="129" t="str">
        <f t="shared" ca="1" si="11"/>
        <v/>
      </c>
      <c r="P97" s="83">
        <f t="shared" ca="1" si="32"/>
        <v>0</v>
      </c>
      <c r="Q97" s="102"/>
    </row>
    <row r="98" spans="1:17" ht="22.5" customHeight="1">
      <c r="A98" s="80">
        <f t="shared" si="0"/>
        <v>94</v>
      </c>
      <c r="B98" s="104" t="str">
        <f t="shared" ca="1" si="1"/>
        <v/>
      </c>
      <c r="C98" s="104" t="str">
        <f t="shared" ca="1" si="2"/>
        <v/>
      </c>
      <c r="D98" s="104" t="str">
        <f t="shared" ca="1" si="3"/>
        <v/>
      </c>
      <c r="E98" s="104" t="str">
        <f t="shared" ca="1" si="4"/>
        <v/>
      </c>
      <c r="F98" s="104" t="str">
        <f t="shared" ca="1" si="5"/>
        <v/>
      </c>
      <c r="G98" s="104" t="str">
        <f ca="1">IF(J98&gt;0,実績報告書!$W$7,"")</f>
        <v/>
      </c>
      <c r="H98" s="83" t="str">
        <f t="shared" ca="1" si="6"/>
        <v/>
      </c>
      <c r="I98" s="129" t="str">
        <f t="shared" ca="1" si="7"/>
        <v/>
      </c>
      <c r="J98" s="83">
        <f t="shared" ca="1" si="30"/>
        <v>0</v>
      </c>
      <c r="K98" s="83" t="str">
        <f t="shared" ca="1" si="8"/>
        <v/>
      </c>
      <c r="L98" s="129" t="str">
        <f t="shared" ca="1" si="9"/>
        <v/>
      </c>
      <c r="M98" s="83">
        <f t="shared" ca="1" si="31"/>
        <v>0</v>
      </c>
      <c r="N98" s="83" t="str">
        <f t="shared" ca="1" si="10"/>
        <v/>
      </c>
      <c r="O98" s="129" t="str">
        <f t="shared" ca="1" si="11"/>
        <v/>
      </c>
      <c r="P98" s="83">
        <f t="shared" ca="1" si="32"/>
        <v>0</v>
      </c>
      <c r="Q98" s="102"/>
    </row>
    <row r="99" spans="1:17" ht="22.5" customHeight="1">
      <c r="A99" s="80">
        <f t="shared" si="0"/>
        <v>95</v>
      </c>
      <c r="B99" s="104" t="str">
        <f t="shared" ca="1" si="1"/>
        <v/>
      </c>
      <c r="C99" s="104" t="str">
        <f t="shared" ca="1" si="2"/>
        <v/>
      </c>
      <c r="D99" s="104" t="str">
        <f t="shared" ca="1" si="3"/>
        <v/>
      </c>
      <c r="E99" s="104" t="str">
        <f t="shared" ca="1" si="4"/>
        <v/>
      </c>
      <c r="F99" s="104" t="str">
        <f t="shared" ca="1" si="5"/>
        <v/>
      </c>
      <c r="G99" s="104" t="str">
        <f ca="1">IF(J99&gt;0,実績報告書!$W$7,"")</f>
        <v/>
      </c>
      <c r="H99" s="83" t="str">
        <f t="shared" ca="1" si="6"/>
        <v/>
      </c>
      <c r="I99" s="129" t="str">
        <f t="shared" ca="1" si="7"/>
        <v/>
      </c>
      <c r="J99" s="83">
        <f t="shared" ca="1" si="12"/>
        <v>0</v>
      </c>
      <c r="K99" s="83" t="str">
        <f t="shared" ca="1" si="8"/>
        <v/>
      </c>
      <c r="L99" s="129" t="str">
        <f t="shared" ca="1" si="9"/>
        <v/>
      </c>
      <c r="M99" s="83">
        <f t="shared" ca="1" si="13"/>
        <v>0</v>
      </c>
      <c r="N99" s="83" t="str">
        <f t="shared" ca="1" si="10"/>
        <v/>
      </c>
      <c r="O99" s="129" t="str">
        <f t="shared" ca="1" si="11"/>
        <v/>
      </c>
      <c r="P99" s="83">
        <f t="shared" ca="1" si="14"/>
        <v>0</v>
      </c>
      <c r="Q99" s="102"/>
    </row>
    <row r="100" spans="1:17" ht="22.5" customHeight="1">
      <c r="A100" s="80">
        <f t="shared" si="0"/>
        <v>96</v>
      </c>
      <c r="B100" s="104" t="str">
        <f t="shared" ca="1" si="1"/>
        <v/>
      </c>
      <c r="C100" s="104" t="str">
        <f t="shared" ca="1" si="2"/>
        <v/>
      </c>
      <c r="D100" s="104" t="str">
        <f t="shared" ca="1" si="3"/>
        <v/>
      </c>
      <c r="E100" s="104" t="str">
        <f t="shared" ca="1" si="4"/>
        <v/>
      </c>
      <c r="F100" s="104" t="str">
        <f t="shared" ca="1" si="5"/>
        <v/>
      </c>
      <c r="G100" s="104" t="str">
        <f ca="1">IF(J100&gt;0,実績報告書!$W$7,"")</f>
        <v/>
      </c>
      <c r="H100" s="83" t="str">
        <f t="shared" ca="1" si="6"/>
        <v/>
      </c>
      <c r="I100" s="129" t="str">
        <f t="shared" ca="1" si="7"/>
        <v/>
      </c>
      <c r="J100" s="83">
        <f t="shared" ca="1" si="12"/>
        <v>0</v>
      </c>
      <c r="K100" s="83" t="str">
        <f t="shared" ca="1" si="8"/>
        <v/>
      </c>
      <c r="L100" s="129" t="str">
        <f t="shared" ca="1" si="9"/>
        <v/>
      </c>
      <c r="M100" s="83">
        <f t="shared" ca="1" si="13"/>
        <v>0</v>
      </c>
      <c r="N100" s="83" t="str">
        <f t="shared" ca="1" si="10"/>
        <v/>
      </c>
      <c r="O100" s="129" t="str">
        <f t="shared" ca="1" si="11"/>
        <v/>
      </c>
      <c r="P100" s="83">
        <f t="shared" ca="1" si="14"/>
        <v>0</v>
      </c>
      <c r="Q100" s="102"/>
    </row>
    <row r="101" spans="1:17" ht="22.5" customHeight="1">
      <c r="A101" s="80">
        <f t="shared" si="0"/>
        <v>97</v>
      </c>
      <c r="B101" s="104" t="str">
        <f t="shared" ca="1" si="1"/>
        <v/>
      </c>
      <c r="C101" s="104" t="str">
        <f t="shared" ca="1" si="2"/>
        <v/>
      </c>
      <c r="D101" s="104" t="str">
        <f t="shared" ca="1" si="3"/>
        <v/>
      </c>
      <c r="E101" s="104" t="str">
        <f t="shared" ca="1" si="4"/>
        <v/>
      </c>
      <c r="F101" s="104" t="str">
        <f t="shared" ca="1" si="5"/>
        <v/>
      </c>
      <c r="G101" s="104" t="str">
        <f ca="1">IF(J101&gt;0,実績報告書!$W$7,"")</f>
        <v/>
      </c>
      <c r="H101" s="83" t="str">
        <f t="shared" ca="1" si="6"/>
        <v/>
      </c>
      <c r="I101" s="129" t="str">
        <f t="shared" ca="1" si="7"/>
        <v/>
      </c>
      <c r="J101" s="83">
        <f t="shared" ca="1" si="12"/>
        <v>0</v>
      </c>
      <c r="K101" s="83" t="str">
        <f t="shared" ca="1" si="8"/>
        <v/>
      </c>
      <c r="L101" s="129" t="str">
        <f t="shared" ca="1" si="9"/>
        <v/>
      </c>
      <c r="M101" s="83">
        <f t="shared" ca="1" si="13"/>
        <v>0</v>
      </c>
      <c r="N101" s="83" t="str">
        <f t="shared" ca="1" si="10"/>
        <v/>
      </c>
      <c r="O101" s="129" t="str">
        <f t="shared" ca="1" si="11"/>
        <v/>
      </c>
      <c r="P101" s="83">
        <f t="shared" ca="1" si="14"/>
        <v>0</v>
      </c>
      <c r="Q101" s="102"/>
    </row>
    <row r="102" spans="1:17" ht="22.5" customHeight="1">
      <c r="A102" s="80">
        <f t="shared" si="0"/>
        <v>98</v>
      </c>
      <c r="B102" s="104" t="str">
        <f t="shared" ca="1" si="1"/>
        <v/>
      </c>
      <c r="C102" s="104" t="str">
        <f t="shared" ca="1" si="2"/>
        <v/>
      </c>
      <c r="D102" s="104" t="str">
        <f t="shared" ca="1" si="3"/>
        <v/>
      </c>
      <c r="E102" s="104" t="str">
        <f t="shared" ca="1" si="4"/>
        <v/>
      </c>
      <c r="F102" s="104" t="str">
        <f t="shared" ca="1" si="5"/>
        <v/>
      </c>
      <c r="G102" s="104" t="str">
        <f ca="1">IF(J102&gt;0,実績報告書!$W$7,"")</f>
        <v/>
      </c>
      <c r="H102" s="83" t="str">
        <f t="shared" ca="1" si="6"/>
        <v/>
      </c>
      <c r="I102" s="129" t="str">
        <f t="shared" ca="1" si="7"/>
        <v/>
      </c>
      <c r="J102" s="83">
        <f t="shared" ca="1" si="12"/>
        <v>0</v>
      </c>
      <c r="K102" s="83" t="str">
        <f t="shared" ca="1" si="8"/>
        <v/>
      </c>
      <c r="L102" s="129" t="str">
        <f t="shared" ca="1" si="9"/>
        <v/>
      </c>
      <c r="M102" s="83">
        <f t="shared" ca="1" si="13"/>
        <v>0</v>
      </c>
      <c r="N102" s="83" t="str">
        <f t="shared" ca="1" si="10"/>
        <v/>
      </c>
      <c r="O102" s="129" t="str">
        <f t="shared" ca="1" si="11"/>
        <v/>
      </c>
      <c r="P102" s="83">
        <f t="shared" ca="1" si="14"/>
        <v>0</v>
      </c>
      <c r="Q102" s="102"/>
    </row>
    <row r="103" spans="1:17" ht="22.5" customHeight="1">
      <c r="A103" s="80">
        <f t="shared" si="0"/>
        <v>99</v>
      </c>
      <c r="B103" s="104" t="str">
        <f t="shared" ca="1" si="1"/>
        <v/>
      </c>
      <c r="C103" s="104" t="str">
        <f t="shared" ca="1" si="2"/>
        <v/>
      </c>
      <c r="D103" s="104" t="str">
        <f t="shared" ca="1" si="3"/>
        <v/>
      </c>
      <c r="E103" s="104" t="str">
        <f t="shared" ca="1" si="4"/>
        <v/>
      </c>
      <c r="F103" s="104" t="str">
        <f t="shared" ca="1" si="5"/>
        <v/>
      </c>
      <c r="G103" s="104" t="str">
        <f ca="1">IF(J103&gt;0,実績報告書!$W$7,"")</f>
        <v/>
      </c>
      <c r="H103" s="83" t="str">
        <f t="shared" ca="1" si="6"/>
        <v/>
      </c>
      <c r="I103" s="129" t="str">
        <f t="shared" ca="1" si="7"/>
        <v/>
      </c>
      <c r="J103" s="83">
        <f t="shared" ca="1" si="12"/>
        <v>0</v>
      </c>
      <c r="K103" s="83" t="str">
        <f t="shared" ca="1" si="8"/>
        <v/>
      </c>
      <c r="L103" s="129" t="str">
        <f t="shared" ca="1" si="9"/>
        <v/>
      </c>
      <c r="M103" s="83">
        <f t="shared" ca="1" si="13"/>
        <v>0</v>
      </c>
      <c r="N103" s="83" t="str">
        <f t="shared" ca="1" si="10"/>
        <v/>
      </c>
      <c r="O103" s="129" t="str">
        <f t="shared" ca="1" si="11"/>
        <v/>
      </c>
      <c r="P103" s="83">
        <f t="shared" ca="1" si="14"/>
        <v>0</v>
      </c>
      <c r="Q103" s="102"/>
    </row>
    <row r="104" spans="1:17" ht="22.5" customHeight="1">
      <c r="A104" s="80">
        <f t="shared" si="0"/>
        <v>100</v>
      </c>
      <c r="B104" s="104" t="str">
        <f t="shared" ca="1" si="1"/>
        <v/>
      </c>
      <c r="C104" s="104" t="str">
        <f t="shared" ca="1" si="2"/>
        <v/>
      </c>
      <c r="D104" s="104" t="str">
        <f t="shared" ca="1" si="3"/>
        <v/>
      </c>
      <c r="E104" s="104" t="str">
        <f t="shared" ca="1" si="4"/>
        <v/>
      </c>
      <c r="F104" s="104" t="str">
        <f t="shared" ca="1" si="5"/>
        <v/>
      </c>
      <c r="G104" s="104" t="str">
        <f ca="1">IF(J104&gt;0,実績報告書!$W$7,"")</f>
        <v/>
      </c>
      <c r="H104" s="83" t="str">
        <f t="shared" ca="1" si="6"/>
        <v/>
      </c>
      <c r="I104" s="129" t="str">
        <f t="shared" ca="1" si="7"/>
        <v/>
      </c>
      <c r="J104" s="83">
        <f t="shared" ca="1" si="12"/>
        <v>0</v>
      </c>
      <c r="K104" s="83" t="str">
        <f t="shared" ca="1" si="8"/>
        <v/>
      </c>
      <c r="L104" s="129" t="str">
        <f t="shared" ca="1" si="9"/>
        <v/>
      </c>
      <c r="M104" s="83">
        <f t="shared" ca="1" si="13"/>
        <v>0</v>
      </c>
      <c r="N104" s="83" t="str">
        <f t="shared" ca="1" si="10"/>
        <v/>
      </c>
      <c r="O104" s="129" t="str">
        <f t="shared" ca="1" si="11"/>
        <v/>
      </c>
      <c r="P104" s="83">
        <f t="shared" ca="1" si="14"/>
        <v>0</v>
      </c>
      <c r="Q104" s="102"/>
    </row>
    <row r="105" spans="1:17" ht="22.5" customHeight="1">
      <c r="A105" s="80">
        <f t="shared" si="0"/>
        <v>101</v>
      </c>
      <c r="B105" s="104" t="str">
        <f t="shared" ca="1" si="1"/>
        <v/>
      </c>
      <c r="C105" s="104" t="str">
        <f t="shared" ca="1" si="2"/>
        <v/>
      </c>
      <c r="D105" s="104" t="str">
        <f t="shared" ca="1" si="3"/>
        <v/>
      </c>
      <c r="E105" s="104" t="str">
        <f t="shared" ca="1" si="4"/>
        <v/>
      </c>
      <c r="F105" s="104" t="str">
        <f t="shared" ca="1" si="5"/>
        <v/>
      </c>
      <c r="G105" s="104" t="str">
        <f ca="1">IF(J105&gt;0,実績報告書!$W$7,"")</f>
        <v/>
      </c>
      <c r="H105" s="83" t="str">
        <f t="shared" ca="1" si="6"/>
        <v/>
      </c>
      <c r="I105" s="129" t="str">
        <f t="shared" ca="1" si="7"/>
        <v/>
      </c>
      <c r="J105" s="83">
        <f t="shared" ref="J105:J168" ca="1" si="33">SUM(H105,I105)</f>
        <v>0</v>
      </c>
      <c r="K105" s="83" t="str">
        <f t="shared" ca="1" si="8"/>
        <v/>
      </c>
      <c r="L105" s="129" t="str">
        <f t="shared" ca="1" si="9"/>
        <v/>
      </c>
      <c r="M105" s="83">
        <f t="shared" ref="M105:M168" ca="1" si="34">SUM(K105,L105)</f>
        <v>0</v>
      </c>
      <c r="N105" s="83" t="str">
        <f t="shared" ca="1" si="10"/>
        <v/>
      </c>
      <c r="O105" s="129" t="str">
        <f t="shared" ca="1" si="11"/>
        <v/>
      </c>
      <c r="P105" s="83">
        <f t="shared" ref="P105:P168" ca="1" si="35">SUM(N105,O105)</f>
        <v>0</v>
      </c>
      <c r="Q105" s="102"/>
    </row>
    <row r="106" spans="1:17" ht="22.5" customHeight="1">
      <c r="A106" s="80">
        <f t="shared" ref="A106:A169" si="36">ROW()-4</f>
        <v>102</v>
      </c>
      <c r="B106" s="104" t="str">
        <f t="shared" ref="B106:B169" ca="1" si="37">IFERROR(INDIRECT("個票"&amp;$A106&amp;"！$t$7"),"")</f>
        <v/>
      </c>
      <c r="C106" s="104" t="str">
        <f t="shared" ref="C106:C169" ca="1" si="38">IFERROR(INDIRECT("個票"&amp;$A106&amp;"！$h$7"),"")</f>
        <v/>
      </c>
      <c r="D106" s="104" t="str">
        <f t="shared" ref="D106:D169" ca="1" si="39">IFERROR(INDIRECT("個票"&amp;$A106&amp;"！$l$10"),"")</f>
        <v/>
      </c>
      <c r="E106" s="104" t="str">
        <f t="shared" ref="E106:E169" ca="1" si="40">IFERROR(INDIRECT("個票"&amp;$A106&amp;"！$w$9"),"")</f>
        <v/>
      </c>
      <c r="F106" s="104" t="str">
        <f t="shared" ref="F106:F169" ca="1" si="41">IFERROR(INDIRECT("個票"&amp;$A106&amp;"！$ｄ$9")&amp;INDIRECT("個票"&amp;$A106&amp;"！$ｈ$9"),"")</f>
        <v/>
      </c>
      <c r="G106" s="104" t="str">
        <f ca="1">IF(J106&gt;0,実績報告書!$W$7,"")</f>
        <v/>
      </c>
      <c r="H106" s="83" t="str">
        <f t="shared" ref="H106:H169" ca="1" si="42">IFERROR(INDIRECT("個票"&amp;$A106&amp;"！$Y$27"),"")</f>
        <v/>
      </c>
      <c r="I106" s="129" t="str">
        <f t="shared" ref="I106:I169" ca="1" si="43">IFERROR(INDIRECT("個票"&amp;$A106&amp;"！$Y$47"),"")</f>
        <v/>
      </c>
      <c r="J106" s="83">
        <f t="shared" ca="1" si="33"/>
        <v>0</v>
      </c>
      <c r="K106" s="83" t="str">
        <f t="shared" ref="K106:K169" ca="1" si="44">IFERROR(INDIRECT("個票"&amp;$A106&amp;"！$ad$27"),"")</f>
        <v/>
      </c>
      <c r="L106" s="129" t="str">
        <f t="shared" ref="L106:L169" ca="1" si="45">IFERROR(INDIRECT("個票"&amp;$A106&amp;"！$ad$47"),"")</f>
        <v/>
      </c>
      <c r="M106" s="83">
        <f t="shared" ca="1" si="34"/>
        <v>0</v>
      </c>
      <c r="N106" s="83" t="str">
        <f t="shared" ref="N106:N169" ca="1" si="46">IFERROR(INDIRECT("個票"&amp;$A106&amp;"！$ai$27"),"")</f>
        <v/>
      </c>
      <c r="O106" s="129" t="str">
        <f t="shared" ref="O106:O169" ca="1" si="47">IFERROR(INDIRECT("個票"&amp;$A106&amp;"！$ai$47"),"")</f>
        <v/>
      </c>
      <c r="P106" s="83">
        <f t="shared" ca="1" si="35"/>
        <v>0</v>
      </c>
      <c r="Q106" s="102"/>
    </row>
    <row r="107" spans="1:17" ht="22.5" customHeight="1">
      <c r="A107" s="80">
        <f t="shared" si="36"/>
        <v>103</v>
      </c>
      <c r="B107" s="104" t="str">
        <f t="shared" ca="1" si="37"/>
        <v/>
      </c>
      <c r="C107" s="104" t="str">
        <f t="shared" ca="1" si="38"/>
        <v/>
      </c>
      <c r="D107" s="104" t="str">
        <f t="shared" ca="1" si="39"/>
        <v/>
      </c>
      <c r="E107" s="104" t="str">
        <f t="shared" ca="1" si="40"/>
        <v/>
      </c>
      <c r="F107" s="104" t="str">
        <f t="shared" ca="1" si="41"/>
        <v/>
      </c>
      <c r="G107" s="104" t="str">
        <f ca="1">IF(J107&gt;0,実績報告書!$W$7,"")</f>
        <v/>
      </c>
      <c r="H107" s="83" t="str">
        <f t="shared" ca="1" si="42"/>
        <v/>
      </c>
      <c r="I107" s="129" t="str">
        <f t="shared" ca="1" si="43"/>
        <v/>
      </c>
      <c r="J107" s="83">
        <f t="shared" ca="1" si="33"/>
        <v>0</v>
      </c>
      <c r="K107" s="83" t="str">
        <f t="shared" ca="1" si="44"/>
        <v/>
      </c>
      <c r="L107" s="129" t="str">
        <f t="shared" ca="1" si="45"/>
        <v/>
      </c>
      <c r="M107" s="83">
        <f t="shared" ca="1" si="34"/>
        <v>0</v>
      </c>
      <c r="N107" s="83" t="str">
        <f t="shared" ca="1" si="46"/>
        <v/>
      </c>
      <c r="O107" s="129" t="str">
        <f t="shared" ca="1" si="47"/>
        <v/>
      </c>
      <c r="P107" s="83">
        <f t="shared" ca="1" si="35"/>
        <v>0</v>
      </c>
      <c r="Q107" s="102"/>
    </row>
    <row r="108" spans="1:17" ht="22.5" customHeight="1">
      <c r="A108" s="80">
        <f t="shared" si="36"/>
        <v>104</v>
      </c>
      <c r="B108" s="104" t="str">
        <f t="shared" ca="1" si="37"/>
        <v/>
      </c>
      <c r="C108" s="104" t="str">
        <f t="shared" ca="1" si="38"/>
        <v/>
      </c>
      <c r="D108" s="104" t="str">
        <f t="shared" ca="1" si="39"/>
        <v/>
      </c>
      <c r="E108" s="104" t="str">
        <f t="shared" ca="1" si="40"/>
        <v/>
      </c>
      <c r="F108" s="104" t="str">
        <f t="shared" ca="1" si="41"/>
        <v/>
      </c>
      <c r="G108" s="104" t="str">
        <f ca="1">IF(J108&gt;0,実績報告書!$W$7,"")</f>
        <v/>
      </c>
      <c r="H108" s="83" t="str">
        <f t="shared" ca="1" si="42"/>
        <v/>
      </c>
      <c r="I108" s="129" t="str">
        <f t="shared" ca="1" si="43"/>
        <v/>
      </c>
      <c r="J108" s="83">
        <f t="shared" ca="1" si="33"/>
        <v>0</v>
      </c>
      <c r="K108" s="83" t="str">
        <f t="shared" ca="1" si="44"/>
        <v/>
      </c>
      <c r="L108" s="129" t="str">
        <f t="shared" ca="1" si="45"/>
        <v/>
      </c>
      <c r="M108" s="83">
        <f t="shared" ca="1" si="34"/>
        <v>0</v>
      </c>
      <c r="N108" s="83" t="str">
        <f t="shared" ca="1" si="46"/>
        <v/>
      </c>
      <c r="O108" s="129" t="str">
        <f t="shared" ca="1" si="47"/>
        <v/>
      </c>
      <c r="P108" s="83">
        <f t="shared" ca="1" si="35"/>
        <v>0</v>
      </c>
      <c r="Q108" s="102"/>
    </row>
    <row r="109" spans="1:17" ht="22.5" customHeight="1">
      <c r="A109" s="80">
        <f t="shared" si="36"/>
        <v>105</v>
      </c>
      <c r="B109" s="104" t="str">
        <f t="shared" ca="1" si="37"/>
        <v/>
      </c>
      <c r="C109" s="104" t="str">
        <f t="shared" ca="1" si="38"/>
        <v/>
      </c>
      <c r="D109" s="104" t="str">
        <f t="shared" ca="1" si="39"/>
        <v/>
      </c>
      <c r="E109" s="104" t="str">
        <f t="shared" ca="1" si="40"/>
        <v/>
      </c>
      <c r="F109" s="104" t="str">
        <f t="shared" ca="1" si="41"/>
        <v/>
      </c>
      <c r="G109" s="104" t="str">
        <f ca="1">IF(J109&gt;0,実績報告書!$W$7,"")</f>
        <v/>
      </c>
      <c r="H109" s="83" t="str">
        <f t="shared" ca="1" si="42"/>
        <v/>
      </c>
      <c r="I109" s="129" t="str">
        <f t="shared" ca="1" si="43"/>
        <v/>
      </c>
      <c r="J109" s="83">
        <f t="shared" ca="1" si="33"/>
        <v>0</v>
      </c>
      <c r="K109" s="83" t="str">
        <f t="shared" ca="1" si="44"/>
        <v/>
      </c>
      <c r="L109" s="129" t="str">
        <f t="shared" ca="1" si="45"/>
        <v/>
      </c>
      <c r="M109" s="83">
        <f t="shared" ca="1" si="34"/>
        <v>0</v>
      </c>
      <c r="N109" s="83" t="str">
        <f t="shared" ca="1" si="46"/>
        <v/>
      </c>
      <c r="O109" s="129" t="str">
        <f t="shared" ca="1" si="47"/>
        <v/>
      </c>
      <c r="P109" s="83">
        <f t="shared" ca="1" si="35"/>
        <v>0</v>
      </c>
      <c r="Q109" s="102"/>
    </row>
    <row r="110" spans="1:17" ht="22.5" customHeight="1">
      <c r="A110" s="80">
        <f t="shared" si="36"/>
        <v>106</v>
      </c>
      <c r="B110" s="104" t="str">
        <f t="shared" ca="1" si="37"/>
        <v/>
      </c>
      <c r="C110" s="104" t="str">
        <f t="shared" ca="1" si="38"/>
        <v/>
      </c>
      <c r="D110" s="104" t="str">
        <f t="shared" ca="1" si="39"/>
        <v/>
      </c>
      <c r="E110" s="104" t="str">
        <f t="shared" ca="1" si="40"/>
        <v/>
      </c>
      <c r="F110" s="104" t="str">
        <f t="shared" ca="1" si="41"/>
        <v/>
      </c>
      <c r="G110" s="104" t="str">
        <f ca="1">IF(J110&gt;0,実績報告書!$W$7,"")</f>
        <v/>
      </c>
      <c r="H110" s="83" t="str">
        <f t="shared" ca="1" si="42"/>
        <v/>
      </c>
      <c r="I110" s="129" t="str">
        <f t="shared" ca="1" si="43"/>
        <v/>
      </c>
      <c r="J110" s="83">
        <f t="shared" ca="1" si="33"/>
        <v>0</v>
      </c>
      <c r="K110" s="83" t="str">
        <f t="shared" ca="1" si="44"/>
        <v/>
      </c>
      <c r="L110" s="129" t="str">
        <f t="shared" ca="1" si="45"/>
        <v/>
      </c>
      <c r="M110" s="83">
        <f t="shared" ca="1" si="34"/>
        <v>0</v>
      </c>
      <c r="N110" s="83" t="str">
        <f t="shared" ca="1" si="46"/>
        <v/>
      </c>
      <c r="O110" s="129" t="str">
        <f t="shared" ca="1" si="47"/>
        <v/>
      </c>
      <c r="P110" s="83">
        <f t="shared" ca="1" si="35"/>
        <v>0</v>
      </c>
      <c r="Q110" s="102"/>
    </row>
    <row r="111" spans="1:17" ht="22.5" customHeight="1">
      <c r="A111" s="80">
        <f t="shared" si="36"/>
        <v>107</v>
      </c>
      <c r="B111" s="104" t="str">
        <f t="shared" ca="1" si="37"/>
        <v/>
      </c>
      <c r="C111" s="104" t="str">
        <f t="shared" ca="1" si="38"/>
        <v/>
      </c>
      <c r="D111" s="104" t="str">
        <f t="shared" ca="1" si="39"/>
        <v/>
      </c>
      <c r="E111" s="104" t="str">
        <f t="shared" ca="1" si="40"/>
        <v/>
      </c>
      <c r="F111" s="104" t="str">
        <f t="shared" ca="1" si="41"/>
        <v/>
      </c>
      <c r="G111" s="104" t="str">
        <f ca="1">IF(J111&gt;0,実績報告書!$W$7,"")</f>
        <v/>
      </c>
      <c r="H111" s="83" t="str">
        <f t="shared" ca="1" si="42"/>
        <v/>
      </c>
      <c r="I111" s="129" t="str">
        <f t="shared" ca="1" si="43"/>
        <v/>
      </c>
      <c r="J111" s="83">
        <f t="shared" ca="1" si="33"/>
        <v>0</v>
      </c>
      <c r="K111" s="83" t="str">
        <f t="shared" ca="1" si="44"/>
        <v/>
      </c>
      <c r="L111" s="129" t="str">
        <f t="shared" ca="1" si="45"/>
        <v/>
      </c>
      <c r="M111" s="83">
        <f t="shared" ca="1" si="34"/>
        <v>0</v>
      </c>
      <c r="N111" s="83" t="str">
        <f t="shared" ca="1" si="46"/>
        <v/>
      </c>
      <c r="O111" s="129" t="str">
        <f t="shared" ca="1" si="47"/>
        <v/>
      </c>
      <c r="P111" s="83">
        <f t="shared" ca="1" si="35"/>
        <v>0</v>
      </c>
      <c r="Q111" s="102"/>
    </row>
    <row r="112" spans="1:17" ht="22.5" customHeight="1">
      <c r="A112" s="80">
        <f t="shared" si="36"/>
        <v>108</v>
      </c>
      <c r="B112" s="104" t="str">
        <f t="shared" ca="1" si="37"/>
        <v/>
      </c>
      <c r="C112" s="104" t="str">
        <f t="shared" ca="1" si="38"/>
        <v/>
      </c>
      <c r="D112" s="104" t="str">
        <f t="shared" ca="1" si="39"/>
        <v/>
      </c>
      <c r="E112" s="104" t="str">
        <f t="shared" ca="1" si="40"/>
        <v/>
      </c>
      <c r="F112" s="104" t="str">
        <f t="shared" ca="1" si="41"/>
        <v/>
      </c>
      <c r="G112" s="104" t="str">
        <f ca="1">IF(J112&gt;0,実績報告書!$W$7,"")</f>
        <v/>
      </c>
      <c r="H112" s="83" t="str">
        <f t="shared" ca="1" si="42"/>
        <v/>
      </c>
      <c r="I112" s="129" t="str">
        <f t="shared" ca="1" si="43"/>
        <v/>
      </c>
      <c r="J112" s="83">
        <f t="shared" ca="1" si="33"/>
        <v>0</v>
      </c>
      <c r="K112" s="83" t="str">
        <f t="shared" ca="1" si="44"/>
        <v/>
      </c>
      <c r="L112" s="129" t="str">
        <f t="shared" ca="1" si="45"/>
        <v/>
      </c>
      <c r="M112" s="83">
        <f t="shared" ca="1" si="34"/>
        <v>0</v>
      </c>
      <c r="N112" s="83" t="str">
        <f t="shared" ca="1" si="46"/>
        <v/>
      </c>
      <c r="O112" s="129" t="str">
        <f t="shared" ca="1" si="47"/>
        <v/>
      </c>
      <c r="P112" s="83">
        <f t="shared" ca="1" si="35"/>
        <v>0</v>
      </c>
      <c r="Q112" s="102"/>
    </row>
    <row r="113" spans="1:17" ht="22.5" customHeight="1">
      <c r="A113" s="80">
        <f t="shared" si="36"/>
        <v>109</v>
      </c>
      <c r="B113" s="104" t="str">
        <f t="shared" ca="1" si="37"/>
        <v/>
      </c>
      <c r="C113" s="104" t="str">
        <f t="shared" ca="1" si="38"/>
        <v/>
      </c>
      <c r="D113" s="104" t="str">
        <f t="shared" ca="1" si="39"/>
        <v/>
      </c>
      <c r="E113" s="104" t="str">
        <f t="shared" ca="1" si="40"/>
        <v/>
      </c>
      <c r="F113" s="104" t="str">
        <f t="shared" ca="1" si="41"/>
        <v/>
      </c>
      <c r="G113" s="104" t="str">
        <f ca="1">IF(J113&gt;0,実績報告書!$W$7,"")</f>
        <v/>
      </c>
      <c r="H113" s="83" t="str">
        <f t="shared" ca="1" si="42"/>
        <v/>
      </c>
      <c r="I113" s="129" t="str">
        <f t="shared" ca="1" si="43"/>
        <v/>
      </c>
      <c r="J113" s="83">
        <f t="shared" ca="1" si="33"/>
        <v>0</v>
      </c>
      <c r="K113" s="83" t="str">
        <f t="shared" ca="1" si="44"/>
        <v/>
      </c>
      <c r="L113" s="129" t="str">
        <f t="shared" ca="1" si="45"/>
        <v/>
      </c>
      <c r="M113" s="83">
        <f t="shared" ca="1" si="34"/>
        <v>0</v>
      </c>
      <c r="N113" s="83" t="str">
        <f t="shared" ca="1" si="46"/>
        <v/>
      </c>
      <c r="O113" s="129" t="str">
        <f t="shared" ca="1" si="47"/>
        <v/>
      </c>
      <c r="P113" s="83">
        <f t="shared" ca="1" si="35"/>
        <v>0</v>
      </c>
      <c r="Q113" s="102"/>
    </row>
    <row r="114" spans="1:17" ht="22.5" customHeight="1">
      <c r="A114" s="80">
        <f t="shared" si="36"/>
        <v>110</v>
      </c>
      <c r="B114" s="104" t="str">
        <f t="shared" ca="1" si="37"/>
        <v/>
      </c>
      <c r="C114" s="104" t="str">
        <f t="shared" ca="1" si="38"/>
        <v/>
      </c>
      <c r="D114" s="104" t="str">
        <f t="shared" ca="1" si="39"/>
        <v/>
      </c>
      <c r="E114" s="104" t="str">
        <f t="shared" ca="1" si="40"/>
        <v/>
      </c>
      <c r="F114" s="104" t="str">
        <f t="shared" ca="1" si="41"/>
        <v/>
      </c>
      <c r="G114" s="104" t="str">
        <f ca="1">IF(J114&gt;0,実績報告書!$W$7,"")</f>
        <v/>
      </c>
      <c r="H114" s="83" t="str">
        <f t="shared" ca="1" si="42"/>
        <v/>
      </c>
      <c r="I114" s="129" t="str">
        <f t="shared" ca="1" si="43"/>
        <v/>
      </c>
      <c r="J114" s="83">
        <f t="shared" ca="1" si="33"/>
        <v>0</v>
      </c>
      <c r="K114" s="83" t="str">
        <f t="shared" ca="1" si="44"/>
        <v/>
      </c>
      <c r="L114" s="129" t="str">
        <f t="shared" ca="1" si="45"/>
        <v/>
      </c>
      <c r="M114" s="83">
        <f t="shared" ca="1" si="34"/>
        <v>0</v>
      </c>
      <c r="N114" s="83" t="str">
        <f t="shared" ca="1" si="46"/>
        <v/>
      </c>
      <c r="O114" s="129" t="str">
        <f t="shared" ca="1" si="47"/>
        <v/>
      </c>
      <c r="P114" s="83">
        <f t="shared" ca="1" si="35"/>
        <v>0</v>
      </c>
      <c r="Q114" s="102"/>
    </row>
    <row r="115" spans="1:17" ht="22.5" customHeight="1">
      <c r="A115" s="80">
        <f t="shared" si="36"/>
        <v>111</v>
      </c>
      <c r="B115" s="104" t="str">
        <f t="shared" ca="1" si="37"/>
        <v/>
      </c>
      <c r="C115" s="104" t="str">
        <f t="shared" ca="1" si="38"/>
        <v/>
      </c>
      <c r="D115" s="104" t="str">
        <f t="shared" ca="1" si="39"/>
        <v/>
      </c>
      <c r="E115" s="104" t="str">
        <f t="shared" ca="1" si="40"/>
        <v/>
      </c>
      <c r="F115" s="104" t="str">
        <f t="shared" ca="1" si="41"/>
        <v/>
      </c>
      <c r="G115" s="104" t="str">
        <f ca="1">IF(J115&gt;0,実績報告書!$W$7,"")</f>
        <v/>
      </c>
      <c r="H115" s="83" t="str">
        <f t="shared" ca="1" si="42"/>
        <v/>
      </c>
      <c r="I115" s="129" t="str">
        <f t="shared" ca="1" si="43"/>
        <v/>
      </c>
      <c r="J115" s="83">
        <f t="shared" ca="1" si="33"/>
        <v>0</v>
      </c>
      <c r="K115" s="83" t="str">
        <f t="shared" ca="1" si="44"/>
        <v/>
      </c>
      <c r="L115" s="129" t="str">
        <f t="shared" ca="1" si="45"/>
        <v/>
      </c>
      <c r="M115" s="83">
        <f t="shared" ca="1" si="34"/>
        <v>0</v>
      </c>
      <c r="N115" s="83" t="str">
        <f t="shared" ca="1" si="46"/>
        <v/>
      </c>
      <c r="O115" s="129" t="str">
        <f t="shared" ca="1" si="47"/>
        <v/>
      </c>
      <c r="P115" s="83">
        <f t="shared" ca="1" si="35"/>
        <v>0</v>
      </c>
      <c r="Q115" s="102"/>
    </row>
    <row r="116" spans="1:17" ht="22.5" customHeight="1">
      <c r="A116" s="80">
        <f t="shared" si="36"/>
        <v>112</v>
      </c>
      <c r="B116" s="104" t="str">
        <f t="shared" ca="1" si="37"/>
        <v/>
      </c>
      <c r="C116" s="104" t="str">
        <f t="shared" ca="1" si="38"/>
        <v/>
      </c>
      <c r="D116" s="104" t="str">
        <f t="shared" ca="1" si="39"/>
        <v/>
      </c>
      <c r="E116" s="104" t="str">
        <f t="shared" ca="1" si="40"/>
        <v/>
      </c>
      <c r="F116" s="104" t="str">
        <f t="shared" ca="1" si="41"/>
        <v/>
      </c>
      <c r="G116" s="104" t="str">
        <f ca="1">IF(J116&gt;0,実績報告書!$W$7,"")</f>
        <v/>
      </c>
      <c r="H116" s="83" t="str">
        <f t="shared" ca="1" si="42"/>
        <v/>
      </c>
      <c r="I116" s="129" t="str">
        <f t="shared" ca="1" si="43"/>
        <v/>
      </c>
      <c r="J116" s="83">
        <f t="shared" ca="1" si="33"/>
        <v>0</v>
      </c>
      <c r="K116" s="83" t="str">
        <f t="shared" ca="1" si="44"/>
        <v/>
      </c>
      <c r="L116" s="129" t="str">
        <f t="shared" ca="1" si="45"/>
        <v/>
      </c>
      <c r="M116" s="83">
        <f t="shared" ca="1" si="34"/>
        <v>0</v>
      </c>
      <c r="N116" s="83" t="str">
        <f t="shared" ca="1" si="46"/>
        <v/>
      </c>
      <c r="O116" s="129" t="str">
        <f t="shared" ca="1" si="47"/>
        <v/>
      </c>
      <c r="P116" s="83">
        <f t="shared" ca="1" si="35"/>
        <v>0</v>
      </c>
      <c r="Q116" s="102"/>
    </row>
    <row r="117" spans="1:17" ht="22.5" customHeight="1">
      <c r="A117" s="80">
        <f t="shared" si="36"/>
        <v>113</v>
      </c>
      <c r="B117" s="104" t="str">
        <f t="shared" ca="1" si="37"/>
        <v/>
      </c>
      <c r="C117" s="104" t="str">
        <f t="shared" ca="1" si="38"/>
        <v/>
      </c>
      <c r="D117" s="104" t="str">
        <f t="shared" ca="1" si="39"/>
        <v/>
      </c>
      <c r="E117" s="104" t="str">
        <f t="shared" ca="1" si="40"/>
        <v/>
      </c>
      <c r="F117" s="104" t="str">
        <f t="shared" ca="1" si="41"/>
        <v/>
      </c>
      <c r="G117" s="104" t="str">
        <f ca="1">IF(J117&gt;0,実績報告書!$W$7,"")</f>
        <v/>
      </c>
      <c r="H117" s="83" t="str">
        <f t="shared" ca="1" si="42"/>
        <v/>
      </c>
      <c r="I117" s="129" t="str">
        <f t="shared" ca="1" si="43"/>
        <v/>
      </c>
      <c r="J117" s="83">
        <f t="shared" ca="1" si="33"/>
        <v>0</v>
      </c>
      <c r="K117" s="83" t="str">
        <f t="shared" ca="1" si="44"/>
        <v/>
      </c>
      <c r="L117" s="129" t="str">
        <f t="shared" ca="1" si="45"/>
        <v/>
      </c>
      <c r="M117" s="83">
        <f t="shared" ca="1" si="34"/>
        <v>0</v>
      </c>
      <c r="N117" s="83" t="str">
        <f t="shared" ca="1" si="46"/>
        <v/>
      </c>
      <c r="O117" s="129" t="str">
        <f t="shared" ca="1" si="47"/>
        <v/>
      </c>
      <c r="P117" s="83">
        <f t="shared" ca="1" si="35"/>
        <v>0</v>
      </c>
      <c r="Q117" s="102"/>
    </row>
    <row r="118" spans="1:17" ht="22.5" customHeight="1">
      <c r="A118" s="80">
        <f t="shared" si="36"/>
        <v>114</v>
      </c>
      <c r="B118" s="104" t="str">
        <f t="shared" ca="1" si="37"/>
        <v/>
      </c>
      <c r="C118" s="104" t="str">
        <f t="shared" ca="1" si="38"/>
        <v/>
      </c>
      <c r="D118" s="104" t="str">
        <f t="shared" ca="1" si="39"/>
        <v/>
      </c>
      <c r="E118" s="104" t="str">
        <f t="shared" ca="1" si="40"/>
        <v/>
      </c>
      <c r="F118" s="104" t="str">
        <f t="shared" ca="1" si="41"/>
        <v/>
      </c>
      <c r="G118" s="104" t="str">
        <f ca="1">IF(J118&gt;0,実績報告書!$W$7,"")</f>
        <v/>
      </c>
      <c r="H118" s="83" t="str">
        <f t="shared" ca="1" si="42"/>
        <v/>
      </c>
      <c r="I118" s="129" t="str">
        <f t="shared" ca="1" si="43"/>
        <v/>
      </c>
      <c r="J118" s="83">
        <f t="shared" ca="1" si="33"/>
        <v>0</v>
      </c>
      <c r="K118" s="83" t="str">
        <f t="shared" ca="1" si="44"/>
        <v/>
      </c>
      <c r="L118" s="129" t="str">
        <f t="shared" ca="1" si="45"/>
        <v/>
      </c>
      <c r="M118" s="83">
        <f t="shared" ca="1" si="34"/>
        <v>0</v>
      </c>
      <c r="N118" s="83" t="str">
        <f t="shared" ca="1" si="46"/>
        <v/>
      </c>
      <c r="O118" s="129" t="str">
        <f t="shared" ca="1" si="47"/>
        <v/>
      </c>
      <c r="P118" s="83">
        <f t="shared" ca="1" si="35"/>
        <v>0</v>
      </c>
      <c r="Q118" s="102"/>
    </row>
    <row r="119" spans="1:17" ht="22.5" customHeight="1">
      <c r="A119" s="80">
        <f t="shared" si="36"/>
        <v>115</v>
      </c>
      <c r="B119" s="104" t="str">
        <f t="shared" ca="1" si="37"/>
        <v/>
      </c>
      <c r="C119" s="104" t="str">
        <f t="shared" ca="1" si="38"/>
        <v/>
      </c>
      <c r="D119" s="104" t="str">
        <f t="shared" ca="1" si="39"/>
        <v/>
      </c>
      <c r="E119" s="104" t="str">
        <f t="shared" ca="1" si="40"/>
        <v/>
      </c>
      <c r="F119" s="104" t="str">
        <f t="shared" ca="1" si="41"/>
        <v/>
      </c>
      <c r="G119" s="104" t="str">
        <f ca="1">IF(J119&gt;0,実績報告書!$W$7,"")</f>
        <v/>
      </c>
      <c r="H119" s="83" t="str">
        <f t="shared" ca="1" si="42"/>
        <v/>
      </c>
      <c r="I119" s="129" t="str">
        <f t="shared" ca="1" si="43"/>
        <v/>
      </c>
      <c r="J119" s="83">
        <f t="shared" ca="1" si="33"/>
        <v>0</v>
      </c>
      <c r="K119" s="83" t="str">
        <f t="shared" ca="1" si="44"/>
        <v/>
      </c>
      <c r="L119" s="129" t="str">
        <f t="shared" ca="1" si="45"/>
        <v/>
      </c>
      <c r="M119" s="83">
        <f t="shared" ca="1" si="34"/>
        <v>0</v>
      </c>
      <c r="N119" s="83" t="str">
        <f t="shared" ca="1" si="46"/>
        <v/>
      </c>
      <c r="O119" s="129" t="str">
        <f t="shared" ca="1" si="47"/>
        <v/>
      </c>
      <c r="P119" s="83">
        <f t="shared" ca="1" si="35"/>
        <v>0</v>
      </c>
      <c r="Q119" s="102"/>
    </row>
    <row r="120" spans="1:17" ht="22.5" customHeight="1">
      <c r="A120" s="80">
        <f t="shared" si="36"/>
        <v>116</v>
      </c>
      <c r="B120" s="104" t="str">
        <f t="shared" ca="1" si="37"/>
        <v/>
      </c>
      <c r="C120" s="104" t="str">
        <f t="shared" ca="1" si="38"/>
        <v/>
      </c>
      <c r="D120" s="104" t="str">
        <f t="shared" ca="1" si="39"/>
        <v/>
      </c>
      <c r="E120" s="104" t="str">
        <f t="shared" ca="1" si="40"/>
        <v/>
      </c>
      <c r="F120" s="104" t="str">
        <f t="shared" ca="1" si="41"/>
        <v/>
      </c>
      <c r="G120" s="104" t="str">
        <f ca="1">IF(J120&gt;0,実績報告書!$W$7,"")</f>
        <v/>
      </c>
      <c r="H120" s="83" t="str">
        <f t="shared" ca="1" si="42"/>
        <v/>
      </c>
      <c r="I120" s="129" t="str">
        <f t="shared" ca="1" si="43"/>
        <v/>
      </c>
      <c r="J120" s="83">
        <f t="shared" ca="1" si="33"/>
        <v>0</v>
      </c>
      <c r="K120" s="83" t="str">
        <f t="shared" ca="1" si="44"/>
        <v/>
      </c>
      <c r="L120" s="129" t="str">
        <f t="shared" ca="1" si="45"/>
        <v/>
      </c>
      <c r="M120" s="83">
        <f t="shared" ca="1" si="34"/>
        <v>0</v>
      </c>
      <c r="N120" s="83" t="str">
        <f t="shared" ca="1" si="46"/>
        <v/>
      </c>
      <c r="O120" s="129" t="str">
        <f t="shared" ca="1" si="47"/>
        <v/>
      </c>
      <c r="P120" s="83">
        <f t="shared" ca="1" si="35"/>
        <v>0</v>
      </c>
      <c r="Q120" s="102"/>
    </row>
    <row r="121" spans="1:17" ht="22.5" customHeight="1">
      <c r="A121" s="80">
        <f t="shared" si="36"/>
        <v>117</v>
      </c>
      <c r="B121" s="104" t="str">
        <f t="shared" ca="1" si="37"/>
        <v/>
      </c>
      <c r="C121" s="104" t="str">
        <f t="shared" ca="1" si="38"/>
        <v/>
      </c>
      <c r="D121" s="104" t="str">
        <f t="shared" ca="1" si="39"/>
        <v/>
      </c>
      <c r="E121" s="104" t="str">
        <f t="shared" ca="1" si="40"/>
        <v/>
      </c>
      <c r="F121" s="104" t="str">
        <f t="shared" ca="1" si="41"/>
        <v/>
      </c>
      <c r="G121" s="104" t="str">
        <f ca="1">IF(J121&gt;0,実績報告書!$W$7,"")</f>
        <v/>
      </c>
      <c r="H121" s="83" t="str">
        <f t="shared" ca="1" si="42"/>
        <v/>
      </c>
      <c r="I121" s="129" t="str">
        <f t="shared" ca="1" si="43"/>
        <v/>
      </c>
      <c r="J121" s="83">
        <f t="shared" ca="1" si="33"/>
        <v>0</v>
      </c>
      <c r="K121" s="83" t="str">
        <f t="shared" ca="1" si="44"/>
        <v/>
      </c>
      <c r="L121" s="129" t="str">
        <f t="shared" ca="1" si="45"/>
        <v/>
      </c>
      <c r="M121" s="83">
        <f t="shared" ca="1" si="34"/>
        <v>0</v>
      </c>
      <c r="N121" s="83" t="str">
        <f t="shared" ca="1" si="46"/>
        <v/>
      </c>
      <c r="O121" s="129" t="str">
        <f t="shared" ca="1" si="47"/>
        <v/>
      </c>
      <c r="P121" s="83">
        <f t="shared" ca="1" si="35"/>
        <v>0</v>
      </c>
      <c r="Q121" s="102"/>
    </row>
    <row r="122" spans="1:17" ht="22.5" customHeight="1">
      <c r="A122" s="80">
        <f t="shared" si="36"/>
        <v>118</v>
      </c>
      <c r="B122" s="104" t="str">
        <f t="shared" ca="1" si="37"/>
        <v/>
      </c>
      <c r="C122" s="104" t="str">
        <f t="shared" ca="1" si="38"/>
        <v/>
      </c>
      <c r="D122" s="104" t="str">
        <f t="shared" ca="1" si="39"/>
        <v/>
      </c>
      <c r="E122" s="104" t="str">
        <f t="shared" ca="1" si="40"/>
        <v/>
      </c>
      <c r="F122" s="104" t="str">
        <f t="shared" ca="1" si="41"/>
        <v/>
      </c>
      <c r="G122" s="104" t="str">
        <f ca="1">IF(J122&gt;0,実績報告書!$W$7,"")</f>
        <v/>
      </c>
      <c r="H122" s="83" t="str">
        <f t="shared" ca="1" si="42"/>
        <v/>
      </c>
      <c r="I122" s="129" t="str">
        <f t="shared" ca="1" si="43"/>
        <v/>
      </c>
      <c r="J122" s="83">
        <f t="shared" ca="1" si="33"/>
        <v>0</v>
      </c>
      <c r="K122" s="83" t="str">
        <f t="shared" ca="1" si="44"/>
        <v/>
      </c>
      <c r="L122" s="129" t="str">
        <f t="shared" ca="1" si="45"/>
        <v/>
      </c>
      <c r="M122" s="83">
        <f t="shared" ca="1" si="34"/>
        <v>0</v>
      </c>
      <c r="N122" s="83" t="str">
        <f t="shared" ca="1" si="46"/>
        <v/>
      </c>
      <c r="O122" s="129" t="str">
        <f t="shared" ca="1" si="47"/>
        <v/>
      </c>
      <c r="P122" s="83">
        <f t="shared" ca="1" si="35"/>
        <v>0</v>
      </c>
      <c r="Q122" s="102"/>
    </row>
    <row r="123" spans="1:17" ht="22.5" customHeight="1">
      <c r="A123" s="80">
        <f t="shared" si="36"/>
        <v>119</v>
      </c>
      <c r="B123" s="104" t="str">
        <f t="shared" ca="1" si="37"/>
        <v/>
      </c>
      <c r="C123" s="104" t="str">
        <f t="shared" ca="1" si="38"/>
        <v/>
      </c>
      <c r="D123" s="104" t="str">
        <f t="shared" ca="1" si="39"/>
        <v/>
      </c>
      <c r="E123" s="104" t="str">
        <f t="shared" ca="1" si="40"/>
        <v/>
      </c>
      <c r="F123" s="104" t="str">
        <f t="shared" ca="1" si="41"/>
        <v/>
      </c>
      <c r="G123" s="104" t="str">
        <f ca="1">IF(J123&gt;0,実績報告書!$W$7,"")</f>
        <v/>
      </c>
      <c r="H123" s="83" t="str">
        <f t="shared" ca="1" si="42"/>
        <v/>
      </c>
      <c r="I123" s="129" t="str">
        <f t="shared" ca="1" si="43"/>
        <v/>
      </c>
      <c r="J123" s="83">
        <f t="shared" ca="1" si="33"/>
        <v>0</v>
      </c>
      <c r="K123" s="83" t="str">
        <f t="shared" ca="1" si="44"/>
        <v/>
      </c>
      <c r="L123" s="129" t="str">
        <f t="shared" ca="1" si="45"/>
        <v/>
      </c>
      <c r="M123" s="83">
        <f t="shared" ca="1" si="34"/>
        <v>0</v>
      </c>
      <c r="N123" s="83" t="str">
        <f t="shared" ca="1" si="46"/>
        <v/>
      </c>
      <c r="O123" s="129" t="str">
        <f t="shared" ca="1" si="47"/>
        <v/>
      </c>
      <c r="P123" s="83">
        <f t="shared" ca="1" si="35"/>
        <v>0</v>
      </c>
      <c r="Q123" s="102"/>
    </row>
    <row r="124" spans="1:17" ht="22.5" customHeight="1">
      <c r="A124" s="80">
        <f t="shared" si="36"/>
        <v>120</v>
      </c>
      <c r="B124" s="104" t="str">
        <f t="shared" ca="1" si="37"/>
        <v/>
      </c>
      <c r="C124" s="104" t="str">
        <f t="shared" ca="1" si="38"/>
        <v/>
      </c>
      <c r="D124" s="104" t="str">
        <f t="shared" ca="1" si="39"/>
        <v/>
      </c>
      <c r="E124" s="104" t="str">
        <f t="shared" ca="1" si="40"/>
        <v/>
      </c>
      <c r="F124" s="104" t="str">
        <f t="shared" ca="1" si="41"/>
        <v/>
      </c>
      <c r="G124" s="104" t="str">
        <f ca="1">IF(J124&gt;0,実績報告書!$W$7,"")</f>
        <v/>
      </c>
      <c r="H124" s="83" t="str">
        <f t="shared" ca="1" si="42"/>
        <v/>
      </c>
      <c r="I124" s="129" t="str">
        <f t="shared" ca="1" si="43"/>
        <v/>
      </c>
      <c r="J124" s="83">
        <f t="shared" ca="1" si="33"/>
        <v>0</v>
      </c>
      <c r="K124" s="83" t="str">
        <f t="shared" ca="1" si="44"/>
        <v/>
      </c>
      <c r="L124" s="129" t="str">
        <f t="shared" ca="1" si="45"/>
        <v/>
      </c>
      <c r="M124" s="83">
        <f t="shared" ca="1" si="34"/>
        <v>0</v>
      </c>
      <c r="N124" s="83" t="str">
        <f t="shared" ca="1" si="46"/>
        <v/>
      </c>
      <c r="O124" s="129" t="str">
        <f t="shared" ca="1" si="47"/>
        <v/>
      </c>
      <c r="P124" s="83">
        <f t="shared" ca="1" si="35"/>
        <v>0</v>
      </c>
      <c r="Q124" s="102"/>
    </row>
    <row r="125" spans="1:17" ht="22.5" customHeight="1">
      <c r="A125" s="80">
        <f t="shared" si="36"/>
        <v>121</v>
      </c>
      <c r="B125" s="104" t="str">
        <f t="shared" ca="1" si="37"/>
        <v/>
      </c>
      <c r="C125" s="104" t="str">
        <f t="shared" ca="1" si="38"/>
        <v/>
      </c>
      <c r="D125" s="104" t="str">
        <f t="shared" ca="1" si="39"/>
        <v/>
      </c>
      <c r="E125" s="104" t="str">
        <f t="shared" ca="1" si="40"/>
        <v/>
      </c>
      <c r="F125" s="104" t="str">
        <f t="shared" ca="1" si="41"/>
        <v/>
      </c>
      <c r="G125" s="104" t="str">
        <f ca="1">IF(J125&gt;0,実績報告書!$W$7,"")</f>
        <v/>
      </c>
      <c r="H125" s="83" t="str">
        <f t="shared" ca="1" si="42"/>
        <v/>
      </c>
      <c r="I125" s="129" t="str">
        <f t="shared" ca="1" si="43"/>
        <v/>
      </c>
      <c r="J125" s="83">
        <f t="shared" ca="1" si="33"/>
        <v>0</v>
      </c>
      <c r="K125" s="83" t="str">
        <f t="shared" ca="1" si="44"/>
        <v/>
      </c>
      <c r="L125" s="129" t="str">
        <f t="shared" ca="1" si="45"/>
        <v/>
      </c>
      <c r="M125" s="83">
        <f t="shared" ca="1" si="34"/>
        <v>0</v>
      </c>
      <c r="N125" s="83" t="str">
        <f t="shared" ca="1" si="46"/>
        <v/>
      </c>
      <c r="O125" s="129" t="str">
        <f t="shared" ca="1" si="47"/>
        <v/>
      </c>
      <c r="P125" s="83">
        <f t="shared" ca="1" si="35"/>
        <v>0</v>
      </c>
      <c r="Q125" s="102"/>
    </row>
    <row r="126" spans="1:17" ht="22.5" customHeight="1">
      <c r="A126" s="80">
        <f t="shared" si="36"/>
        <v>122</v>
      </c>
      <c r="B126" s="104" t="str">
        <f t="shared" ca="1" si="37"/>
        <v/>
      </c>
      <c r="C126" s="104" t="str">
        <f t="shared" ca="1" si="38"/>
        <v/>
      </c>
      <c r="D126" s="104" t="str">
        <f t="shared" ca="1" si="39"/>
        <v/>
      </c>
      <c r="E126" s="104" t="str">
        <f t="shared" ca="1" si="40"/>
        <v/>
      </c>
      <c r="F126" s="104" t="str">
        <f t="shared" ca="1" si="41"/>
        <v/>
      </c>
      <c r="G126" s="104" t="str">
        <f ca="1">IF(J126&gt;0,実績報告書!$W$7,"")</f>
        <v/>
      </c>
      <c r="H126" s="83" t="str">
        <f t="shared" ca="1" si="42"/>
        <v/>
      </c>
      <c r="I126" s="129" t="str">
        <f t="shared" ca="1" si="43"/>
        <v/>
      </c>
      <c r="J126" s="83">
        <f t="shared" ca="1" si="33"/>
        <v>0</v>
      </c>
      <c r="K126" s="83" t="str">
        <f t="shared" ca="1" si="44"/>
        <v/>
      </c>
      <c r="L126" s="129" t="str">
        <f t="shared" ca="1" si="45"/>
        <v/>
      </c>
      <c r="M126" s="83">
        <f t="shared" ca="1" si="34"/>
        <v>0</v>
      </c>
      <c r="N126" s="83" t="str">
        <f t="shared" ca="1" si="46"/>
        <v/>
      </c>
      <c r="O126" s="129" t="str">
        <f t="shared" ca="1" si="47"/>
        <v/>
      </c>
      <c r="P126" s="83">
        <f t="shared" ca="1" si="35"/>
        <v>0</v>
      </c>
      <c r="Q126" s="102"/>
    </row>
    <row r="127" spans="1:17" ht="22.5" customHeight="1">
      <c r="A127" s="80">
        <f t="shared" si="36"/>
        <v>123</v>
      </c>
      <c r="B127" s="104" t="str">
        <f t="shared" ca="1" si="37"/>
        <v/>
      </c>
      <c r="C127" s="104" t="str">
        <f t="shared" ca="1" si="38"/>
        <v/>
      </c>
      <c r="D127" s="104" t="str">
        <f t="shared" ca="1" si="39"/>
        <v/>
      </c>
      <c r="E127" s="104" t="str">
        <f t="shared" ca="1" si="40"/>
        <v/>
      </c>
      <c r="F127" s="104" t="str">
        <f t="shared" ca="1" si="41"/>
        <v/>
      </c>
      <c r="G127" s="104" t="str">
        <f ca="1">IF(J127&gt;0,実績報告書!$W$7,"")</f>
        <v/>
      </c>
      <c r="H127" s="83" t="str">
        <f t="shared" ca="1" si="42"/>
        <v/>
      </c>
      <c r="I127" s="129" t="str">
        <f t="shared" ca="1" si="43"/>
        <v/>
      </c>
      <c r="J127" s="83">
        <f t="shared" ca="1" si="33"/>
        <v>0</v>
      </c>
      <c r="K127" s="83" t="str">
        <f t="shared" ca="1" si="44"/>
        <v/>
      </c>
      <c r="L127" s="129" t="str">
        <f t="shared" ca="1" si="45"/>
        <v/>
      </c>
      <c r="M127" s="83">
        <f t="shared" ca="1" si="34"/>
        <v>0</v>
      </c>
      <c r="N127" s="83" t="str">
        <f t="shared" ca="1" si="46"/>
        <v/>
      </c>
      <c r="O127" s="129" t="str">
        <f t="shared" ca="1" si="47"/>
        <v/>
      </c>
      <c r="P127" s="83">
        <f t="shared" ca="1" si="35"/>
        <v>0</v>
      </c>
      <c r="Q127" s="102"/>
    </row>
    <row r="128" spans="1:17" ht="22.5" customHeight="1">
      <c r="A128" s="80">
        <f t="shared" si="36"/>
        <v>124</v>
      </c>
      <c r="B128" s="104" t="str">
        <f t="shared" ca="1" si="37"/>
        <v/>
      </c>
      <c r="C128" s="104" t="str">
        <f t="shared" ca="1" si="38"/>
        <v/>
      </c>
      <c r="D128" s="104" t="str">
        <f t="shared" ca="1" si="39"/>
        <v/>
      </c>
      <c r="E128" s="104" t="str">
        <f t="shared" ca="1" si="40"/>
        <v/>
      </c>
      <c r="F128" s="104" t="str">
        <f t="shared" ca="1" si="41"/>
        <v/>
      </c>
      <c r="G128" s="104" t="str">
        <f ca="1">IF(J128&gt;0,実績報告書!$W$7,"")</f>
        <v/>
      </c>
      <c r="H128" s="83" t="str">
        <f t="shared" ca="1" si="42"/>
        <v/>
      </c>
      <c r="I128" s="129" t="str">
        <f t="shared" ca="1" si="43"/>
        <v/>
      </c>
      <c r="J128" s="83">
        <f t="shared" ca="1" si="33"/>
        <v>0</v>
      </c>
      <c r="K128" s="83" t="str">
        <f t="shared" ca="1" si="44"/>
        <v/>
      </c>
      <c r="L128" s="129" t="str">
        <f t="shared" ca="1" si="45"/>
        <v/>
      </c>
      <c r="M128" s="83">
        <f t="shared" ca="1" si="34"/>
        <v>0</v>
      </c>
      <c r="N128" s="83" t="str">
        <f t="shared" ca="1" si="46"/>
        <v/>
      </c>
      <c r="O128" s="129" t="str">
        <f t="shared" ca="1" si="47"/>
        <v/>
      </c>
      <c r="P128" s="83">
        <f t="shared" ca="1" si="35"/>
        <v>0</v>
      </c>
      <c r="Q128" s="102"/>
    </row>
    <row r="129" spans="1:17" ht="22.5" customHeight="1">
      <c r="A129" s="80">
        <f t="shared" si="36"/>
        <v>125</v>
      </c>
      <c r="B129" s="104" t="str">
        <f t="shared" ca="1" si="37"/>
        <v/>
      </c>
      <c r="C129" s="104" t="str">
        <f t="shared" ca="1" si="38"/>
        <v/>
      </c>
      <c r="D129" s="104" t="str">
        <f t="shared" ca="1" si="39"/>
        <v/>
      </c>
      <c r="E129" s="104" t="str">
        <f t="shared" ca="1" si="40"/>
        <v/>
      </c>
      <c r="F129" s="104" t="str">
        <f t="shared" ca="1" si="41"/>
        <v/>
      </c>
      <c r="G129" s="104" t="str">
        <f ca="1">IF(J129&gt;0,実績報告書!$W$7,"")</f>
        <v/>
      </c>
      <c r="H129" s="83" t="str">
        <f t="shared" ca="1" si="42"/>
        <v/>
      </c>
      <c r="I129" s="129" t="str">
        <f t="shared" ca="1" si="43"/>
        <v/>
      </c>
      <c r="J129" s="83">
        <f t="shared" ca="1" si="33"/>
        <v>0</v>
      </c>
      <c r="K129" s="83" t="str">
        <f t="shared" ca="1" si="44"/>
        <v/>
      </c>
      <c r="L129" s="129" t="str">
        <f t="shared" ca="1" si="45"/>
        <v/>
      </c>
      <c r="M129" s="83">
        <f t="shared" ca="1" si="34"/>
        <v>0</v>
      </c>
      <c r="N129" s="83" t="str">
        <f t="shared" ca="1" si="46"/>
        <v/>
      </c>
      <c r="O129" s="129" t="str">
        <f t="shared" ca="1" si="47"/>
        <v/>
      </c>
      <c r="P129" s="83">
        <f t="shared" ca="1" si="35"/>
        <v>0</v>
      </c>
      <c r="Q129" s="102"/>
    </row>
    <row r="130" spans="1:17" ht="22.5" customHeight="1">
      <c r="A130" s="80">
        <f t="shared" si="36"/>
        <v>126</v>
      </c>
      <c r="B130" s="104" t="str">
        <f t="shared" ca="1" si="37"/>
        <v/>
      </c>
      <c r="C130" s="104" t="str">
        <f t="shared" ca="1" si="38"/>
        <v/>
      </c>
      <c r="D130" s="104" t="str">
        <f t="shared" ca="1" si="39"/>
        <v/>
      </c>
      <c r="E130" s="104" t="str">
        <f t="shared" ca="1" si="40"/>
        <v/>
      </c>
      <c r="F130" s="104" t="str">
        <f t="shared" ca="1" si="41"/>
        <v/>
      </c>
      <c r="G130" s="104" t="str">
        <f ca="1">IF(J130&gt;0,実績報告書!$W$7,"")</f>
        <v/>
      </c>
      <c r="H130" s="83" t="str">
        <f t="shared" ca="1" si="42"/>
        <v/>
      </c>
      <c r="I130" s="129" t="str">
        <f t="shared" ca="1" si="43"/>
        <v/>
      </c>
      <c r="J130" s="83">
        <f t="shared" ca="1" si="33"/>
        <v>0</v>
      </c>
      <c r="K130" s="83" t="str">
        <f t="shared" ca="1" si="44"/>
        <v/>
      </c>
      <c r="L130" s="129" t="str">
        <f t="shared" ca="1" si="45"/>
        <v/>
      </c>
      <c r="M130" s="83">
        <f t="shared" ca="1" si="34"/>
        <v>0</v>
      </c>
      <c r="N130" s="83" t="str">
        <f t="shared" ca="1" si="46"/>
        <v/>
      </c>
      <c r="O130" s="129" t="str">
        <f t="shared" ca="1" si="47"/>
        <v/>
      </c>
      <c r="P130" s="83">
        <f t="shared" ca="1" si="35"/>
        <v>0</v>
      </c>
      <c r="Q130" s="102"/>
    </row>
    <row r="131" spans="1:17" ht="22.5" customHeight="1">
      <c r="A131" s="80">
        <f t="shared" si="36"/>
        <v>127</v>
      </c>
      <c r="B131" s="104" t="str">
        <f t="shared" ca="1" si="37"/>
        <v/>
      </c>
      <c r="C131" s="104" t="str">
        <f t="shared" ca="1" si="38"/>
        <v/>
      </c>
      <c r="D131" s="104" t="str">
        <f t="shared" ca="1" si="39"/>
        <v/>
      </c>
      <c r="E131" s="104" t="str">
        <f t="shared" ca="1" si="40"/>
        <v/>
      </c>
      <c r="F131" s="104" t="str">
        <f t="shared" ca="1" si="41"/>
        <v/>
      </c>
      <c r="G131" s="104" t="str">
        <f ca="1">IF(J131&gt;0,実績報告書!$W$7,"")</f>
        <v/>
      </c>
      <c r="H131" s="83" t="str">
        <f t="shared" ca="1" si="42"/>
        <v/>
      </c>
      <c r="I131" s="129" t="str">
        <f t="shared" ca="1" si="43"/>
        <v/>
      </c>
      <c r="J131" s="83">
        <f t="shared" ca="1" si="33"/>
        <v>0</v>
      </c>
      <c r="K131" s="83" t="str">
        <f t="shared" ca="1" si="44"/>
        <v/>
      </c>
      <c r="L131" s="129" t="str">
        <f t="shared" ca="1" si="45"/>
        <v/>
      </c>
      <c r="M131" s="83">
        <f t="shared" ca="1" si="34"/>
        <v>0</v>
      </c>
      <c r="N131" s="83" t="str">
        <f t="shared" ca="1" si="46"/>
        <v/>
      </c>
      <c r="O131" s="129" t="str">
        <f t="shared" ca="1" si="47"/>
        <v/>
      </c>
      <c r="P131" s="83">
        <f t="shared" ca="1" si="35"/>
        <v>0</v>
      </c>
      <c r="Q131" s="102"/>
    </row>
    <row r="132" spans="1:17" ht="22.5" customHeight="1">
      <c r="A132" s="80">
        <f t="shared" si="36"/>
        <v>128</v>
      </c>
      <c r="B132" s="104" t="str">
        <f t="shared" ca="1" si="37"/>
        <v/>
      </c>
      <c r="C132" s="104" t="str">
        <f t="shared" ca="1" si="38"/>
        <v/>
      </c>
      <c r="D132" s="104" t="str">
        <f t="shared" ca="1" si="39"/>
        <v/>
      </c>
      <c r="E132" s="104" t="str">
        <f t="shared" ca="1" si="40"/>
        <v/>
      </c>
      <c r="F132" s="104" t="str">
        <f t="shared" ca="1" si="41"/>
        <v/>
      </c>
      <c r="G132" s="104" t="str">
        <f ca="1">IF(J132&gt;0,実績報告書!$W$7,"")</f>
        <v/>
      </c>
      <c r="H132" s="83" t="str">
        <f t="shared" ca="1" si="42"/>
        <v/>
      </c>
      <c r="I132" s="129" t="str">
        <f t="shared" ca="1" si="43"/>
        <v/>
      </c>
      <c r="J132" s="83">
        <f t="shared" ca="1" si="33"/>
        <v>0</v>
      </c>
      <c r="K132" s="83" t="str">
        <f t="shared" ca="1" si="44"/>
        <v/>
      </c>
      <c r="L132" s="129" t="str">
        <f t="shared" ca="1" si="45"/>
        <v/>
      </c>
      <c r="M132" s="83">
        <f t="shared" ca="1" si="34"/>
        <v>0</v>
      </c>
      <c r="N132" s="83" t="str">
        <f t="shared" ca="1" si="46"/>
        <v/>
      </c>
      <c r="O132" s="129" t="str">
        <f t="shared" ca="1" si="47"/>
        <v/>
      </c>
      <c r="P132" s="83">
        <f t="shared" ca="1" si="35"/>
        <v>0</v>
      </c>
      <c r="Q132" s="102"/>
    </row>
    <row r="133" spans="1:17" ht="22.5" customHeight="1">
      <c r="A133" s="80">
        <f t="shared" si="36"/>
        <v>129</v>
      </c>
      <c r="B133" s="104" t="str">
        <f t="shared" ca="1" si="37"/>
        <v/>
      </c>
      <c r="C133" s="104" t="str">
        <f t="shared" ca="1" si="38"/>
        <v/>
      </c>
      <c r="D133" s="104" t="str">
        <f t="shared" ca="1" si="39"/>
        <v/>
      </c>
      <c r="E133" s="104" t="str">
        <f t="shared" ca="1" si="40"/>
        <v/>
      </c>
      <c r="F133" s="104" t="str">
        <f t="shared" ca="1" si="41"/>
        <v/>
      </c>
      <c r="G133" s="104" t="str">
        <f ca="1">IF(J133&gt;0,実績報告書!$W$7,"")</f>
        <v/>
      </c>
      <c r="H133" s="83" t="str">
        <f t="shared" ca="1" si="42"/>
        <v/>
      </c>
      <c r="I133" s="129" t="str">
        <f t="shared" ca="1" si="43"/>
        <v/>
      </c>
      <c r="J133" s="83">
        <f t="shared" ca="1" si="33"/>
        <v>0</v>
      </c>
      <c r="K133" s="83" t="str">
        <f t="shared" ca="1" si="44"/>
        <v/>
      </c>
      <c r="L133" s="129" t="str">
        <f t="shared" ca="1" si="45"/>
        <v/>
      </c>
      <c r="M133" s="83">
        <f t="shared" ca="1" si="34"/>
        <v>0</v>
      </c>
      <c r="N133" s="83" t="str">
        <f t="shared" ca="1" si="46"/>
        <v/>
      </c>
      <c r="O133" s="129" t="str">
        <f t="shared" ca="1" si="47"/>
        <v/>
      </c>
      <c r="P133" s="83">
        <f t="shared" ca="1" si="35"/>
        <v>0</v>
      </c>
      <c r="Q133" s="102"/>
    </row>
    <row r="134" spans="1:17" ht="22.5" customHeight="1">
      <c r="A134" s="80">
        <f t="shared" si="36"/>
        <v>130</v>
      </c>
      <c r="B134" s="104" t="str">
        <f t="shared" ca="1" si="37"/>
        <v/>
      </c>
      <c r="C134" s="104" t="str">
        <f t="shared" ca="1" si="38"/>
        <v/>
      </c>
      <c r="D134" s="104" t="str">
        <f t="shared" ca="1" si="39"/>
        <v/>
      </c>
      <c r="E134" s="104" t="str">
        <f t="shared" ca="1" si="40"/>
        <v/>
      </c>
      <c r="F134" s="104" t="str">
        <f t="shared" ca="1" si="41"/>
        <v/>
      </c>
      <c r="G134" s="104" t="str">
        <f ca="1">IF(J134&gt;0,実績報告書!$W$7,"")</f>
        <v/>
      </c>
      <c r="H134" s="83" t="str">
        <f t="shared" ca="1" si="42"/>
        <v/>
      </c>
      <c r="I134" s="129" t="str">
        <f t="shared" ca="1" si="43"/>
        <v/>
      </c>
      <c r="J134" s="83">
        <f t="shared" ca="1" si="33"/>
        <v>0</v>
      </c>
      <c r="K134" s="83" t="str">
        <f t="shared" ca="1" si="44"/>
        <v/>
      </c>
      <c r="L134" s="129" t="str">
        <f t="shared" ca="1" si="45"/>
        <v/>
      </c>
      <c r="M134" s="83">
        <f t="shared" ca="1" si="34"/>
        <v>0</v>
      </c>
      <c r="N134" s="83" t="str">
        <f t="shared" ca="1" si="46"/>
        <v/>
      </c>
      <c r="O134" s="129" t="str">
        <f t="shared" ca="1" si="47"/>
        <v/>
      </c>
      <c r="P134" s="83">
        <f t="shared" ca="1" si="35"/>
        <v>0</v>
      </c>
      <c r="Q134" s="102"/>
    </row>
    <row r="135" spans="1:17" ht="22.25" customHeight="1">
      <c r="A135" s="80">
        <f t="shared" si="36"/>
        <v>131</v>
      </c>
      <c r="B135" s="104" t="str">
        <f t="shared" ca="1" si="37"/>
        <v/>
      </c>
      <c r="C135" s="104" t="str">
        <f t="shared" ca="1" si="38"/>
        <v/>
      </c>
      <c r="D135" s="104" t="str">
        <f t="shared" ca="1" si="39"/>
        <v/>
      </c>
      <c r="E135" s="104" t="str">
        <f t="shared" ca="1" si="40"/>
        <v/>
      </c>
      <c r="F135" s="104" t="str">
        <f t="shared" ca="1" si="41"/>
        <v/>
      </c>
      <c r="G135" s="104" t="str">
        <f ca="1">IF(J135&gt;0,実績報告書!$W$7,"")</f>
        <v/>
      </c>
      <c r="H135" s="83" t="str">
        <f t="shared" ca="1" si="42"/>
        <v/>
      </c>
      <c r="I135" s="129" t="str">
        <f t="shared" ca="1" si="43"/>
        <v/>
      </c>
      <c r="J135" s="83">
        <f t="shared" ca="1" si="33"/>
        <v>0</v>
      </c>
      <c r="K135" s="83" t="str">
        <f t="shared" ca="1" si="44"/>
        <v/>
      </c>
      <c r="L135" s="129" t="str">
        <f t="shared" ca="1" si="45"/>
        <v/>
      </c>
      <c r="M135" s="83">
        <f t="shared" ca="1" si="34"/>
        <v>0</v>
      </c>
      <c r="N135" s="83" t="str">
        <f t="shared" ca="1" si="46"/>
        <v/>
      </c>
      <c r="O135" s="129" t="str">
        <f t="shared" ca="1" si="47"/>
        <v/>
      </c>
      <c r="P135" s="83">
        <f t="shared" ca="1" si="35"/>
        <v>0</v>
      </c>
      <c r="Q135" s="102"/>
    </row>
    <row r="136" spans="1:17" ht="22.5" customHeight="1">
      <c r="A136" s="80">
        <f t="shared" si="36"/>
        <v>132</v>
      </c>
      <c r="B136" s="104" t="str">
        <f t="shared" ca="1" si="37"/>
        <v/>
      </c>
      <c r="C136" s="104" t="str">
        <f t="shared" ca="1" si="38"/>
        <v/>
      </c>
      <c r="D136" s="104" t="str">
        <f t="shared" ca="1" si="39"/>
        <v/>
      </c>
      <c r="E136" s="104" t="str">
        <f t="shared" ca="1" si="40"/>
        <v/>
      </c>
      <c r="F136" s="104" t="str">
        <f t="shared" ca="1" si="41"/>
        <v/>
      </c>
      <c r="G136" s="104" t="str">
        <f ca="1">IF(J136&gt;0,実績報告書!$W$7,"")</f>
        <v/>
      </c>
      <c r="H136" s="83" t="str">
        <f t="shared" ca="1" si="42"/>
        <v/>
      </c>
      <c r="I136" s="129" t="str">
        <f t="shared" ca="1" si="43"/>
        <v/>
      </c>
      <c r="J136" s="83">
        <f t="shared" ca="1" si="33"/>
        <v>0</v>
      </c>
      <c r="K136" s="83" t="str">
        <f t="shared" ca="1" si="44"/>
        <v/>
      </c>
      <c r="L136" s="129" t="str">
        <f t="shared" ca="1" si="45"/>
        <v/>
      </c>
      <c r="M136" s="83">
        <f t="shared" ca="1" si="34"/>
        <v>0</v>
      </c>
      <c r="N136" s="83" t="str">
        <f t="shared" ca="1" si="46"/>
        <v/>
      </c>
      <c r="O136" s="129" t="str">
        <f t="shared" ca="1" si="47"/>
        <v/>
      </c>
      <c r="P136" s="83">
        <f t="shared" ca="1" si="35"/>
        <v>0</v>
      </c>
      <c r="Q136" s="102"/>
    </row>
    <row r="137" spans="1:17" ht="22.5" customHeight="1">
      <c r="A137" s="80">
        <f t="shared" si="36"/>
        <v>133</v>
      </c>
      <c r="B137" s="104" t="str">
        <f t="shared" ca="1" si="37"/>
        <v/>
      </c>
      <c r="C137" s="104" t="str">
        <f t="shared" ca="1" si="38"/>
        <v/>
      </c>
      <c r="D137" s="104" t="str">
        <f t="shared" ca="1" si="39"/>
        <v/>
      </c>
      <c r="E137" s="104" t="str">
        <f t="shared" ca="1" si="40"/>
        <v/>
      </c>
      <c r="F137" s="104" t="str">
        <f t="shared" ca="1" si="41"/>
        <v/>
      </c>
      <c r="G137" s="104" t="str">
        <f ca="1">IF(J137&gt;0,実績報告書!$W$7,"")</f>
        <v/>
      </c>
      <c r="H137" s="83" t="str">
        <f t="shared" ca="1" si="42"/>
        <v/>
      </c>
      <c r="I137" s="129" t="str">
        <f t="shared" ca="1" si="43"/>
        <v/>
      </c>
      <c r="J137" s="83">
        <f t="shared" ca="1" si="33"/>
        <v>0</v>
      </c>
      <c r="K137" s="83" t="str">
        <f t="shared" ca="1" si="44"/>
        <v/>
      </c>
      <c r="L137" s="129" t="str">
        <f t="shared" ca="1" si="45"/>
        <v/>
      </c>
      <c r="M137" s="83">
        <f t="shared" ca="1" si="34"/>
        <v>0</v>
      </c>
      <c r="N137" s="83" t="str">
        <f t="shared" ca="1" si="46"/>
        <v/>
      </c>
      <c r="O137" s="129" t="str">
        <f t="shared" ca="1" si="47"/>
        <v/>
      </c>
      <c r="P137" s="83">
        <f t="shared" ca="1" si="35"/>
        <v>0</v>
      </c>
      <c r="Q137" s="102"/>
    </row>
    <row r="138" spans="1:17" ht="22.5" customHeight="1">
      <c r="A138" s="80">
        <f t="shared" si="36"/>
        <v>134</v>
      </c>
      <c r="B138" s="104" t="str">
        <f t="shared" ca="1" si="37"/>
        <v/>
      </c>
      <c r="C138" s="104" t="str">
        <f t="shared" ca="1" si="38"/>
        <v/>
      </c>
      <c r="D138" s="104" t="str">
        <f t="shared" ca="1" si="39"/>
        <v/>
      </c>
      <c r="E138" s="104" t="str">
        <f t="shared" ca="1" si="40"/>
        <v/>
      </c>
      <c r="F138" s="104" t="str">
        <f t="shared" ca="1" si="41"/>
        <v/>
      </c>
      <c r="G138" s="104" t="str">
        <f ca="1">IF(J138&gt;0,実績報告書!$W$7,"")</f>
        <v/>
      </c>
      <c r="H138" s="83" t="str">
        <f t="shared" ca="1" si="42"/>
        <v/>
      </c>
      <c r="I138" s="129" t="str">
        <f t="shared" ca="1" si="43"/>
        <v/>
      </c>
      <c r="J138" s="83">
        <f t="shared" ca="1" si="33"/>
        <v>0</v>
      </c>
      <c r="K138" s="83" t="str">
        <f t="shared" ca="1" si="44"/>
        <v/>
      </c>
      <c r="L138" s="129" t="str">
        <f t="shared" ca="1" si="45"/>
        <v/>
      </c>
      <c r="M138" s="83">
        <f t="shared" ca="1" si="34"/>
        <v>0</v>
      </c>
      <c r="N138" s="83" t="str">
        <f t="shared" ca="1" si="46"/>
        <v/>
      </c>
      <c r="O138" s="129" t="str">
        <f t="shared" ca="1" si="47"/>
        <v/>
      </c>
      <c r="P138" s="83">
        <f t="shared" ca="1" si="35"/>
        <v>0</v>
      </c>
      <c r="Q138" s="102"/>
    </row>
    <row r="139" spans="1:17" ht="22.5" customHeight="1">
      <c r="A139" s="80">
        <f t="shared" si="36"/>
        <v>135</v>
      </c>
      <c r="B139" s="104" t="str">
        <f t="shared" ca="1" si="37"/>
        <v/>
      </c>
      <c r="C139" s="104" t="str">
        <f t="shared" ca="1" si="38"/>
        <v/>
      </c>
      <c r="D139" s="104" t="str">
        <f t="shared" ca="1" si="39"/>
        <v/>
      </c>
      <c r="E139" s="104" t="str">
        <f t="shared" ca="1" si="40"/>
        <v/>
      </c>
      <c r="F139" s="104" t="str">
        <f t="shared" ca="1" si="41"/>
        <v/>
      </c>
      <c r="G139" s="104" t="str">
        <f ca="1">IF(J139&gt;0,実績報告書!$W$7,"")</f>
        <v/>
      </c>
      <c r="H139" s="83" t="str">
        <f t="shared" ca="1" si="42"/>
        <v/>
      </c>
      <c r="I139" s="129" t="str">
        <f t="shared" ca="1" si="43"/>
        <v/>
      </c>
      <c r="J139" s="83">
        <f t="shared" ca="1" si="33"/>
        <v>0</v>
      </c>
      <c r="K139" s="83" t="str">
        <f t="shared" ca="1" si="44"/>
        <v/>
      </c>
      <c r="L139" s="129" t="str">
        <f t="shared" ca="1" si="45"/>
        <v/>
      </c>
      <c r="M139" s="83">
        <f t="shared" ca="1" si="34"/>
        <v>0</v>
      </c>
      <c r="N139" s="83" t="str">
        <f t="shared" ca="1" si="46"/>
        <v/>
      </c>
      <c r="O139" s="129" t="str">
        <f t="shared" ca="1" si="47"/>
        <v/>
      </c>
      <c r="P139" s="83">
        <f t="shared" ca="1" si="35"/>
        <v>0</v>
      </c>
      <c r="Q139" s="102"/>
    </row>
    <row r="140" spans="1:17" ht="22.5" customHeight="1">
      <c r="A140" s="80">
        <f t="shared" si="36"/>
        <v>136</v>
      </c>
      <c r="B140" s="104" t="str">
        <f t="shared" ca="1" si="37"/>
        <v/>
      </c>
      <c r="C140" s="104" t="str">
        <f t="shared" ca="1" si="38"/>
        <v/>
      </c>
      <c r="D140" s="104" t="str">
        <f t="shared" ca="1" si="39"/>
        <v/>
      </c>
      <c r="E140" s="104" t="str">
        <f t="shared" ca="1" si="40"/>
        <v/>
      </c>
      <c r="F140" s="104" t="str">
        <f t="shared" ca="1" si="41"/>
        <v/>
      </c>
      <c r="G140" s="104" t="str">
        <f ca="1">IF(J140&gt;0,実績報告書!$W$7,"")</f>
        <v/>
      </c>
      <c r="H140" s="83" t="str">
        <f t="shared" ca="1" si="42"/>
        <v/>
      </c>
      <c r="I140" s="129" t="str">
        <f t="shared" ca="1" si="43"/>
        <v/>
      </c>
      <c r="J140" s="83">
        <f t="shared" ca="1" si="33"/>
        <v>0</v>
      </c>
      <c r="K140" s="83" t="str">
        <f t="shared" ca="1" si="44"/>
        <v/>
      </c>
      <c r="L140" s="129" t="str">
        <f t="shared" ca="1" si="45"/>
        <v/>
      </c>
      <c r="M140" s="83">
        <f t="shared" ca="1" si="34"/>
        <v>0</v>
      </c>
      <c r="N140" s="83" t="str">
        <f t="shared" ca="1" si="46"/>
        <v/>
      </c>
      <c r="O140" s="129" t="str">
        <f t="shared" ca="1" si="47"/>
        <v/>
      </c>
      <c r="P140" s="83">
        <f t="shared" ca="1" si="35"/>
        <v>0</v>
      </c>
      <c r="Q140" s="102"/>
    </row>
    <row r="141" spans="1:17" ht="22.5" customHeight="1">
      <c r="A141" s="80">
        <f t="shared" si="36"/>
        <v>137</v>
      </c>
      <c r="B141" s="104" t="str">
        <f t="shared" ca="1" si="37"/>
        <v/>
      </c>
      <c r="C141" s="104" t="str">
        <f t="shared" ca="1" si="38"/>
        <v/>
      </c>
      <c r="D141" s="104" t="str">
        <f t="shared" ca="1" si="39"/>
        <v/>
      </c>
      <c r="E141" s="104" t="str">
        <f t="shared" ca="1" si="40"/>
        <v/>
      </c>
      <c r="F141" s="104" t="str">
        <f t="shared" ca="1" si="41"/>
        <v/>
      </c>
      <c r="G141" s="104" t="str">
        <f ca="1">IF(J141&gt;0,実績報告書!$W$7,"")</f>
        <v/>
      </c>
      <c r="H141" s="83" t="str">
        <f t="shared" ca="1" si="42"/>
        <v/>
      </c>
      <c r="I141" s="129" t="str">
        <f t="shared" ca="1" si="43"/>
        <v/>
      </c>
      <c r="J141" s="83">
        <f t="shared" ca="1" si="33"/>
        <v>0</v>
      </c>
      <c r="K141" s="83" t="str">
        <f t="shared" ca="1" si="44"/>
        <v/>
      </c>
      <c r="L141" s="129" t="str">
        <f t="shared" ca="1" si="45"/>
        <v/>
      </c>
      <c r="M141" s="83">
        <f t="shared" ca="1" si="34"/>
        <v>0</v>
      </c>
      <c r="N141" s="83" t="str">
        <f t="shared" ca="1" si="46"/>
        <v/>
      </c>
      <c r="O141" s="129" t="str">
        <f t="shared" ca="1" si="47"/>
        <v/>
      </c>
      <c r="P141" s="83">
        <f t="shared" ca="1" si="35"/>
        <v>0</v>
      </c>
      <c r="Q141" s="102"/>
    </row>
    <row r="142" spans="1:17" ht="22.5" customHeight="1">
      <c r="A142" s="80">
        <f t="shared" si="36"/>
        <v>138</v>
      </c>
      <c r="B142" s="104" t="str">
        <f t="shared" ca="1" si="37"/>
        <v/>
      </c>
      <c r="C142" s="104" t="str">
        <f t="shared" ca="1" si="38"/>
        <v/>
      </c>
      <c r="D142" s="104" t="str">
        <f t="shared" ca="1" si="39"/>
        <v/>
      </c>
      <c r="E142" s="104" t="str">
        <f t="shared" ca="1" si="40"/>
        <v/>
      </c>
      <c r="F142" s="104" t="str">
        <f t="shared" ca="1" si="41"/>
        <v/>
      </c>
      <c r="G142" s="104" t="str">
        <f ca="1">IF(J142&gt;0,実績報告書!$W$7,"")</f>
        <v/>
      </c>
      <c r="H142" s="83" t="str">
        <f t="shared" ca="1" si="42"/>
        <v/>
      </c>
      <c r="I142" s="129" t="str">
        <f t="shared" ca="1" si="43"/>
        <v/>
      </c>
      <c r="J142" s="83">
        <f t="shared" ca="1" si="33"/>
        <v>0</v>
      </c>
      <c r="K142" s="83" t="str">
        <f t="shared" ca="1" si="44"/>
        <v/>
      </c>
      <c r="L142" s="129" t="str">
        <f t="shared" ca="1" si="45"/>
        <v/>
      </c>
      <c r="M142" s="83">
        <f t="shared" ca="1" si="34"/>
        <v>0</v>
      </c>
      <c r="N142" s="83" t="str">
        <f t="shared" ca="1" si="46"/>
        <v/>
      </c>
      <c r="O142" s="129" t="str">
        <f t="shared" ca="1" si="47"/>
        <v/>
      </c>
      <c r="P142" s="83">
        <f t="shared" ca="1" si="35"/>
        <v>0</v>
      </c>
      <c r="Q142" s="102"/>
    </row>
    <row r="143" spans="1:17" ht="22.5" customHeight="1">
      <c r="A143" s="80">
        <f t="shared" si="36"/>
        <v>139</v>
      </c>
      <c r="B143" s="104" t="str">
        <f t="shared" ca="1" si="37"/>
        <v/>
      </c>
      <c r="C143" s="104" t="str">
        <f t="shared" ca="1" si="38"/>
        <v/>
      </c>
      <c r="D143" s="104" t="str">
        <f t="shared" ca="1" si="39"/>
        <v/>
      </c>
      <c r="E143" s="104" t="str">
        <f t="shared" ca="1" si="40"/>
        <v/>
      </c>
      <c r="F143" s="104" t="str">
        <f t="shared" ca="1" si="41"/>
        <v/>
      </c>
      <c r="G143" s="104" t="str">
        <f ca="1">IF(J143&gt;0,実績報告書!$W$7,"")</f>
        <v/>
      </c>
      <c r="H143" s="83" t="str">
        <f t="shared" ca="1" si="42"/>
        <v/>
      </c>
      <c r="I143" s="129" t="str">
        <f t="shared" ca="1" si="43"/>
        <v/>
      </c>
      <c r="J143" s="83">
        <f t="shared" ca="1" si="33"/>
        <v>0</v>
      </c>
      <c r="K143" s="83" t="str">
        <f t="shared" ca="1" si="44"/>
        <v/>
      </c>
      <c r="L143" s="129" t="str">
        <f t="shared" ca="1" si="45"/>
        <v/>
      </c>
      <c r="M143" s="83">
        <f t="shared" ca="1" si="34"/>
        <v>0</v>
      </c>
      <c r="N143" s="83" t="str">
        <f t="shared" ca="1" si="46"/>
        <v/>
      </c>
      <c r="O143" s="129" t="str">
        <f t="shared" ca="1" si="47"/>
        <v/>
      </c>
      <c r="P143" s="83">
        <f t="shared" ca="1" si="35"/>
        <v>0</v>
      </c>
      <c r="Q143" s="102"/>
    </row>
    <row r="144" spans="1:17" ht="22.5" customHeight="1">
      <c r="A144" s="80">
        <f t="shared" si="36"/>
        <v>140</v>
      </c>
      <c r="B144" s="104" t="str">
        <f t="shared" ca="1" si="37"/>
        <v/>
      </c>
      <c r="C144" s="104" t="str">
        <f t="shared" ca="1" si="38"/>
        <v/>
      </c>
      <c r="D144" s="104" t="str">
        <f t="shared" ca="1" si="39"/>
        <v/>
      </c>
      <c r="E144" s="104" t="str">
        <f t="shared" ca="1" si="40"/>
        <v/>
      </c>
      <c r="F144" s="104" t="str">
        <f t="shared" ca="1" si="41"/>
        <v/>
      </c>
      <c r="G144" s="104" t="str">
        <f ca="1">IF(J144&gt;0,実績報告書!$W$7,"")</f>
        <v/>
      </c>
      <c r="H144" s="83" t="str">
        <f t="shared" ca="1" si="42"/>
        <v/>
      </c>
      <c r="I144" s="129" t="str">
        <f t="shared" ca="1" si="43"/>
        <v/>
      </c>
      <c r="J144" s="83">
        <f t="shared" ca="1" si="33"/>
        <v>0</v>
      </c>
      <c r="K144" s="83" t="str">
        <f t="shared" ca="1" si="44"/>
        <v/>
      </c>
      <c r="L144" s="129" t="str">
        <f t="shared" ca="1" si="45"/>
        <v/>
      </c>
      <c r="M144" s="83">
        <f t="shared" ca="1" si="34"/>
        <v>0</v>
      </c>
      <c r="N144" s="83" t="str">
        <f t="shared" ca="1" si="46"/>
        <v/>
      </c>
      <c r="O144" s="129" t="str">
        <f t="shared" ca="1" si="47"/>
        <v/>
      </c>
      <c r="P144" s="83">
        <f t="shared" ca="1" si="35"/>
        <v>0</v>
      </c>
      <c r="Q144" s="102"/>
    </row>
    <row r="145" spans="1:17" ht="22.25" customHeight="1">
      <c r="A145" s="80">
        <f t="shared" si="36"/>
        <v>141</v>
      </c>
      <c r="B145" s="104" t="str">
        <f t="shared" ca="1" si="37"/>
        <v/>
      </c>
      <c r="C145" s="104" t="str">
        <f t="shared" ca="1" si="38"/>
        <v/>
      </c>
      <c r="D145" s="104" t="str">
        <f t="shared" ca="1" si="39"/>
        <v/>
      </c>
      <c r="E145" s="104" t="str">
        <f t="shared" ca="1" si="40"/>
        <v/>
      </c>
      <c r="F145" s="104" t="str">
        <f t="shared" ca="1" si="41"/>
        <v/>
      </c>
      <c r="G145" s="104" t="str">
        <f ca="1">IF(J145&gt;0,実績報告書!$W$7,"")</f>
        <v/>
      </c>
      <c r="H145" s="83" t="str">
        <f t="shared" ca="1" si="42"/>
        <v/>
      </c>
      <c r="I145" s="129" t="str">
        <f t="shared" ca="1" si="43"/>
        <v/>
      </c>
      <c r="J145" s="83">
        <f t="shared" ca="1" si="33"/>
        <v>0</v>
      </c>
      <c r="K145" s="83" t="str">
        <f t="shared" ca="1" si="44"/>
        <v/>
      </c>
      <c r="L145" s="129" t="str">
        <f t="shared" ca="1" si="45"/>
        <v/>
      </c>
      <c r="M145" s="83">
        <f t="shared" ca="1" si="34"/>
        <v>0</v>
      </c>
      <c r="N145" s="83" t="str">
        <f t="shared" ca="1" si="46"/>
        <v/>
      </c>
      <c r="O145" s="129" t="str">
        <f t="shared" ca="1" si="47"/>
        <v/>
      </c>
      <c r="P145" s="83">
        <f t="shared" ca="1" si="35"/>
        <v>0</v>
      </c>
      <c r="Q145" s="102"/>
    </row>
    <row r="146" spans="1:17" ht="22.5" customHeight="1">
      <c r="A146" s="80">
        <f t="shared" si="36"/>
        <v>142</v>
      </c>
      <c r="B146" s="104" t="str">
        <f t="shared" ca="1" si="37"/>
        <v/>
      </c>
      <c r="C146" s="104" t="str">
        <f t="shared" ca="1" si="38"/>
        <v/>
      </c>
      <c r="D146" s="104" t="str">
        <f t="shared" ca="1" si="39"/>
        <v/>
      </c>
      <c r="E146" s="104" t="str">
        <f t="shared" ca="1" si="40"/>
        <v/>
      </c>
      <c r="F146" s="104" t="str">
        <f t="shared" ca="1" si="41"/>
        <v/>
      </c>
      <c r="G146" s="104" t="str">
        <f ca="1">IF(J146&gt;0,実績報告書!$W$7,"")</f>
        <v/>
      </c>
      <c r="H146" s="83" t="str">
        <f t="shared" ca="1" si="42"/>
        <v/>
      </c>
      <c r="I146" s="129" t="str">
        <f t="shared" ca="1" si="43"/>
        <v/>
      </c>
      <c r="J146" s="83">
        <f t="shared" ca="1" si="33"/>
        <v>0</v>
      </c>
      <c r="K146" s="83" t="str">
        <f t="shared" ca="1" si="44"/>
        <v/>
      </c>
      <c r="L146" s="129" t="str">
        <f t="shared" ca="1" si="45"/>
        <v/>
      </c>
      <c r="M146" s="83">
        <f t="shared" ca="1" si="34"/>
        <v>0</v>
      </c>
      <c r="N146" s="83" t="str">
        <f t="shared" ca="1" si="46"/>
        <v/>
      </c>
      <c r="O146" s="129" t="str">
        <f t="shared" ca="1" si="47"/>
        <v/>
      </c>
      <c r="P146" s="83">
        <f t="shared" ca="1" si="35"/>
        <v>0</v>
      </c>
      <c r="Q146" s="102"/>
    </row>
    <row r="147" spans="1:17" ht="22.5" customHeight="1">
      <c r="A147" s="80">
        <f t="shared" si="36"/>
        <v>143</v>
      </c>
      <c r="B147" s="104" t="str">
        <f t="shared" ca="1" si="37"/>
        <v/>
      </c>
      <c r="C147" s="104" t="str">
        <f t="shared" ca="1" si="38"/>
        <v/>
      </c>
      <c r="D147" s="104" t="str">
        <f t="shared" ca="1" si="39"/>
        <v/>
      </c>
      <c r="E147" s="104" t="str">
        <f t="shared" ca="1" si="40"/>
        <v/>
      </c>
      <c r="F147" s="104" t="str">
        <f t="shared" ca="1" si="41"/>
        <v/>
      </c>
      <c r="G147" s="104" t="str">
        <f ca="1">IF(J147&gt;0,実績報告書!$W$7,"")</f>
        <v/>
      </c>
      <c r="H147" s="83" t="str">
        <f t="shared" ca="1" si="42"/>
        <v/>
      </c>
      <c r="I147" s="129" t="str">
        <f t="shared" ca="1" si="43"/>
        <v/>
      </c>
      <c r="J147" s="83">
        <f t="shared" ca="1" si="33"/>
        <v>0</v>
      </c>
      <c r="K147" s="83" t="str">
        <f t="shared" ca="1" si="44"/>
        <v/>
      </c>
      <c r="L147" s="129" t="str">
        <f t="shared" ca="1" si="45"/>
        <v/>
      </c>
      <c r="M147" s="83">
        <f t="shared" ca="1" si="34"/>
        <v>0</v>
      </c>
      <c r="N147" s="83" t="str">
        <f t="shared" ca="1" si="46"/>
        <v/>
      </c>
      <c r="O147" s="129" t="str">
        <f t="shared" ca="1" si="47"/>
        <v/>
      </c>
      <c r="P147" s="83">
        <f t="shared" ca="1" si="35"/>
        <v>0</v>
      </c>
      <c r="Q147" s="102"/>
    </row>
    <row r="148" spans="1:17" ht="22.5" customHeight="1">
      <c r="A148" s="80">
        <f t="shared" si="36"/>
        <v>144</v>
      </c>
      <c r="B148" s="104" t="str">
        <f t="shared" ca="1" si="37"/>
        <v/>
      </c>
      <c r="C148" s="104" t="str">
        <f t="shared" ca="1" si="38"/>
        <v/>
      </c>
      <c r="D148" s="104" t="str">
        <f t="shared" ca="1" si="39"/>
        <v/>
      </c>
      <c r="E148" s="104" t="str">
        <f t="shared" ca="1" si="40"/>
        <v/>
      </c>
      <c r="F148" s="104" t="str">
        <f t="shared" ca="1" si="41"/>
        <v/>
      </c>
      <c r="G148" s="104" t="str">
        <f ca="1">IF(J148&gt;0,実績報告書!$W$7,"")</f>
        <v/>
      </c>
      <c r="H148" s="83" t="str">
        <f t="shared" ca="1" si="42"/>
        <v/>
      </c>
      <c r="I148" s="129" t="str">
        <f t="shared" ca="1" si="43"/>
        <v/>
      </c>
      <c r="J148" s="83">
        <f t="shared" ca="1" si="33"/>
        <v>0</v>
      </c>
      <c r="K148" s="83" t="str">
        <f t="shared" ca="1" si="44"/>
        <v/>
      </c>
      <c r="L148" s="129" t="str">
        <f t="shared" ca="1" si="45"/>
        <v/>
      </c>
      <c r="M148" s="83">
        <f t="shared" ca="1" si="34"/>
        <v>0</v>
      </c>
      <c r="N148" s="83" t="str">
        <f t="shared" ca="1" si="46"/>
        <v/>
      </c>
      <c r="O148" s="129" t="str">
        <f t="shared" ca="1" si="47"/>
        <v/>
      </c>
      <c r="P148" s="83">
        <f t="shared" ca="1" si="35"/>
        <v>0</v>
      </c>
      <c r="Q148" s="102"/>
    </row>
    <row r="149" spans="1:17" ht="22.5" customHeight="1">
      <c r="A149" s="80">
        <f t="shared" si="36"/>
        <v>145</v>
      </c>
      <c r="B149" s="104" t="str">
        <f t="shared" ca="1" si="37"/>
        <v/>
      </c>
      <c r="C149" s="104" t="str">
        <f t="shared" ca="1" si="38"/>
        <v/>
      </c>
      <c r="D149" s="104" t="str">
        <f t="shared" ca="1" si="39"/>
        <v/>
      </c>
      <c r="E149" s="104" t="str">
        <f t="shared" ca="1" si="40"/>
        <v/>
      </c>
      <c r="F149" s="104" t="str">
        <f t="shared" ca="1" si="41"/>
        <v/>
      </c>
      <c r="G149" s="104" t="str">
        <f ca="1">IF(J149&gt;0,実績報告書!$W$7,"")</f>
        <v/>
      </c>
      <c r="H149" s="83" t="str">
        <f t="shared" ca="1" si="42"/>
        <v/>
      </c>
      <c r="I149" s="129" t="str">
        <f t="shared" ca="1" si="43"/>
        <v/>
      </c>
      <c r="J149" s="83">
        <f t="shared" ca="1" si="33"/>
        <v>0</v>
      </c>
      <c r="K149" s="83" t="str">
        <f t="shared" ca="1" si="44"/>
        <v/>
      </c>
      <c r="L149" s="129" t="str">
        <f t="shared" ca="1" si="45"/>
        <v/>
      </c>
      <c r="M149" s="83">
        <f t="shared" ca="1" si="34"/>
        <v>0</v>
      </c>
      <c r="N149" s="83" t="str">
        <f t="shared" ca="1" si="46"/>
        <v/>
      </c>
      <c r="O149" s="129" t="str">
        <f t="shared" ca="1" si="47"/>
        <v/>
      </c>
      <c r="P149" s="83">
        <f t="shared" ca="1" si="35"/>
        <v>0</v>
      </c>
      <c r="Q149" s="102"/>
    </row>
    <row r="150" spans="1:17" ht="22.5" customHeight="1">
      <c r="A150" s="80">
        <f t="shared" si="36"/>
        <v>146</v>
      </c>
      <c r="B150" s="104" t="str">
        <f t="shared" ca="1" si="37"/>
        <v/>
      </c>
      <c r="C150" s="104" t="str">
        <f t="shared" ca="1" si="38"/>
        <v/>
      </c>
      <c r="D150" s="104" t="str">
        <f t="shared" ca="1" si="39"/>
        <v/>
      </c>
      <c r="E150" s="104" t="str">
        <f t="shared" ca="1" si="40"/>
        <v/>
      </c>
      <c r="F150" s="104" t="str">
        <f t="shared" ca="1" si="41"/>
        <v/>
      </c>
      <c r="G150" s="104" t="str">
        <f ca="1">IF(J150&gt;0,実績報告書!$W$7,"")</f>
        <v/>
      </c>
      <c r="H150" s="83" t="str">
        <f t="shared" ca="1" si="42"/>
        <v/>
      </c>
      <c r="I150" s="129" t="str">
        <f t="shared" ca="1" si="43"/>
        <v/>
      </c>
      <c r="J150" s="83">
        <f t="shared" ca="1" si="33"/>
        <v>0</v>
      </c>
      <c r="K150" s="83" t="str">
        <f t="shared" ca="1" si="44"/>
        <v/>
      </c>
      <c r="L150" s="129" t="str">
        <f t="shared" ca="1" si="45"/>
        <v/>
      </c>
      <c r="M150" s="83">
        <f t="shared" ca="1" si="34"/>
        <v>0</v>
      </c>
      <c r="N150" s="83" t="str">
        <f t="shared" ca="1" si="46"/>
        <v/>
      </c>
      <c r="O150" s="129" t="str">
        <f t="shared" ca="1" si="47"/>
        <v/>
      </c>
      <c r="P150" s="83">
        <f t="shared" ca="1" si="35"/>
        <v>0</v>
      </c>
      <c r="Q150" s="102"/>
    </row>
    <row r="151" spans="1:17" ht="22.5" customHeight="1">
      <c r="A151" s="80">
        <f t="shared" si="36"/>
        <v>147</v>
      </c>
      <c r="B151" s="104" t="str">
        <f t="shared" ca="1" si="37"/>
        <v/>
      </c>
      <c r="C151" s="104" t="str">
        <f t="shared" ca="1" si="38"/>
        <v/>
      </c>
      <c r="D151" s="104" t="str">
        <f t="shared" ca="1" si="39"/>
        <v/>
      </c>
      <c r="E151" s="104" t="str">
        <f t="shared" ca="1" si="40"/>
        <v/>
      </c>
      <c r="F151" s="104" t="str">
        <f t="shared" ca="1" si="41"/>
        <v/>
      </c>
      <c r="G151" s="104" t="str">
        <f ca="1">IF(J151&gt;0,実績報告書!$W$7,"")</f>
        <v/>
      </c>
      <c r="H151" s="83" t="str">
        <f t="shared" ca="1" si="42"/>
        <v/>
      </c>
      <c r="I151" s="129" t="str">
        <f t="shared" ca="1" si="43"/>
        <v/>
      </c>
      <c r="J151" s="83">
        <f t="shared" ca="1" si="33"/>
        <v>0</v>
      </c>
      <c r="K151" s="83" t="str">
        <f t="shared" ca="1" si="44"/>
        <v/>
      </c>
      <c r="L151" s="129" t="str">
        <f t="shared" ca="1" si="45"/>
        <v/>
      </c>
      <c r="M151" s="83">
        <f t="shared" ca="1" si="34"/>
        <v>0</v>
      </c>
      <c r="N151" s="83" t="str">
        <f t="shared" ca="1" si="46"/>
        <v/>
      </c>
      <c r="O151" s="129" t="str">
        <f t="shared" ca="1" si="47"/>
        <v/>
      </c>
      <c r="P151" s="83">
        <f t="shared" ca="1" si="35"/>
        <v>0</v>
      </c>
      <c r="Q151" s="102"/>
    </row>
    <row r="152" spans="1:17" ht="22.5" customHeight="1">
      <c r="A152" s="80">
        <f t="shared" si="36"/>
        <v>148</v>
      </c>
      <c r="B152" s="104" t="str">
        <f t="shared" ca="1" si="37"/>
        <v/>
      </c>
      <c r="C152" s="104" t="str">
        <f t="shared" ca="1" si="38"/>
        <v/>
      </c>
      <c r="D152" s="104" t="str">
        <f t="shared" ca="1" si="39"/>
        <v/>
      </c>
      <c r="E152" s="104" t="str">
        <f t="shared" ca="1" si="40"/>
        <v/>
      </c>
      <c r="F152" s="104" t="str">
        <f t="shared" ca="1" si="41"/>
        <v/>
      </c>
      <c r="G152" s="104" t="str">
        <f ca="1">IF(J152&gt;0,実績報告書!$W$7,"")</f>
        <v/>
      </c>
      <c r="H152" s="83" t="str">
        <f t="shared" ca="1" si="42"/>
        <v/>
      </c>
      <c r="I152" s="129" t="str">
        <f t="shared" ca="1" si="43"/>
        <v/>
      </c>
      <c r="J152" s="83">
        <f t="shared" ca="1" si="33"/>
        <v>0</v>
      </c>
      <c r="K152" s="83" t="str">
        <f t="shared" ca="1" si="44"/>
        <v/>
      </c>
      <c r="L152" s="129" t="str">
        <f t="shared" ca="1" si="45"/>
        <v/>
      </c>
      <c r="M152" s="83">
        <f t="shared" ca="1" si="34"/>
        <v>0</v>
      </c>
      <c r="N152" s="83" t="str">
        <f t="shared" ca="1" si="46"/>
        <v/>
      </c>
      <c r="O152" s="129" t="str">
        <f t="shared" ca="1" si="47"/>
        <v/>
      </c>
      <c r="P152" s="83">
        <f t="shared" ca="1" si="35"/>
        <v>0</v>
      </c>
      <c r="Q152" s="102"/>
    </row>
    <row r="153" spans="1:17" ht="22.5" customHeight="1">
      <c r="A153" s="80">
        <f t="shared" si="36"/>
        <v>149</v>
      </c>
      <c r="B153" s="104" t="str">
        <f t="shared" ca="1" si="37"/>
        <v/>
      </c>
      <c r="C153" s="104" t="str">
        <f t="shared" ca="1" si="38"/>
        <v/>
      </c>
      <c r="D153" s="104" t="str">
        <f t="shared" ca="1" si="39"/>
        <v/>
      </c>
      <c r="E153" s="104" t="str">
        <f t="shared" ca="1" si="40"/>
        <v/>
      </c>
      <c r="F153" s="104" t="str">
        <f t="shared" ca="1" si="41"/>
        <v/>
      </c>
      <c r="G153" s="104" t="str">
        <f ca="1">IF(J153&gt;0,実績報告書!$W$7,"")</f>
        <v/>
      </c>
      <c r="H153" s="83" t="str">
        <f t="shared" ca="1" si="42"/>
        <v/>
      </c>
      <c r="I153" s="129" t="str">
        <f t="shared" ca="1" si="43"/>
        <v/>
      </c>
      <c r="J153" s="83">
        <f t="shared" ca="1" si="33"/>
        <v>0</v>
      </c>
      <c r="K153" s="83" t="str">
        <f t="shared" ca="1" si="44"/>
        <v/>
      </c>
      <c r="L153" s="129" t="str">
        <f t="shared" ca="1" si="45"/>
        <v/>
      </c>
      <c r="M153" s="83">
        <f t="shared" ca="1" si="34"/>
        <v>0</v>
      </c>
      <c r="N153" s="83" t="str">
        <f t="shared" ca="1" si="46"/>
        <v/>
      </c>
      <c r="O153" s="129" t="str">
        <f t="shared" ca="1" si="47"/>
        <v/>
      </c>
      <c r="P153" s="83">
        <f t="shared" ca="1" si="35"/>
        <v>0</v>
      </c>
      <c r="Q153" s="102"/>
    </row>
    <row r="154" spans="1:17" ht="22.5" customHeight="1">
      <c r="A154" s="80">
        <f t="shared" si="36"/>
        <v>150</v>
      </c>
      <c r="B154" s="104" t="str">
        <f t="shared" ca="1" si="37"/>
        <v/>
      </c>
      <c r="C154" s="104" t="str">
        <f t="shared" ca="1" si="38"/>
        <v/>
      </c>
      <c r="D154" s="104" t="str">
        <f t="shared" ca="1" si="39"/>
        <v/>
      </c>
      <c r="E154" s="104" t="str">
        <f t="shared" ca="1" si="40"/>
        <v/>
      </c>
      <c r="F154" s="104" t="str">
        <f t="shared" ca="1" si="41"/>
        <v/>
      </c>
      <c r="G154" s="104" t="str">
        <f ca="1">IF(J154&gt;0,実績報告書!$W$7,"")</f>
        <v/>
      </c>
      <c r="H154" s="83" t="str">
        <f t="shared" ca="1" si="42"/>
        <v/>
      </c>
      <c r="I154" s="129" t="str">
        <f t="shared" ca="1" si="43"/>
        <v/>
      </c>
      <c r="J154" s="83">
        <f t="shared" ca="1" si="33"/>
        <v>0</v>
      </c>
      <c r="K154" s="83" t="str">
        <f t="shared" ca="1" si="44"/>
        <v/>
      </c>
      <c r="L154" s="129" t="str">
        <f t="shared" ca="1" si="45"/>
        <v/>
      </c>
      <c r="M154" s="83">
        <f t="shared" ca="1" si="34"/>
        <v>0</v>
      </c>
      <c r="N154" s="83" t="str">
        <f t="shared" ca="1" si="46"/>
        <v/>
      </c>
      <c r="O154" s="129" t="str">
        <f t="shared" ca="1" si="47"/>
        <v/>
      </c>
      <c r="P154" s="83">
        <f t="shared" ca="1" si="35"/>
        <v>0</v>
      </c>
      <c r="Q154" s="102"/>
    </row>
    <row r="155" spans="1:17" ht="22.25" customHeight="1">
      <c r="A155" s="80">
        <f t="shared" si="36"/>
        <v>151</v>
      </c>
      <c r="B155" s="104" t="str">
        <f t="shared" ca="1" si="37"/>
        <v/>
      </c>
      <c r="C155" s="104" t="str">
        <f t="shared" ca="1" si="38"/>
        <v/>
      </c>
      <c r="D155" s="104" t="str">
        <f t="shared" ca="1" si="39"/>
        <v/>
      </c>
      <c r="E155" s="104" t="str">
        <f t="shared" ca="1" si="40"/>
        <v/>
      </c>
      <c r="F155" s="104" t="str">
        <f t="shared" ca="1" si="41"/>
        <v/>
      </c>
      <c r="G155" s="104" t="str">
        <f ca="1">IF(J155&gt;0,実績報告書!$W$7,"")</f>
        <v/>
      </c>
      <c r="H155" s="83" t="str">
        <f t="shared" ca="1" si="42"/>
        <v/>
      </c>
      <c r="I155" s="129" t="str">
        <f t="shared" ca="1" si="43"/>
        <v/>
      </c>
      <c r="J155" s="83">
        <f t="shared" ca="1" si="33"/>
        <v>0</v>
      </c>
      <c r="K155" s="83" t="str">
        <f t="shared" ca="1" si="44"/>
        <v/>
      </c>
      <c r="L155" s="129" t="str">
        <f t="shared" ca="1" si="45"/>
        <v/>
      </c>
      <c r="M155" s="83">
        <f t="shared" ca="1" si="34"/>
        <v>0</v>
      </c>
      <c r="N155" s="83" t="str">
        <f t="shared" ca="1" si="46"/>
        <v/>
      </c>
      <c r="O155" s="129" t="str">
        <f t="shared" ca="1" si="47"/>
        <v/>
      </c>
      <c r="P155" s="83">
        <f t="shared" ca="1" si="35"/>
        <v>0</v>
      </c>
      <c r="Q155" s="102"/>
    </row>
    <row r="156" spans="1:17" ht="22.5" customHeight="1">
      <c r="A156" s="80">
        <f t="shared" si="36"/>
        <v>152</v>
      </c>
      <c r="B156" s="104" t="str">
        <f t="shared" ca="1" si="37"/>
        <v/>
      </c>
      <c r="C156" s="104" t="str">
        <f t="shared" ca="1" si="38"/>
        <v/>
      </c>
      <c r="D156" s="104" t="str">
        <f t="shared" ca="1" si="39"/>
        <v/>
      </c>
      <c r="E156" s="104" t="str">
        <f t="shared" ca="1" si="40"/>
        <v/>
      </c>
      <c r="F156" s="104" t="str">
        <f t="shared" ca="1" si="41"/>
        <v/>
      </c>
      <c r="G156" s="104" t="str">
        <f ca="1">IF(J156&gt;0,実績報告書!$W$7,"")</f>
        <v/>
      </c>
      <c r="H156" s="83" t="str">
        <f t="shared" ca="1" si="42"/>
        <v/>
      </c>
      <c r="I156" s="129" t="str">
        <f t="shared" ca="1" si="43"/>
        <v/>
      </c>
      <c r="J156" s="83">
        <f t="shared" ca="1" si="33"/>
        <v>0</v>
      </c>
      <c r="K156" s="83" t="str">
        <f t="shared" ca="1" si="44"/>
        <v/>
      </c>
      <c r="L156" s="129" t="str">
        <f t="shared" ca="1" si="45"/>
        <v/>
      </c>
      <c r="M156" s="83">
        <f t="shared" ca="1" si="34"/>
        <v>0</v>
      </c>
      <c r="N156" s="83" t="str">
        <f t="shared" ca="1" si="46"/>
        <v/>
      </c>
      <c r="O156" s="129" t="str">
        <f t="shared" ca="1" si="47"/>
        <v/>
      </c>
      <c r="P156" s="83">
        <f t="shared" ca="1" si="35"/>
        <v>0</v>
      </c>
      <c r="Q156" s="102"/>
    </row>
    <row r="157" spans="1:17" ht="22.5" customHeight="1">
      <c r="A157" s="80">
        <f t="shared" si="36"/>
        <v>153</v>
      </c>
      <c r="B157" s="104" t="str">
        <f t="shared" ca="1" si="37"/>
        <v/>
      </c>
      <c r="C157" s="104" t="str">
        <f t="shared" ca="1" si="38"/>
        <v/>
      </c>
      <c r="D157" s="104" t="str">
        <f t="shared" ca="1" si="39"/>
        <v/>
      </c>
      <c r="E157" s="104" t="str">
        <f t="shared" ca="1" si="40"/>
        <v/>
      </c>
      <c r="F157" s="104" t="str">
        <f t="shared" ca="1" si="41"/>
        <v/>
      </c>
      <c r="G157" s="104" t="str">
        <f ca="1">IF(J157&gt;0,実績報告書!$W$7,"")</f>
        <v/>
      </c>
      <c r="H157" s="83" t="str">
        <f t="shared" ca="1" si="42"/>
        <v/>
      </c>
      <c r="I157" s="129" t="str">
        <f t="shared" ca="1" si="43"/>
        <v/>
      </c>
      <c r="J157" s="83">
        <f t="shared" ca="1" si="33"/>
        <v>0</v>
      </c>
      <c r="K157" s="83" t="str">
        <f t="shared" ca="1" si="44"/>
        <v/>
      </c>
      <c r="L157" s="129" t="str">
        <f t="shared" ca="1" si="45"/>
        <v/>
      </c>
      <c r="M157" s="83">
        <f t="shared" ca="1" si="34"/>
        <v>0</v>
      </c>
      <c r="N157" s="83" t="str">
        <f t="shared" ca="1" si="46"/>
        <v/>
      </c>
      <c r="O157" s="129" t="str">
        <f t="shared" ca="1" si="47"/>
        <v/>
      </c>
      <c r="P157" s="83">
        <f t="shared" ca="1" si="35"/>
        <v>0</v>
      </c>
      <c r="Q157" s="102"/>
    </row>
    <row r="158" spans="1:17" ht="22.5" customHeight="1">
      <c r="A158" s="80">
        <f t="shared" si="36"/>
        <v>154</v>
      </c>
      <c r="B158" s="104" t="str">
        <f t="shared" ca="1" si="37"/>
        <v/>
      </c>
      <c r="C158" s="104" t="str">
        <f t="shared" ca="1" si="38"/>
        <v/>
      </c>
      <c r="D158" s="104" t="str">
        <f t="shared" ca="1" si="39"/>
        <v/>
      </c>
      <c r="E158" s="104" t="str">
        <f t="shared" ca="1" si="40"/>
        <v/>
      </c>
      <c r="F158" s="104" t="str">
        <f t="shared" ca="1" si="41"/>
        <v/>
      </c>
      <c r="G158" s="104" t="str">
        <f ca="1">IF(J158&gt;0,実績報告書!$W$7,"")</f>
        <v/>
      </c>
      <c r="H158" s="83" t="str">
        <f t="shared" ca="1" si="42"/>
        <v/>
      </c>
      <c r="I158" s="129" t="str">
        <f t="shared" ca="1" si="43"/>
        <v/>
      </c>
      <c r="J158" s="83">
        <f t="shared" ca="1" si="33"/>
        <v>0</v>
      </c>
      <c r="K158" s="83" t="str">
        <f t="shared" ca="1" si="44"/>
        <v/>
      </c>
      <c r="L158" s="129" t="str">
        <f t="shared" ca="1" si="45"/>
        <v/>
      </c>
      <c r="M158" s="83">
        <f t="shared" ca="1" si="34"/>
        <v>0</v>
      </c>
      <c r="N158" s="83" t="str">
        <f t="shared" ca="1" si="46"/>
        <v/>
      </c>
      <c r="O158" s="129" t="str">
        <f t="shared" ca="1" si="47"/>
        <v/>
      </c>
      <c r="P158" s="83">
        <f t="shared" ca="1" si="35"/>
        <v>0</v>
      </c>
      <c r="Q158" s="102"/>
    </row>
    <row r="159" spans="1:17" ht="22.5" customHeight="1">
      <c r="A159" s="80">
        <f t="shared" si="36"/>
        <v>155</v>
      </c>
      <c r="B159" s="104" t="str">
        <f t="shared" ca="1" si="37"/>
        <v/>
      </c>
      <c r="C159" s="104" t="str">
        <f t="shared" ca="1" si="38"/>
        <v/>
      </c>
      <c r="D159" s="104" t="str">
        <f t="shared" ca="1" si="39"/>
        <v/>
      </c>
      <c r="E159" s="104" t="str">
        <f t="shared" ca="1" si="40"/>
        <v/>
      </c>
      <c r="F159" s="104" t="str">
        <f t="shared" ca="1" si="41"/>
        <v/>
      </c>
      <c r="G159" s="104" t="str">
        <f ca="1">IF(J159&gt;0,実績報告書!$W$7,"")</f>
        <v/>
      </c>
      <c r="H159" s="83" t="str">
        <f t="shared" ca="1" si="42"/>
        <v/>
      </c>
      <c r="I159" s="129" t="str">
        <f t="shared" ca="1" si="43"/>
        <v/>
      </c>
      <c r="J159" s="83">
        <f t="shared" ca="1" si="33"/>
        <v>0</v>
      </c>
      <c r="K159" s="83" t="str">
        <f t="shared" ca="1" si="44"/>
        <v/>
      </c>
      <c r="L159" s="129" t="str">
        <f t="shared" ca="1" si="45"/>
        <v/>
      </c>
      <c r="M159" s="83">
        <f t="shared" ca="1" si="34"/>
        <v>0</v>
      </c>
      <c r="N159" s="83" t="str">
        <f t="shared" ca="1" si="46"/>
        <v/>
      </c>
      <c r="O159" s="129" t="str">
        <f t="shared" ca="1" si="47"/>
        <v/>
      </c>
      <c r="P159" s="83">
        <f t="shared" ca="1" si="35"/>
        <v>0</v>
      </c>
      <c r="Q159" s="102"/>
    </row>
    <row r="160" spans="1:17" ht="22.5" customHeight="1">
      <c r="A160" s="80">
        <f t="shared" si="36"/>
        <v>156</v>
      </c>
      <c r="B160" s="104" t="str">
        <f t="shared" ca="1" si="37"/>
        <v/>
      </c>
      <c r="C160" s="104" t="str">
        <f t="shared" ca="1" si="38"/>
        <v/>
      </c>
      <c r="D160" s="104" t="str">
        <f t="shared" ca="1" si="39"/>
        <v/>
      </c>
      <c r="E160" s="104" t="str">
        <f t="shared" ca="1" si="40"/>
        <v/>
      </c>
      <c r="F160" s="104" t="str">
        <f t="shared" ca="1" si="41"/>
        <v/>
      </c>
      <c r="G160" s="104" t="str">
        <f ca="1">IF(J160&gt;0,実績報告書!$W$7,"")</f>
        <v/>
      </c>
      <c r="H160" s="83" t="str">
        <f t="shared" ca="1" si="42"/>
        <v/>
      </c>
      <c r="I160" s="129" t="str">
        <f t="shared" ca="1" si="43"/>
        <v/>
      </c>
      <c r="J160" s="83">
        <f t="shared" ca="1" si="33"/>
        <v>0</v>
      </c>
      <c r="K160" s="83" t="str">
        <f t="shared" ca="1" si="44"/>
        <v/>
      </c>
      <c r="L160" s="129" t="str">
        <f t="shared" ca="1" si="45"/>
        <v/>
      </c>
      <c r="M160" s="83">
        <f t="shared" ca="1" si="34"/>
        <v>0</v>
      </c>
      <c r="N160" s="83" t="str">
        <f t="shared" ca="1" si="46"/>
        <v/>
      </c>
      <c r="O160" s="129" t="str">
        <f t="shared" ca="1" si="47"/>
        <v/>
      </c>
      <c r="P160" s="83">
        <f t="shared" ca="1" si="35"/>
        <v>0</v>
      </c>
      <c r="Q160" s="102"/>
    </row>
    <row r="161" spans="1:17" ht="22.5" customHeight="1">
      <c r="A161" s="80">
        <f t="shared" si="36"/>
        <v>157</v>
      </c>
      <c r="B161" s="104" t="str">
        <f t="shared" ca="1" si="37"/>
        <v/>
      </c>
      <c r="C161" s="104" t="str">
        <f t="shared" ca="1" si="38"/>
        <v/>
      </c>
      <c r="D161" s="104" t="str">
        <f t="shared" ca="1" si="39"/>
        <v/>
      </c>
      <c r="E161" s="104" t="str">
        <f t="shared" ca="1" si="40"/>
        <v/>
      </c>
      <c r="F161" s="104" t="str">
        <f t="shared" ca="1" si="41"/>
        <v/>
      </c>
      <c r="G161" s="104" t="str">
        <f ca="1">IF(J161&gt;0,実績報告書!$W$7,"")</f>
        <v/>
      </c>
      <c r="H161" s="83" t="str">
        <f t="shared" ca="1" si="42"/>
        <v/>
      </c>
      <c r="I161" s="129" t="str">
        <f t="shared" ca="1" si="43"/>
        <v/>
      </c>
      <c r="J161" s="83">
        <f t="shared" ca="1" si="33"/>
        <v>0</v>
      </c>
      <c r="K161" s="83" t="str">
        <f t="shared" ca="1" si="44"/>
        <v/>
      </c>
      <c r="L161" s="129" t="str">
        <f t="shared" ca="1" si="45"/>
        <v/>
      </c>
      <c r="M161" s="83">
        <f t="shared" ca="1" si="34"/>
        <v>0</v>
      </c>
      <c r="N161" s="83" t="str">
        <f t="shared" ca="1" si="46"/>
        <v/>
      </c>
      <c r="O161" s="129" t="str">
        <f t="shared" ca="1" si="47"/>
        <v/>
      </c>
      <c r="P161" s="83">
        <f t="shared" ca="1" si="35"/>
        <v>0</v>
      </c>
      <c r="Q161" s="102"/>
    </row>
    <row r="162" spans="1:17" ht="22.5" customHeight="1">
      <c r="A162" s="80">
        <f t="shared" si="36"/>
        <v>158</v>
      </c>
      <c r="B162" s="104" t="str">
        <f t="shared" ca="1" si="37"/>
        <v/>
      </c>
      <c r="C162" s="104" t="str">
        <f t="shared" ca="1" si="38"/>
        <v/>
      </c>
      <c r="D162" s="104" t="str">
        <f t="shared" ca="1" si="39"/>
        <v/>
      </c>
      <c r="E162" s="104" t="str">
        <f t="shared" ca="1" si="40"/>
        <v/>
      </c>
      <c r="F162" s="104" t="str">
        <f t="shared" ca="1" si="41"/>
        <v/>
      </c>
      <c r="G162" s="104" t="str">
        <f ca="1">IF(J162&gt;0,実績報告書!$W$7,"")</f>
        <v/>
      </c>
      <c r="H162" s="83" t="str">
        <f t="shared" ca="1" si="42"/>
        <v/>
      </c>
      <c r="I162" s="129" t="str">
        <f t="shared" ca="1" si="43"/>
        <v/>
      </c>
      <c r="J162" s="83">
        <f t="shared" ca="1" si="33"/>
        <v>0</v>
      </c>
      <c r="K162" s="83" t="str">
        <f t="shared" ca="1" si="44"/>
        <v/>
      </c>
      <c r="L162" s="129" t="str">
        <f t="shared" ca="1" si="45"/>
        <v/>
      </c>
      <c r="M162" s="83">
        <f t="shared" ca="1" si="34"/>
        <v>0</v>
      </c>
      <c r="N162" s="83" t="str">
        <f t="shared" ca="1" si="46"/>
        <v/>
      </c>
      <c r="O162" s="129" t="str">
        <f t="shared" ca="1" si="47"/>
        <v/>
      </c>
      <c r="P162" s="83">
        <f t="shared" ca="1" si="35"/>
        <v>0</v>
      </c>
      <c r="Q162" s="102"/>
    </row>
    <row r="163" spans="1:17" ht="22.5" customHeight="1">
      <c r="A163" s="80">
        <f t="shared" si="36"/>
        <v>159</v>
      </c>
      <c r="B163" s="104" t="str">
        <f t="shared" ca="1" si="37"/>
        <v/>
      </c>
      <c r="C163" s="104" t="str">
        <f t="shared" ca="1" si="38"/>
        <v/>
      </c>
      <c r="D163" s="104" t="str">
        <f t="shared" ca="1" si="39"/>
        <v/>
      </c>
      <c r="E163" s="104" t="str">
        <f t="shared" ca="1" si="40"/>
        <v/>
      </c>
      <c r="F163" s="104" t="str">
        <f t="shared" ca="1" si="41"/>
        <v/>
      </c>
      <c r="G163" s="104" t="str">
        <f ca="1">IF(J163&gt;0,実績報告書!$W$7,"")</f>
        <v/>
      </c>
      <c r="H163" s="83" t="str">
        <f t="shared" ca="1" si="42"/>
        <v/>
      </c>
      <c r="I163" s="129" t="str">
        <f t="shared" ca="1" si="43"/>
        <v/>
      </c>
      <c r="J163" s="83">
        <f t="shared" ca="1" si="33"/>
        <v>0</v>
      </c>
      <c r="K163" s="83" t="str">
        <f t="shared" ca="1" si="44"/>
        <v/>
      </c>
      <c r="L163" s="129" t="str">
        <f t="shared" ca="1" si="45"/>
        <v/>
      </c>
      <c r="M163" s="83">
        <f t="shared" ca="1" si="34"/>
        <v>0</v>
      </c>
      <c r="N163" s="83" t="str">
        <f t="shared" ca="1" si="46"/>
        <v/>
      </c>
      <c r="O163" s="129" t="str">
        <f t="shared" ca="1" si="47"/>
        <v/>
      </c>
      <c r="P163" s="83">
        <f t="shared" ca="1" si="35"/>
        <v>0</v>
      </c>
      <c r="Q163" s="102"/>
    </row>
    <row r="164" spans="1:17" ht="22.5" customHeight="1">
      <c r="A164" s="80">
        <f t="shared" si="36"/>
        <v>160</v>
      </c>
      <c r="B164" s="104" t="str">
        <f t="shared" ca="1" si="37"/>
        <v/>
      </c>
      <c r="C164" s="104" t="str">
        <f t="shared" ca="1" si="38"/>
        <v/>
      </c>
      <c r="D164" s="104" t="str">
        <f t="shared" ca="1" si="39"/>
        <v/>
      </c>
      <c r="E164" s="104" t="str">
        <f t="shared" ca="1" si="40"/>
        <v/>
      </c>
      <c r="F164" s="104" t="str">
        <f t="shared" ca="1" si="41"/>
        <v/>
      </c>
      <c r="G164" s="104" t="str">
        <f ca="1">IF(J164&gt;0,実績報告書!$W$7,"")</f>
        <v/>
      </c>
      <c r="H164" s="83" t="str">
        <f t="shared" ca="1" si="42"/>
        <v/>
      </c>
      <c r="I164" s="129" t="str">
        <f t="shared" ca="1" si="43"/>
        <v/>
      </c>
      <c r="J164" s="83">
        <f t="shared" ca="1" si="33"/>
        <v>0</v>
      </c>
      <c r="K164" s="83" t="str">
        <f t="shared" ca="1" si="44"/>
        <v/>
      </c>
      <c r="L164" s="129" t="str">
        <f t="shared" ca="1" si="45"/>
        <v/>
      </c>
      <c r="M164" s="83">
        <f t="shared" ca="1" si="34"/>
        <v>0</v>
      </c>
      <c r="N164" s="83" t="str">
        <f t="shared" ca="1" si="46"/>
        <v/>
      </c>
      <c r="O164" s="129" t="str">
        <f t="shared" ca="1" si="47"/>
        <v/>
      </c>
      <c r="P164" s="83">
        <f t="shared" ca="1" si="35"/>
        <v>0</v>
      </c>
      <c r="Q164" s="102"/>
    </row>
    <row r="165" spans="1:17" ht="22.25" customHeight="1">
      <c r="A165" s="80">
        <f t="shared" si="36"/>
        <v>161</v>
      </c>
      <c r="B165" s="104" t="str">
        <f t="shared" ca="1" si="37"/>
        <v/>
      </c>
      <c r="C165" s="104" t="str">
        <f t="shared" ca="1" si="38"/>
        <v/>
      </c>
      <c r="D165" s="104" t="str">
        <f t="shared" ca="1" si="39"/>
        <v/>
      </c>
      <c r="E165" s="104" t="str">
        <f t="shared" ca="1" si="40"/>
        <v/>
      </c>
      <c r="F165" s="104" t="str">
        <f t="shared" ca="1" si="41"/>
        <v/>
      </c>
      <c r="G165" s="104" t="str">
        <f ca="1">IF(J165&gt;0,実績報告書!$W$7,"")</f>
        <v/>
      </c>
      <c r="H165" s="83" t="str">
        <f t="shared" ca="1" si="42"/>
        <v/>
      </c>
      <c r="I165" s="129" t="str">
        <f t="shared" ca="1" si="43"/>
        <v/>
      </c>
      <c r="J165" s="83">
        <f t="shared" ca="1" si="33"/>
        <v>0</v>
      </c>
      <c r="K165" s="83" t="str">
        <f t="shared" ca="1" si="44"/>
        <v/>
      </c>
      <c r="L165" s="129" t="str">
        <f t="shared" ca="1" si="45"/>
        <v/>
      </c>
      <c r="M165" s="83">
        <f t="shared" ca="1" si="34"/>
        <v>0</v>
      </c>
      <c r="N165" s="83" t="str">
        <f t="shared" ca="1" si="46"/>
        <v/>
      </c>
      <c r="O165" s="129" t="str">
        <f t="shared" ca="1" si="47"/>
        <v/>
      </c>
      <c r="P165" s="83">
        <f t="shared" ca="1" si="35"/>
        <v>0</v>
      </c>
      <c r="Q165" s="102"/>
    </row>
    <row r="166" spans="1:17" ht="22.5" customHeight="1">
      <c r="A166" s="80">
        <f t="shared" si="36"/>
        <v>162</v>
      </c>
      <c r="B166" s="104" t="str">
        <f t="shared" ca="1" si="37"/>
        <v/>
      </c>
      <c r="C166" s="104" t="str">
        <f t="shared" ca="1" si="38"/>
        <v/>
      </c>
      <c r="D166" s="104" t="str">
        <f t="shared" ca="1" si="39"/>
        <v/>
      </c>
      <c r="E166" s="104" t="str">
        <f t="shared" ca="1" si="40"/>
        <v/>
      </c>
      <c r="F166" s="104" t="str">
        <f t="shared" ca="1" si="41"/>
        <v/>
      </c>
      <c r="G166" s="104" t="str">
        <f ca="1">IF(J166&gt;0,実績報告書!$W$7,"")</f>
        <v/>
      </c>
      <c r="H166" s="83" t="str">
        <f t="shared" ca="1" si="42"/>
        <v/>
      </c>
      <c r="I166" s="129" t="str">
        <f t="shared" ca="1" si="43"/>
        <v/>
      </c>
      <c r="J166" s="83">
        <f t="shared" ca="1" si="33"/>
        <v>0</v>
      </c>
      <c r="K166" s="83" t="str">
        <f t="shared" ca="1" si="44"/>
        <v/>
      </c>
      <c r="L166" s="129" t="str">
        <f t="shared" ca="1" si="45"/>
        <v/>
      </c>
      <c r="M166" s="83">
        <f t="shared" ca="1" si="34"/>
        <v>0</v>
      </c>
      <c r="N166" s="83" t="str">
        <f t="shared" ca="1" si="46"/>
        <v/>
      </c>
      <c r="O166" s="129" t="str">
        <f t="shared" ca="1" si="47"/>
        <v/>
      </c>
      <c r="P166" s="83">
        <f t="shared" ca="1" si="35"/>
        <v>0</v>
      </c>
      <c r="Q166" s="102"/>
    </row>
    <row r="167" spans="1:17" ht="22.5" customHeight="1">
      <c r="A167" s="80">
        <f t="shared" si="36"/>
        <v>163</v>
      </c>
      <c r="B167" s="104" t="str">
        <f t="shared" ca="1" si="37"/>
        <v/>
      </c>
      <c r="C167" s="104" t="str">
        <f t="shared" ca="1" si="38"/>
        <v/>
      </c>
      <c r="D167" s="104" t="str">
        <f t="shared" ca="1" si="39"/>
        <v/>
      </c>
      <c r="E167" s="104" t="str">
        <f t="shared" ca="1" si="40"/>
        <v/>
      </c>
      <c r="F167" s="104" t="str">
        <f t="shared" ca="1" si="41"/>
        <v/>
      </c>
      <c r="G167" s="104" t="str">
        <f ca="1">IF(J167&gt;0,実績報告書!$W$7,"")</f>
        <v/>
      </c>
      <c r="H167" s="83" t="str">
        <f t="shared" ca="1" si="42"/>
        <v/>
      </c>
      <c r="I167" s="129" t="str">
        <f t="shared" ca="1" si="43"/>
        <v/>
      </c>
      <c r="J167" s="83">
        <f t="shared" ca="1" si="33"/>
        <v>0</v>
      </c>
      <c r="K167" s="83" t="str">
        <f t="shared" ca="1" si="44"/>
        <v/>
      </c>
      <c r="L167" s="129" t="str">
        <f t="shared" ca="1" si="45"/>
        <v/>
      </c>
      <c r="M167" s="83">
        <f t="shared" ca="1" si="34"/>
        <v>0</v>
      </c>
      <c r="N167" s="83" t="str">
        <f t="shared" ca="1" si="46"/>
        <v/>
      </c>
      <c r="O167" s="129" t="str">
        <f t="shared" ca="1" si="47"/>
        <v/>
      </c>
      <c r="P167" s="83">
        <f t="shared" ca="1" si="35"/>
        <v>0</v>
      </c>
      <c r="Q167" s="102"/>
    </row>
    <row r="168" spans="1:17" ht="22.5" customHeight="1">
      <c r="A168" s="80">
        <f t="shared" si="36"/>
        <v>164</v>
      </c>
      <c r="B168" s="104" t="str">
        <f t="shared" ca="1" si="37"/>
        <v/>
      </c>
      <c r="C168" s="104" t="str">
        <f t="shared" ca="1" si="38"/>
        <v/>
      </c>
      <c r="D168" s="104" t="str">
        <f t="shared" ca="1" si="39"/>
        <v/>
      </c>
      <c r="E168" s="104" t="str">
        <f t="shared" ca="1" si="40"/>
        <v/>
      </c>
      <c r="F168" s="104" t="str">
        <f t="shared" ca="1" si="41"/>
        <v/>
      </c>
      <c r="G168" s="104" t="str">
        <f ca="1">IF(J168&gt;0,実績報告書!$W$7,"")</f>
        <v/>
      </c>
      <c r="H168" s="83" t="str">
        <f t="shared" ca="1" si="42"/>
        <v/>
      </c>
      <c r="I168" s="129" t="str">
        <f t="shared" ca="1" si="43"/>
        <v/>
      </c>
      <c r="J168" s="83">
        <f t="shared" ca="1" si="33"/>
        <v>0</v>
      </c>
      <c r="K168" s="83" t="str">
        <f t="shared" ca="1" si="44"/>
        <v/>
      </c>
      <c r="L168" s="129" t="str">
        <f t="shared" ca="1" si="45"/>
        <v/>
      </c>
      <c r="M168" s="83">
        <f t="shared" ca="1" si="34"/>
        <v>0</v>
      </c>
      <c r="N168" s="83" t="str">
        <f t="shared" ca="1" si="46"/>
        <v/>
      </c>
      <c r="O168" s="129" t="str">
        <f t="shared" ca="1" si="47"/>
        <v/>
      </c>
      <c r="P168" s="83">
        <f t="shared" ca="1" si="35"/>
        <v>0</v>
      </c>
      <c r="Q168" s="102"/>
    </row>
    <row r="169" spans="1:17" ht="22.5" customHeight="1">
      <c r="A169" s="80">
        <f t="shared" si="36"/>
        <v>165</v>
      </c>
      <c r="B169" s="104" t="str">
        <f t="shared" ca="1" si="37"/>
        <v/>
      </c>
      <c r="C169" s="104" t="str">
        <f t="shared" ca="1" si="38"/>
        <v/>
      </c>
      <c r="D169" s="104" t="str">
        <f t="shared" ca="1" si="39"/>
        <v/>
      </c>
      <c r="E169" s="104" t="str">
        <f t="shared" ca="1" si="40"/>
        <v/>
      </c>
      <c r="F169" s="104" t="str">
        <f t="shared" ca="1" si="41"/>
        <v/>
      </c>
      <c r="G169" s="104" t="str">
        <f ca="1">IF(J169&gt;0,実績報告書!$W$7,"")</f>
        <v/>
      </c>
      <c r="H169" s="83" t="str">
        <f t="shared" ca="1" si="42"/>
        <v/>
      </c>
      <c r="I169" s="129" t="str">
        <f t="shared" ca="1" si="43"/>
        <v/>
      </c>
      <c r="J169" s="83">
        <f t="shared" ref="J169:J204" ca="1" si="48">SUM(H169,I169)</f>
        <v>0</v>
      </c>
      <c r="K169" s="83" t="str">
        <f t="shared" ca="1" si="44"/>
        <v/>
      </c>
      <c r="L169" s="129" t="str">
        <f t="shared" ca="1" si="45"/>
        <v/>
      </c>
      <c r="M169" s="83">
        <f t="shared" ref="M169:M204" ca="1" si="49">SUM(K169,L169)</f>
        <v>0</v>
      </c>
      <c r="N169" s="83" t="str">
        <f t="shared" ca="1" si="46"/>
        <v/>
      </c>
      <c r="O169" s="129" t="str">
        <f t="shared" ca="1" si="47"/>
        <v/>
      </c>
      <c r="P169" s="83">
        <f t="shared" ref="P169:P204" ca="1" si="50">SUM(N169,O169)</f>
        <v>0</v>
      </c>
      <c r="Q169" s="102"/>
    </row>
    <row r="170" spans="1:17" ht="22.5" customHeight="1">
      <c r="A170" s="80">
        <f t="shared" ref="A170:A204" si="51">ROW()-4</f>
        <v>166</v>
      </c>
      <c r="B170" s="104" t="str">
        <f t="shared" ref="B170:B204" ca="1" si="52">IFERROR(INDIRECT("個票"&amp;$A170&amp;"！$t$7"),"")</f>
        <v/>
      </c>
      <c r="C170" s="104" t="str">
        <f t="shared" ref="C170:C204" ca="1" si="53">IFERROR(INDIRECT("個票"&amp;$A170&amp;"！$h$7"),"")</f>
        <v/>
      </c>
      <c r="D170" s="104" t="str">
        <f t="shared" ref="D170:D204" ca="1" si="54">IFERROR(INDIRECT("個票"&amp;$A170&amp;"！$l$10"),"")</f>
        <v/>
      </c>
      <c r="E170" s="104" t="str">
        <f t="shared" ref="E170:E204" ca="1" si="55">IFERROR(INDIRECT("個票"&amp;$A170&amp;"！$w$9"),"")</f>
        <v/>
      </c>
      <c r="F170" s="104" t="str">
        <f t="shared" ref="F170:F204" ca="1" si="56">IFERROR(INDIRECT("個票"&amp;$A170&amp;"！$ｄ$9")&amp;INDIRECT("個票"&amp;$A170&amp;"！$ｈ$9"),"")</f>
        <v/>
      </c>
      <c r="G170" s="104" t="str">
        <f ca="1">IF(J170&gt;0,実績報告書!$W$7,"")</f>
        <v/>
      </c>
      <c r="H170" s="83" t="str">
        <f t="shared" ref="H170:H204" ca="1" si="57">IFERROR(INDIRECT("個票"&amp;$A170&amp;"！$Y$27"),"")</f>
        <v/>
      </c>
      <c r="I170" s="129" t="str">
        <f t="shared" ref="I170:I204" ca="1" si="58">IFERROR(INDIRECT("個票"&amp;$A170&amp;"！$Y$47"),"")</f>
        <v/>
      </c>
      <c r="J170" s="83">
        <f t="shared" ca="1" si="48"/>
        <v>0</v>
      </c>
      <c r="K170" s="83" t="str">
        <f t="shared" ref="K170:K204" ca="1" si="59">IFERROR(INDIRECT("個票"&amp;$A170&amp;"！$ad$27"),"")</f>
        <v/>
      </c>
      <c r="L170" s="129" t="str">
        <f t="shared" ref="L170:L204" ca="1" si="60">IFERROR(INDIRECT("個票"&amp;$A170&amp;"！$ad$47"),"")</f>
        <v/>
      </c>
      <c r="M170" s="83">
        <f t="shared" ca="1" si="49"/>
        <v>0</v>
      </c>
      <c r="N170" s="83" t="str">
        <f t="shared" ref="N170:N204" ca="1" si="61">IFERROR(INDIRECT("個票"&amp;$A170&amp;"！$ai$27"),"")</f>
        <v/>
      </c>
      <c r="O170" s="129" t="str">
        <f t="shared" ref="O170:O204" ca="1" si="62">IFERROR(INDIRECT("個票"&amp;$A170&amp;"！$ai$47"),"")</f>
        <v/>
      </c>
      <c r="P170" s="83">
        <f t="shared" ca="1" si="50"/>
        <v>0</v>
      </c>
      <c r="Q170" s="102"/>
    </row>
    <row r="171" spans="1:17" ht="22.5" customHeight="1">
      <c r="A171" s="80">
        <f t="shared" si="51"/>
        <v>167</v>
      </c>
      <c r="B171" s="104" t="str">
        <f t="shared" ca="1" si="52"/>
        <v/>
      </c>
      <c r="C171" s="104" t="str">
        <f t="shared" ca="1" si="53"/>
        <v/>
      </c>
      <c r="D171" s="104" t="str">
        <f t="shared" ca="1" si="54"/>
        <v/>
      </c>
      <c r="E171" s="104" t="str">
        <f t="shared" ca="1" si="55"/>
        <v/>
      </c>
      <c r="F171" s="104" t="str">
        <f t="shared" ca="1" si="56"/>
        <v/>
      </c>
      <c r="G171" s="104" t="str">
        <f ca="1">IF(J171&gt;0,実績報告書!$W$7,"")</f>
        <v/>
      </c>
      <c r="H171" s="83" t="str">
        <f t="shared" ca="1" si="57"/>
        <v/>
      </c>
      <c r="I171" s="129" t="str">
        <f t="shared" ca="1" si="58"/>
        <v/>
      </c>
      <c r="J171" s="83">
        <f t="shared" ca="1" si="48"/>
        <v>0</v>
      </c>
      <c r="K171" s="83" t="str">
        <f t="shared" ca="1" si="59"/>
        <v/>
      </c>
      <c r="L171" s="129" t="str">
        <f t="shared" ca="1" si="60"/>
        <v/>
      </c>
      <c r="M171" s="83">
        <f t="shared" ca="1" si="49"/>
        <v>0</v>
      </c>
      <c r="N171" s="83" t="str">
        <f t="shared" ca="1" si="61"/>
        <v/>
      </c>
      <c r="O171" s="129" t="str">
        <f t="shared" ca="1" si="62"/>
        <v/>
      </c>
      <c r="P171" s="83">
        <f t="shared" ca="1" si="50"/>
        <v>0</v>
      </c>
      <c r="Q171" s="102"/>
    </row>
    <row r="172" spans="1:17" ht="22.5" customHeight="1">
      <c r="A172" s="80">
        <f t="shared" si="51"/>
        <v>168</v>
      </c>
      <c r="B172" s="104" t="str">
        <f t="shared" ca="1" si="52"/>
        <v/>
      </c>
      <c r="C172" s="104" t="str">
        <f t="shared" ca="1" si="53"/>
        <v/>
      </c>
      <c r="D172" s="104" t="str">
        <f t="shared" ca="1" si="54"/>
        <v/>
      </c>
      <c r="E172" s="104" t="str">
        <f t="shared" ca="1" si="55"/>
        <v/>
      </c>
      <c r="F172" s="104" t="str">
        <f t="shared" ca="1" si="56"/>
        <v/>
      </c>
      <c r="G172" s="104" t="str">
        <f ca="1">IF(J172&gt;0,実績報告書!$W$7,"")</f>
        <v/>
      </c>
      <c r="H172" s="83" t="str">
        <f t="shared" ca="1" si="57"/>
        <v/>
      </c>
      <c r="I172" s="129" t="str">
        <f t="shared" ca="1" si="58"/>
        <v/>
      </c>
      <c r="J172" s="83">
        <f t="shared" ca="1" si="48"/>
        <v>0</v>
      </c>
      <c r="K172" s="83" t="str">
        <f t="shared" ca="1" si="59"/>
        <v/>
      </c>
      <c r="L172" s="129" t="str">
        <f t="shared" ca="1" si="60"/>
        <v/>
      </c>
      <c r="M172" s="83">
        <f t="shared" ca="1" si="49"/>
        <v>0</v>
      </c>
      <c r="N172" s="83" t="str">
        <f t="shared" ca="1" si="61"/>
        <v/>
      </c>
      <c r="O172" s="129" t="str">
        <f t="shared" ca="1" si="62"/>
        <v/>
      </c>
      <c r="P172" s="83">
        <f t="shared" ca="1" si="50"/>
        <v>0</v>
      </c>
      <c r="Q172" s="102"/>
    </row>
    <row r="173" spans="1:17" ht="22.5" customHeight="1">
      <c r="A173" s="80">
        <f t="shared" si="51"/>
        <v>169</v>
      </c>
      <c r="B173" s="104" t="str">
        <f t="shared" ca="1" si="52"/>
        <v/>
      </c>
      <c r="C173" s="104" t="str">
        <f t="shared" ca="1" si="53"/>
        <v/>
      </c>
      <c r="D173" s="104" t="str">
        <f t="shared" ca="1" si="54"/>
        <v/>
      </c>
      <c r="E173" s="104" t="str">
        <f t="shared" ca="1" si="55"/>
        <v/>
      </c>
      <c r="F173" s="104" t="str">
        <f t="shared" ca="1" si="56"/>
        <v/>
      </c>
      <c r="G173" s="104" t="str">
        <f ca="1">IF(J173&gt;0,実績報告書!$W$7,"")</f>
        <v/>
      </c>
      <c r="H173" s="83" t="str">
        <f t="shared" ca="1" si="57"/>
        <v/>
      </c>
      <c r="I173" s="129" t="str">
        <f t="shared" ca="1" si="58"/>
        <v/>
      </c>
      <c r="J173" s="83">
        <f t="shared" ca="1" si="48"/>
        <v>0</v>
      </c>
      <c r="K173" s="83" t="str">
        <f t="shared" ca="1" si="59"/>
        <v/>
      </c>
      <c r="L173" s="129" t="str">
        <f t="shared" ca="1" si="60"/>
        <v/>
      </c>
      <c r="M173" s="83">
        <f t="shared" ca="1" si="49"/>
        <v>0</v>
      </c>
      <c r="N173" s="83" t="str">
        <f t="shared" ca="1" si="61"/>
        <v/>
      </c>
      <c r="O173" s="129" t="str">
        <f t="shared" ca="1" si="62"/>
        <v/>
      </c>
      <c r="P173" s="83">
        <f t="shared" ca="1" si="50"/>
        <v>0</v>
      </c>
      <c r="Q173" s="102"/>
    </row>
    <row r="174" spans="1:17" ht="22.5" customHeight="1">
      <c r="A174" s="80">
        <f t="shared" si="51"/>
        <v>170</v>
      </c>
      <c r="B174" s="104" t="str">
        <f t="shared" ca="1" si="52"/>
        <v/>
      </c>
      <c r="C174" s="104" t="str">
        <f t="shared" ca="1" si="53"/>
        <v/>
      </c>
      <c r="D174" s="104" t="str">
        <f t="shared" ca="1" si="54"/>
        <v/>
      </c>
      <c r="E174" s="104" t="str">
        <f t="shared" ca="1" si="55"/>
        <v/>
      </c>
      <c r="F174" s="104" t="str">
        <f t="shared" ca="1" si="56"/>
        <v/>
      </c>
      <c r="G174" s="104" t="str">
        <f ca="1">IF(J174&gt;0,実績報告書!$W$7,"")</f>
        <v/>
      </c>
      <c r="H174" s="83" t="str">
        <f t="shared" ca="1" si="57"/>
        <v/>
      </c>
      <c r="I174" s="129" t="str">
        <f t="shared" ca="1" si="58"/>
        <v/>
      </c>
      <c r="J174" s="83">
        <f t="shared" ca="1" si="48"/>
        <v>0</v>
      </c>
      <c r="K174" s="83" t="str">
        <f t="shared" ca="1" si="59"/>
        <v/>
      </c>
      <c r="L174" s="129" t="str">
        <f t="shared" ca="1" si="60"/>
        <v/>
      </c>
      <c r="M174" s="83">
        <f t="shared" ca="1" si="49"/>
        <v>0</v>
      </c>
      <c r="N174" s="83" t="str">
        <f t="shared" ca="1" si="61"/>
        <v/>
      </c>
      <c r="O174" s="129" t="str">
        <f t="shared" ca="1" si="62"/>
        <v/>
      </c>
      <c r="P174" s="83">
        <f t="shared" ca="1" si="50"/>
        <v>0</v>
      </c>
      <c r="Q174" s="102"/>
    </row>
    <row r="175" spans="1:17" ht="22.25" customHeight="1">
      <c r="A175" s="80">
        <f t="shared" si="51"/>
        <v>171</v>
      </c>
      <c r="B175" s="104" t="str">
        <f t="shared" ca="1" si="52"/>
        <v/>
      </c>
      <c r="C175" s="104" t="str">
        <f t="shared" ca="1" si="53"/>
        <v/>
      </c>
      <c r="D175" s="104" t="str">
        <f t="shared" ca="1" si="54"/>
        <v/>
      </c>
      <c r="E175" s="104" t="str">
        <f t="shared" ca="1" si="55"/>
        <v/>
      </c>
      <c r="F175" s="104" t="str">
        <f t="shared" ca="1" si="56"/>
        <v/>
      </c>
      <c r="G175" s="104" t="str">
        <f ca="1">IF(J175&gt;0,実績報告書!$W$7,"")</f>
        <v/>
      </c>
      <c r="H175" s="83" t="str">
        <f t="shared" ca="1" si="57"/>
        <v/>
      </c>
      <c r="I175" s="129" t="str">
        <f t="shared" ca="1" si="58"/>
        <v/>
      </c>
      <c r="J175" s="83">
        <f t="shared" ca="1" si="48"/>
        <v>0</v>
      </c>
      <c r="K175" s="83" t="str">
        <f t="shared" ca="1" si="59"/>
        <v/>
      </c>
      <c r="L175" s="129" t="str">
        <f t="shared" ca="1" si="60"/>
        <v/>
      </c>
      <c r="M175" s="83">
        <f t="shared" ca="1" si="49"/>
        <v>0</v>
      </c>
      <c r="N175" s="83" t="str">
        <f t="shared" ca="1" si="61"/>
        <v/>
      </c>
      <c r="O175" s="129" t="str">
        <f t="shared" ca="1" si="62"/>
        <v/>
      </c>
      <c r="P175" s="83">
        <f t="shared" ca="1" si="50"/>
        <v>0</v>
      </c>
      <c r="Q175" s="102"/>
    </row>
    <row r="176" spans="1:17" ht="22.5" customHeight="1">
      <c r="A176" s="80">
        <f t="shared" si="51"/>
        <v>172</v>
      </c>
      <c r="B176" s="104" t="str">
        <f t="shared" ca="1" si="52"/>
        <v/>
      </c>
      <c r="C176" s="104" t="str">
        <f t="shared" ca="1" si="53"/>
        <v/>
      </c>
      <c r="D176" s="104" t="str">
        <f t="shared" ca="1" si="54"/>
        <v/>
      </c>
      <c r="E176" s="104" t="str">
        <f t="shared" ca="1" si="55"/>
        <v/>
      </c>
      <c r="F176" s="104" t="str">
        <f t="shared" ca="1" si="56"/>
        <v/>
      </c>
      <c r="G176" s="104" t="str">
        <f ca="1">IF(J176&gt;0,実績報告書!$W$7,"")</f>
        <v/>
      </c>
      <c r="H176" s="83" t="str">
        <f t="shared" ca="1" si="57"/>
        <v/>
      </c>
      <c r="I176" s="129" t="str">
        <f t="shared" ca="1" si="58"/>
        <v/>
      </c>
      <c r="J176" s="83">
        <f t="shared" ca="1" si="48"/>
        <v>0</v>
      </c>
      <c r="K176" s="83" t="str">
        <f t="shared" ca="1" si="59"/>
        <v/>
      </c>
      <c r="L176" s="129" t="str">
        <f t="shared" ca="1" si="60"/>
        <v/>
      </c>
      <c r="M176" s="83">
        <f t="shared" ca="1" si="49"/>
        <v>0</v>
      </c>
      <c r="N176" s="83" t="str">
        <f t="shared" ca="1" si="61"/>
        <v/>
      </c>
      <c r="O176" s="129" t="str">
        <f t="shared" ca="1" si="62"/>
        <v/>
      </c>
      <c r="P176" s="83">
        <f t="shared" ca="1" si="50"/>
        <v>0</v>
      </c>
      <c r="Q176" s="102"/>
    </row>
    <row r="177" spans="1:17" ht="22.5" customHeight="1">
      <c r="A177" s="80">
        <f t="shared" si="51"/>
        <v>173</v>
      </c>
      <c r="B177" s="104" t="str">
        <f t="shared" ca="1" si="52"/>
        <v/>
      </c>
      <c r="C177" s="104" t="str">
        <f t="shared" ca="1" si="53"/>
        <v/>
      </c>
      <c r="D177" s="104" t="str">
        <f t="shared" ca="1" si="54"/>
        <v/>
      </c>
      <c r="E177" s="104" t="str">
        <f t="shared" ca="1" si="55"/>
        <v/>
      </c>
      <c r="F177" s="104" t="str">
        <f t="shared" ca="1" si="56"/>
        <v/>
      </c>
      <c r="G177" s="104" t="str">
        <f ca="1">IF(J177&gt;0,実績報告書!$W$7,"")</f>
        <v/>
      </c>
      <c r="H177" s="83" t="str">
        <f t="shared" ca="1" si="57"/>
        <v/>
      </c>
      <c r="I177" s="129" t="str">
        <f t="shared" ca="1" si="58"/>
        <v/>
      </c>
      <c r="J177" s="83">
        <f t="shared" ca="1" si="48"/>
        <v>0</v>
      </c>
      <c r="K177" s="83" t="str">
        <f t="shared" ca="1" si="59"/>
        <v/>
      </c>
      <c r="L177" s="129" t="str">
        <f t="shared" ca="1" si="60"/>
        <v/>
      </c>
      <c r="M177" s="83">
        <f t="shared" ca="1" si="49"/>
        <v>0</v>
      </c>
      <c r="N177" s="83" t="str">
        <f t="shared" ca="1" si="61"/>
        <v/>
      </c>
      <c r="O177" s="129" t="str">
        <f t="shared" ca="1" si="62"/>
        <v/>
      </c>
      <c r="P177" s="83">
        <f t="shared" ca="1" si="50"/>
        <v>0</v>
      </c>
      <c r="Q177" s="102"/>
    </row>
    <row r="178" spans="1:17" ht="22.5" customHeight="1">
      <c r="A178" s="80">
        <f t="shared" si="51"/>
        <v>174</v>
      </c>
      <c r="B178" s="104" t="str">
        <f t="shared" ca="1" si="52"/>
        <v/>
      </c>
      <c r="C178" s="104" t="str">
        <f t="shared" ca="1" si="53"/>
        <v/>
      </c>
      <c r="D178" s="104" t="str">
        <f t="shared" ca="1" si="54"/>
        <v/>
      </c>
      <c r="E178" s="104" t="str">
        <f t="shared" ca="1" si="55"/>
        <v/>
      </c>
      <c r="F178" s="104" t="str">
        <f t="shared" ca="1" si="56"/>
        <v/>
      </c>
      <c r="G178" s="104" t="str">
        <f ca="1">IF(J178&gt;0,実績報告書!$W$7,"")</f>
        <v/>
      </c>
      <c r="H178" s="83" t="str">
        <f t="shared" ca="1" si="57"/>
        <v/>
      </c>
      <c r="I178" s="129" t="str">
        <f t="shared" ca="1" si="58"/>
        <v/>
      </c>
      <c r="J178" s="83">
        <f t="shared" ca="1" si="48"/>
        <v>0</v>
      </c>
      <c r="K178" s="83" t="str">
        <f t="shared" ca="1" si="59"/>
        <v/>
      </c>
      <c r="L178" s="129" t="str">
        <f t="shared" ca="1" si="60"/>
        <v/>
      </c>
      <c r="M178" s="83">
        <f t="shared" ca="1" si="49"/>
        <v>0</v>
      </c>
      <c r="N178" s="83" t="str">
        <f t="shared" ca="1" si="61"/>
        <v/>
      </c>
      <c r="O178" s="129" t="str">
        <f t="shared" ca="1" si="62"/>
        <v/>
      </c>
      <c r="P178" s="83">
        <f t="shared" ca="1" si="50"/>
        <v>0</v>
      </c>
      <c r="Q178" s="102"/>
    </row>
    <row r="179" spans="1:17" ht="22.5" customHeight="1">
      <c r="A179" s="80">
        <f t="shared" si="51"/>
        <v>175</v>
      </c>
      <c r="B179" s="104" t="str">
        <f t="shared" ca="1" si="52"/>
        <v/>
      </c>
      <c r="C179" s="104" t="str">
        <f t="shared" ca="1" si="53"/>
        <v/>
      </c>
      <c r="D179" s="104" t="str">
        <f t="shared" ca="1" si="54"/>
        <v/>
      </c>
      <c r="E179" s="104" t="str">
        <f t="shared" ca="1" si="55"/>
        <v/>
      </c>
      <c r="F179" s="104" t="str">
        <f t="shared" ca="1" si="56"/>
        <v/>
      </c>
      <c r="G179" s="104" t="str">
        <f ca="1">IF(J179&gt;0,実績報告書!$W$7,"")</f>
        <v/>
      </c>
      <c r="H179" s="83" t="str">
        <f t="shared" ca="1" si="57"/>
        <v/>
      </c>
      <c r="I179" s="129" t="str">
        <f t="shared" ca="1" si="58"/>
        <v/>
      </c>
      <c r="J179" s="83">
        <f t="shared" ca="1" si="48"/>
        <v>0</v>
      </c>
      <c r="K179" s="83" t="str">
        <f t="shared" ca="1" si="59"/>
        <v/>
      </c>
      <c r="L179" s="129" t="str">
        <f t="shared" ca="1" si="60"/>
        <v/>
      </c>
      <c r="M179" s="83">
        <f t="shared" ca="1" si="49"/>
        <v>0</v>
      </c>
      <c r="N179" s="83" t="str">
        <f t="shared" ca="1" si="61"/>
        <v/>
      </c>
      <c r="O179" s="129" t="str">
        <f t="shared" ca="1" si="62"/>
        <v/>
      </c>
      <c r="P179" s="83">
        <f t="shared" ca="1" si="50"/>
        <v>0</v>
      </c>
      <c r="Q179" s="102"/>
    </row>
    <row r="180" spans="1:17" ht="22.5" customHeight="1">
      <c r="A180" s="80">
        <f t="shared" si="51"/>
        <v>176</v>
      </c>
      <c r="B180" s="104" t="str">
        <f t="shared" ca="1" si="52"/>
        <v/>
      </c>
      <c r="C180" s="104" t="str">
        <f t="shared" ca="1" si="53"/>
        <v/>
      </c>
      <c r="D180" s="104" t="str">
        <f t="shared" ca="1" si="54"/>
        <v/>
      </c>
      <c r="E180" s="104" t="str">
        <f t="shared" ca="1" si="55"/>
        <v/>
      </c>
      <c r="F180" s="104" t="str">
        <f t="shared" ca="1" si="56"/>
        <v/>
      </c>
      <c r="G180" s="104" t="str">
        <f ca="1">IF(J180&gt;0,実績報告書!$W$7,"")</f>
        <v/>
      </c>
      <c r="H180" s="83" t="str">
        <f t="shared" ca="1" si="57"/>
        <v/>
      </c>
      <c r="I180" s="129" t="str">
        <f t="shared" ca="1" si="58"/>
        <v/>
      </c>
      <c r="J180" s="83">
        <f t="shared" ca="1" si="48"/>
        <v>0</v>
      </c>
      <c r="K180" s="83" t="str">
        <f t="shared" ca="1" si="59"/>
        <v/>
      </c>
      <c r="L180" s="129" t="str">
        <f t="shared" ca="1" si="60"/>
        <v/>
      </c>
      <c r="M180" s="83">
        <f t="shared" ca="1" si="49"/>
        <v>0</v>
      </c>
      <c r="N180" s="83" t="str">
        <f t="shared" ca="1" si="61"/>
        <v/>
      </c>
      <c r="O180" s="129" t="str">
        <f t="shared" ca="1" si="62"/>
        <v/>
      </c>
      <c r="P180" s="83">
        <f t="shared" ca="1" si="50"/>
        <v>0</v>
      </c>
      <c r="Q180" s="102"/>
    </row>
    <row r="181" spans="1:17" ht="22.5" customHeight="1">
      <c r="A181" s="80">
        <f t="shared" si="51"/>
        <v>177</v>
      </c>
      <c r="B181" s="104" t="str">
        <f t="shared" ca="1" si="52"/>
        <v/>
      </c>
      <c r="C181" s="104" t="str">
        <f t="shared" ca="1" si="53"/>
        <v/>
      </c>
      <c r="D181" s="104" t="str">
        <f t="shared" ca="1" si="54"/>
        <v/>
      </c>
      <c r="E181" s="104" t="str">
        <f t="shared" ca="1" si="55"/>
        <v/>
      </c>
      <c r="F181" s="104" t="str">
        <f t="shared" ca="1" si="56"/>
        <v/>
      </c>
      <c r="G181" s="104" t="str">
        <f ca="1">IF(J181&gt;0,実績報告書!$W$7,"")</f>
        <v/>
      </c>
      <c r="H181" s="83" t="str">
        <f t="shared" ca="1" si="57"/>
        <v/>
      </c>
      <c r="I181" s="129" t="str">
        <f t="shared" ca="1" si="58"/>
        <v/>
      </c>
      <c r="J181" s="83">
        <f t="shared" ca="1" si="48"/>
        <v>0</v>
      </c>
      <c r="K181" s="83" t="str">
        <f t="shared" ca="1" si="59"/>
        <v/>
      </c>
      <c r="L181" s="129" t="str">
        <f t="shared" ca="1" si="60"/>
        <v/>
      </c>
      <c r="M181" s="83">
        <f t="shared" ca="1" si="49"/>
        <v>0</v>
      </c>
      <c r="N181" s="83" t="str">
        <f t="shared" ca="1" si="61"/>
        <v/>
      </c>
      <c r="O181" s="129" t="str">
        <f t="shared" ca="1" si="62"/>
        <v/>
      </c>
      <c r="P181" s="83">
        <f t="shared" ca="1" si="50"/>
        <v>0</v>
      </c>
      <c r="Q181" s="102"/>
    </row>
    <row r="182" spans="1:17" ht="22.5" customHeight="1">
      <c r="A182" s="80">
        <f t="shared" si="51"/>
        <v>178</v>
      </c>
      <c r="B182" s="104" t="str">
        <f t="shared" ca="1" si="52"/>
        <v/>
      </c>
      <c r="C182" s="104" t="str">
        <f t="shared" ca="1" si="53"/>
        <v/>
      </c>
      <c r="D182" s="104" t="str">
        <f t="shared" ca="1" si="54"/>
        <v/>
      </c>
      <c r="E182" s="104" t="str">
        <f t="shared" ca="1" si="55"/>
        <v/>
      </c>
      <c r="F182" s="104" t="str">
        <f t="shared" ca="1" si="56"/>
        <v/>
      </c>
      <c r="G182" s="104" t="str">
        <f ca="1">IF(J182&gt;0,実績報告書!$W$7,"")</f>
        <v/>
      </c>
      <c r="H182" s="83" t="str">
        <f t="shared" ca="1" si="57"/>
        <v/>
      </c>
      <c r="I182" s="129" t="str">
        <f t="shared" ca="1" si="58"/>
        <v/>
      </c>
      <c r="J182" s="83">
        <f t="shared" ca="1" si="48"/>
        <v>0</v>
      </c>
      <c r="K182" s="83" t="str">
        <f t="shared" ca="1" si="59"/>
        <v/>
      </c>
      <c r="L182" s="129" t="str">
        <f t="shared" ca="1" si="60"/>
        <v/>
      </c>
      <c r="M182" s="83">
        <f t="shared" ca="1" si="49"/>
        <v>0</v>
      </c>
      <c r="N182" s="83" t="str">
        <f t="shared" ca="1" si="61"/>
        <v/>
      </c>
      <c r="O182" s="129" t="str">
        <f t="shared" ca="1" si="62"/>
        <v/>
      </c>
      <c r="P182" s="83">
        <f t="shared" ca="1" si="50"/>
        <v>0</v>
      </c>
      <c r="Q182" s="102"/>
    </row>
    <row r="183" spans="1:17" ht="22.5" customHeight="1">
      <c r="A183" s="80">
        <f t="shared" si="51"/>
        <v>179</v>
      </c>
      <c r="B183" s="104" t="str">
        <f t="shared" ca="1" si="52"/>
        <v/>
      </c>
      <c r="C183" s="104" t="str">
        <f t="shared" ca="1" si="53"/>
        <v/>
      </c>
      <c r="D183" s="104" t="str">
        <f t="shared" ca="1" si="54"/>
        <v/>
      </c>
      <c r="E183" s="104" t="str">
        <f t="shared" ca="1" si="55"/>
        <v/>
      </c>
      <c r="F183" s="104" t="str">
        <f t="shared" ca="1" si="56"/>
        <v/>
      </c>
      <c r="G183" s="104" t="str">
        <f ca="1">IF(J183&gt;0,実績報告書!$W$7,"")</f>
        <v/>
      </c>
      <c r="H183" s="83" t="str">
        <f t="shared" ca="1" si="57"/>
        <v/>
      </c>
      <c r="I183" s="129" t="str">
        <f t="shared" ca="1" si="58"/>
        <v/>
      </c>
      <c r="J183" s="83">
        <f t="shared" ca="1" si="48"/>
        <v>0</v>
      </c>
      <c r="K183" s="83" t="str">
        <f t="shared" ca="1" si="59"/>
        <v/>
      </c>
      <c r="L183" s="129" t="str">
        <f t="shared" ca="1" si="60"/>
        <v/>
      </c>
      <c r="M183" s="83">
        <f t="shared" ca="1" si="49"/>
        <v>0</v>
      </c>
      <c r="N183" s="83" t="str">
        <f t="shared" ca="1" si="61"/>
        <v/>
      </c>
      <c r="O183" s="129" t="str">
        <f t="shared" ca="1" si="62"/>
        <v/>
      </c>
      <c r="P183" s="83">
        <f t="shared" ca="1" si="50"/>
        <v>0</v>
      </c>
      <c r="Q183" s="102"/>
    </row>
    <row r="184" spans="1:17" ht="22.5" customHeight="1">
      <c r="A184" s="80">
        <f t="shared" si="51"/>
        <v>180</v>
      </c>
      <c r="B184" s="104" t="str">
        <f t="shared" ca="1" si="52"/>
        <v/>
      </c>
      <c r="C184" s="104" t="str">
        <f t="shared" ca="1" si="53"/>
        <v/>
      </c>
      <c r="D184" s="104" t="str">
        <f t="shared" ca="1" si="54"/>
        <v/>
      </c>
      <c r="E184" s="104" t="str">
        <f t="shared" ca="1" si="55"/>
        <v/>
      </c>
      <c r="F184" s="104" t="str">
        <f t="shared" ca="1" si="56"/>
        <v/>
      </c>
      <c r="G184" s="104" t="str">
        <f ca="1">IF(J184&gt;0,実績報告書!$W$7,"")</f>
        <v/>
      </c>
      <c r="H184" s="83" t="str">
        <f t="shared" ca="1" si="57"/>
        <v/>
      </c>
      <c r="I184" s="129" t="str">
        <f t="shared" ca="1" si="58"/>
        <v/>
      </c>
      <c r="J184" s="83">
        <f t="shared" ca="1" si="48"/>
        <v>0</v>
      </c>
      <c r="K184" s="83" t="str">
        <f t="shared" ca="1" si="59"/>
        <v/>
      </c>
      <c r="L184" s="129" t="str">
        <f t="shared" ca="1" si="60"/>
        <v/>
      </c>
      <c r="M184" s="83">
        <f t="shared" ca="1" si="49"/>
        <v>0</v>
      </c>
      <c r="N184" s="83" t="str">
        <f t="shared" ca="1" si="61"/>
        <v/>
      </c>
      <c r="O184" s="129" t="str">
        <f t="shared" ca="1" si="62"/>
        <v/>
      </c>
      <c r="P184" s="83">
        <f t="shared" ca="1" si="50"/>
        <v>0</v>
      </c>
      <c r="Q184" s="102"/>
    </row>
    <row r="185" spans="1:17" ht="22.25" customHeight="1">
      <c r="A185" s="80">
        <f t="shared" si="51"/>
        <v>181</v>
      </c>
      <c r="B185" s="104" t="str">
        <f t="shared" ca="1" si="52"/>
        <v/>
      </c>
      <c r="C185" s="104" t="str">
        <f t="shared" ca="1" si="53"/>
        <v/>
      </c>
      <c r="D185" s="104" t="str">
        <f t="shared" ca="1" si="54"/>
        <v/>
      </c>
      <c r="E185" s="104" t="str">
        <f t="shared" ca="1" si="55"/>
        <v/>
      </c>
      <c r="F185" s="104" t="str">
        <f t="shared" ca="1" si="56"/>
        <v/>
      </c>
      <c r="G185" s="104" t="str">
        <f ca="1">IF(J185&gt;0,実績報告書!$W$7,"")</f>
        <v/>
      </c>
      <c r="H185" s="83" t="str">
        <f t="shared" ca="1" si="57"/>
        <v/>
      </c>
      <c r="I185" s="129" t="str">
        <f t="shared" ca="1" si="58"/>
        <v/>
      </c>
      <c r="J185" s="83">
        <f t="shared" ca="1" si="48"/>
        <v>0</v>
      </c>
      <c r="K185" s="83" t="str">
        <f t="shared" ca="1" si="59"/>
        <v/>
      </c>
      <c r="L185" s="129" t="str">
        <f t="shared" ca="1" si="60"/>
        <v/>
      </c>
      <c r="M185" s="83">
        <f t="shared" ca="1" si="49"/>
        <v>0</v>
      </c>
      <c r="N185" s="83" t="str">
        <f t="shared" ca="1" si="61"/>
        <v/>
      </c>
      <c r="O185" s="129" t="str">
        <f t="shared" ca="1" si="62"/>
        <v/>
      </c>
      <c r="P185" s="83">
        <f t="shared" ca="1" si="50"/>
        <v>0</v>
      </c>
      <c r="Q185" s="102"/>
    </row>
    <row r="186" spans="1:17" ht="22.5" customHeight="1">
      <c r="A186" s="80">
        <f t="shared" si="51"/>
        <v>182</v>
      </c>
      <c r="B186" s="104" t="str">
        <f t="shared" ca="1" si="52"/>
        <v/>
      </c>
      <c r="C186" s="104" t="str">
        <f t="shared" ca="1" si="53"/>
        <v/>
      </c>
      <c r="D186" s="104" t="str">
        <f t="shared" ca="1" si="54"/>
        <v/>
      </c>
      <c r="E186" s="104" t="str">
        <f t="shared" ca="1" si="55"/>
        <v/>
      </c>
      <c r="F186" s="104" t="str">
        <f t="shared" ca="1" si="56"/>
        <v/>
      </c>
      <c r="G186" s="104" t="str">
        <f ca="1">IF(J186&gt;0,実績報告書!$W$7,"")</f>
        <v/>
      </c>
      <c r="H186" s="83" t="str">
        <f t="shared" ca="1" si="57"/>
        <v/>
      </c>
      <c r="I186" s="129" t="str">
        <f t="shared" ca="1" si="58"/>
        <v/>
      </c>
      <c r="J186" s="83">
        <f t="shared" ca="1" si="48"/>
        <v>0</v>
      </c>
      <c r="K186" s="83" t="str">
        <f t="shared" ca="1" si="59"/>
        <v/>
      </c>
      <c r="L186" s="129" t="str">
        <f t="shared" ca="1" si="60"/>
        <v/>
      </c>
      <c r="M186" s="83">
        <f t="shared" ca="1" si="49"/>
        <v>0</v>
      </c>
      <c r="N186" s="83" t="str">
        <f t="shared" ca="1" si="61"/>
        <v/>
      </c>
      <c r="O186" s="129" t="str">
        <f t="shared" ca="1" si="62"/>
        <v/>
      </c>
      <c r="P186" s="83">
        <f t="shared" ca="1" si="50"/>
        <v>0</v>
      </c>
      <c r="Q186" s="102"/>
    </row>
    <row r="187" spans="1:17" ht="22.5" customHeight="1">
      <c r="A187" s="80">
        <f t="shared" si="51"/>
        <v>183</v>
      </c>
      <c r="B187" s="104" t="str">
        <f t="shared" ca="1" si="52"/>
        <v/>
      </c>
      <c r="C187" s="104" t="str">
        <f t="shared" ca="1" si="53"/>
        <v/>
      </c>
      <c r="D187" s="104" t="str">
        <f t="shared" ca="1" si="54"/>
        <v/>
      </c>
      <c r="E187" s="104" t="str">
        <f t="shared" ca="1" si="55"/>
        <v/>
      </c>
      <c r="F187" s="104" t="str">
        <f t="shared" ca="1" si="56"/>
        <v/>
      </c>
      <c r="G187" s="104" t="str">
        <f ca="1">IF(J187&gt;0,実績報告書!$W$7,"")</f>
        <v/>
      </c>
      <c r="H187" s="83" t="str">
        <f t="shared" ca="1" si="57"/>
        <v/>
      </c>
      <c r="I187" s="129" t="str">
        <f t="shared" ca="1" si="58"/>
        <v/>
      </c>
      <c r="J187" s="83">
        <f t="shared" ca="1" si="48"/>
        <v>0</v>
      </c>
      <c r="K187" s="83" t="str">
        <f t="shared" ca="1" si="59"/>
        <v/>
      </c>
      <c r="L187" s="129" t="str">
        <f t="shared" ca="1" si="60"/>
        <v/>
      </c>
      <c r="M187" s="83">
        <f t="shared" ca="1" si="49"/>
        <v>0</v>
      </c>
      <c r="N187" s="83" t="str">
        <f t="shared" ca="1" si="61"/>
        <v/>
      </c>
      <c r="O187" s="129" t="str">
        <f t="shared" ca="1" si="62"/>
        <v/>
      </c>
      <c r="P187" s="83">
        <f t="shared" ca="1" si="50"/>
        <v>0</v>
      </c>
      <c r="Q187" s="102"/>
    </row>
    <row r="188" spans="1:17" ht="22.5" customHeight="1">
      <c r="A188" s="80">
        <f t="shared" si="51"/>
        <v>184</v>
      </c>
      <c r="B188" s="104" t="str">
        <f t="shared" ca="1" si="52"/>
        <v/>
      </c>
      <c r="C188" s="104" t="str">
        <f t="shared" ca="1" si="53"/>
        <v/>
      </c>
      <c r="D188" s="104" t="str">
        <f t="shared" ca="1" si="54"/>
        <v/>
      </c>
      <c r="E188" s="104" t="str">
        <f t="shared" ca="1" si="55"/>
        <v/>
      </c>
      <c r="F188" s="104" t="str">
        <f t="shared" ca="1" si="56"/>
        <v/>
      </c>
      <c r="G188" s="104" t="str">
        <f ca="1">IF(J188&gt;0,実績報告書!$W$7,"")</f>
        <v/>
      </c>
      <c r="H188" s="83" t="str">
        <f t="shared" ca="1" si="57"/>
        <v/>
      </c>
      <c r="I188" s="129" t="str">
        <f t="shared" ca="1" si="58"/>
        <v/>
      </c>
      <c r="J188" s="83">
        <f t="shared" ca="1" si="48"/>
        <v>0</v>
      </c>
      <c r="K188" s="83" t="str">
        <f t="shared" ca="1" si="59"/>
        <v/>
      </c>
      <c r="L188" s="129" t="str">
        <f t="shared" ca="1" si="60"/>
        <v/>
      </c>
      <c r="M188" s="83">
        <f t="shared" ca="1" si="49"/>
        <v>0</v>
      </c>
      <c r="N188" s="83" t="str">
        <f t="shared" ca="1" si="61"/>
        <v/>
      </c>
      <c r="O188" s="129" t="str">
        <f t="shared" ca="1" si="62"/>
        <v/>
      </c>
      <c r="P188" s="83">
        <f t="shared" ca="1" si="50"/>
        <v>0</v>
      </c>
      <c r="Q188" s="102"/>
    </row>
    <row r="189" spans="1:17" ht="22.5" customHeight="1">
      <c r="A189" s="80">
        <f t="shared" si="51"/>
        <v>185</v>
      </c>
      <c r="B189" s="104" t="str">
        <f t="shared" ca="1" si="52"/>
        <v/>
      </c>
      <c r="C189" s="104" t="str">
        <f t="shared" ca="1" si="53"/>
        <v/>
      </c>
      <c r="D189" s="104" t="str">
        <f t="shared" ca="1" si="54"/>
        <v/>
      </c>
      <c r="E189" s="104" t="str">
        <f t="shared" ca="1" si="55"/>
        <v/>
      </c>
      <c r="F189" s="104" t="str">
        <f t="shared" ca="1" si="56"/>
        <v/>
      </c>
      <c r="G189" s="104" t="str">
        <f ca="1">IF(J189&gt;0,実績報告書!$W$7,"")</f>
        <v/>
      </c>
      <c r="H189" s="83" t="str">
        <f t="shared" ca="1" si="57"/>
        <v/>
      </c>
      <c r="I189" s="129" t="str">
        <f t="shared" ca="1" si="58"/>
        <v/>
      </c>
      <c r="J189" s="83">
        <f t="shared" ca="1" si="48"/>
        <v>0</v>
      </c>
      <c r="K189" s="83" t="str">
        <f t="shared" ca="1" si="59"/>
        <v/>
      </c>
      <c r="L189" s="129" t="str">
        <f t="shared" ca="1" si="60"/>
        <v/>
      </c>
      <c r="M189" s="83">
        <f t="shared" ca="1" si="49"/>
        <v>0</v>
      </c>
      <c r="N189" s="83" t="str">
        <f t="shared" ca="1" si="61"/>
        <v/>
      </c>
      <c r="O189" s="129" t="str">
        <f t="shared" ca="1" si="62"/>
        <v/>
      </c>
      <c r="P189" s="83">
        <f t="shared" ca="1" si="50"/>
        <v>0</v>
      </c>
      <c r="Q189" s="102"/>
    </row>
    <row r="190" spans="1:17" ht="22.5" customHeight="1">
      <c r="A190" s="80">
        <f t="shared" si="51"/>
        <v>186</v>
      </c>
      <c r="B190" s="104" t="str">
        <f t="shared" ca="1" si="52"/>
        <v/>
      </c>
      <c r="C190" s="104" t="str">
        <f t="shared" ca="1" si="53"/>
        <v/>
      </c>
      <c r="D190" s="104" t="str">
        <f t="shared" ca="1" si="54"/>
        <v/>
      </c>
      <c r="E190" s="104" t="str">
        <f t="shared" ca="1" si="55"/>
        <v/>
      </c>
      <c r="F190" s="104" t="str">
        <f t="shared" ca="1" si="56"/>
        <v/>
      </c>
      <c r="G190" s="104" t="str">
        <f ca="1">IF(J190&gt;0,実績報告書!$W$7,"")</f>
        <v/>
      </c>
      <c r="H190" s="83" t="str">
        <f t="shared" ca="1" si="57"/>
        <v/>
      </c>
      <c r="I190" s="129" t="str">
        <f t="shared" ca="1" si="58"/>
        <v/>
      </c>
      <c r="J190" s="83">
        <f t="shared" ca="1" si="48"/>
        <v>0</v>
      </c>
      <c r="K190" s="83" t="str">
        <f t="shared" ca="1" si="59"/>
        <v/>
      </c>
      <c r="L190" s="129" t="str">
        <f t="shared" ca="1" si="60"/>
        <v/>
      </c>
      <c r="M190" s="83">
        <f t="shared" ca="1" si="49"/>
        <v>0</v>
      </c>
      <c r="N190" s="83" t="str">
        <f t="shared" ca="1" si="61"/>
        <v/>
      </c>
      <c r="O190" s="129" t="str">
        <f t="shared" ca="1" si="62"/>
        <v/>
      </c>
      <c r="P190" s="83">
        <f t="shared" ca="1" si="50"/>
        <v>0</v>
      </c>
      <c r="Q190" s="102"/>
    </row>
    <row r="191" spans="1:17" ht="22.5" customHeight="1">
      <c r="A191" s="80">
        <f t="shared" si="51"/>
        <v>187</v>
      </c>
      <c r="B191" s="104" t="str">
        <f t="shared" ca="1" si="52"/>
        <v/>
      </c>
      <c r="C191" s="104" t="str">
        <f t="shared" ca="1" si="53"/>
        <v/>
      </c>
      <c r="D191" s="104" t="str">
        <f t="shared" ca="1" si="54"/>
        <v/>
      </c>
      <c r="E191" s="104" t="str">
        <f t="shared" ca="1" si="55"/>
        <v/>
      </c>
      <c r="F191" s="104" t="str">
        <f t="shared" ca="1" si="56"/>
        <v/>
      </c>
      <c r="G191" s="104" t="str">
        <f ca="1">IF(J191&gt;0,実績報告書!$W$7,"")</f>
        <v/>
      </c>
      <c r="H191" s="83" t="str">
        <f t="shared" ca="1" si="57"/>
        <v/>
      </c>
      <c r="I191" s="129" t="str">
        <f t="shared" ca="1" si="58"/>
        <v/>
      </c>
      <c r="J191" s="83">
        <f t="shared" ca="1" si="48"/>
        <v>0</v>
      </c>
      <c r="K191" s="83" t="str">
        <f t="shared" ca="1" si="59"/>
        <v/>
      </c>
      <c r="L191" s="129" t="str">
        <f t="shared" ca="1" si="60"/>
        <v/>
      </c>
      <c r="M191" s="83">
        <f t="shared" ca="1" si="49"/>
        <v>0</v>
      </c>
      <c r="N191" s="83" t="str">
        <f t="shared" ca="1" si="61"/>
        <v/>
      </c>
      <c r="O191" s="129" t="str">
        <f t="shared" ca="1" si="62"/>
        <v/>
      </c>
      <c r="P191" s="83">
        <f t="shared" ca="1" si="50"/>
        <v>0</v>
      </c>
      <c r="Q191" s="102"/>
    </row>
    <row r="192" spans="1:17" ht="22.5" customHeight="1">
      <c r="A192" s="80">
        <f t="shared" si="51"/>
        <v>188</v>
      </c>
      <c r="B192" s="104" t="str">
        <f t="shared" ca="1" si="52"/>
        <v/>
      </c>
      <c r="C192" s="104" t="str">
        <f t="shared" ca="1" si="53"/>
        <v/>
      </c>
      <c r="D192" s="104" t="str">
        <f t="shared" ca="1" si="54"/>
        <v/>
      </c>
      <c r="E192" s="104" t="str">
        <f t="shared" ca="1" si="55"/>
        <v/>
      </c>
      <c r="F192" s="104" t="str">
        <f t="shared" ca="1" si="56"/>
        <v/>
      </c>
      <c r="G192" s="104" t="str">
        <f ca="1">IF(J192&gt;0,実績報告書!$W$7,"")</f>
        <v/>
      </c>
      <c r="H192" s="83" t="str">
        <f t="shared" ca="1" si="57"/>
        <v/>
      </c>
      <c r="I192" s="129" t="str">
        <f t="shared" ca="1" si="58"/>
        <v/>
      </c>
      <c r="J192" s="83">
        <f t="shared" ca="1" si="48"/>
        <v>0</v>
      </c>
      <c r="K192" s="83" t="str">
        <f t="shared" ca="1" si="59"/>
        <v/>
      </c>
      <c r="L192" s="129" t="str">
        <f t="shared" ca="1" si="60"/>
        <v/>
      </c>
      <c r="M192" s="83">
        <f t="shared" ca="1" si="49"/>
        <v>0</v>
      </c>
      <c r="N192" s="83" t="str">
        <f t="shared" ca="1" si="61"/>
        <v/>
      </c>
      <c r="O192" s="129" t="str">
        <f t="shared" ca="1" si="62"/>
        <v/>
      </c>
      <c r="P192" s="83">
        <f t="shared" ca="1" si="50"/>
        <v>0</v>
      </c>
      <c r="Q192" s="102"/>
    </row>
    <row r="193" spans="1:17" ht="22.5" customHeight="1">
      <c r="A193" s="80">
        <f t="shared" si="51"/>
        <v>189</v>
      </c>
      <c r="B193" s="104" t="str">
        <f t="shared" ca="1" si="52"/>
        <v/>
      </c>
      <c r="C193" s="104" t="str">
        <f t="shared" ca="1" si="53"/>
        <v/>
      </c>
      <c r="D193" s="104" t="str">
        <f t="shared" ca="1" si="54"/>
        <v/>
      </c>
      <c r="E193" s="104" t="str">
        <f t="shared" ca="1" si="55"/>
        <v/>
      </c>
      <c r="F193" s="104" t="str">
        <f t="shared" ca="1" si="56"/>
        <v/>
      </c>
      <c r="G193" s="104" t="str">
        <f ca="1">IF(J193&gt;0,実績報告書!$W$7,"")</f>
        <v/>
      </c>
      <c r="H193" s="83" t="str">
        <f t="shared" ca="1" si="57"/>
        <v/>
      </c>
      <c r="I193" s="129" t="str">
        <f t="shared" ca="1" si="58"/>
        <v/>
      </c>
      <c r="J193" s="83">
        <f t="shared" ca="1" si="48"/>
        <v>0</v>
      </c>
      <c r="K193" s="83" t="str">
        <f t="shared" ca="1" si="59"/>
        <v/>
      </c>
      <c r="L193" s="129" t="str">
        <f t="shared" ca="1" si="60"/>
        <v/>
      </c>
      <c r="M193" s="83">
        <f t="shared" ca="1" si="49"/>
        <v>0</v>
      </c>
      <c r="N193" s="83" t="str">
        <f t="shared" ca="1" si="61"/>
        <v/>
      </c>
      <c r="O193" s="129" t="str">
        <f t="shared" ca="1" si="62"/>
        <v/>
      </c>
      <c r="P193" s="83">
        <f t="shared" ca="1" si="50"/>
        <v>0</v>
      </c>
      <c r="Q193" s="102"/>
    </row>
    <row r="194" spans="1:17" ht="22.5" customHeight="1">
      <c r="A194" s="80">
        <f t="shared" si="51"/>
        <v>190</v>
      </c>
      <c r="B194" s="104" t="str">
        <f t="shared" ca="1" si="52"/>
        <v/>
      </c>
      <c r="C194" s="104" t="str">
        <f t="shared" ca="1" si="53"/>
        <v/>
      </c>
      <c r="D194" s="104" t="str">
        <f t="shared" ca="1" si="54"/>
        <v/>
      </c>
      <c r="E194" s="104" t="str">
        <f t="shared" ca="1" si="55"/>
        <v/>
      </c>
      <c r="F194" s="104" t="str">
        <f t="shared" ca="1" si="56"/>
        <v/>
      </c>
      <c r="G194" s="104" t="str">
        <f ca="1">IF(J194&gt;0,実績報告書!$W$7,"")</f>
        <v/>
      </c>
      <c r="H194" s="83" t="str">
        <f t="shared" ca="1" si="57"/>
        <v/>
      </c>
      <c r="I194" s="129" t="str">
        <f t="shared" ca="1" si="58"/>
        <v/>
      </c>
      <c r="J194" s="83">
        <f t="shared" ca="1" si="48"/>
        <v>0</v>
      </c>
      <c r="K194" s="83" t="str">
        <f t="shared" ca="1" si="59"/>
        <v/>
      </c>
      <c r="L194" s="129" t="str">
        <f t="shared" ca="1" si="60"/>
        <v/>
      </c>
      <c r="M194" s="83">
        <f t="shared" ca="1" si="49"/>
        <v>0</v>
      </c>
      <c r="N194" s="83" t="str">
        <f t="shared" ca="1" si="61"/>
        <v/>
      </c>
      <c r="O194" s="129" t="str">
        <f t="shared" ca="1" si="62"/>
        <v/>
      </c>
      <c r="P194" s="83">
        <f t="shared" ca="1" si="50"/>
        <v>0</v>
      </c>
      <c r="Q194" s="102"/>
    </row>
    <row r="195" spans="1:17" ht="22.25" customHeight="1">
      <c r="A195" s="80">
        <f t="shared" si="51"/>
        <v>191</v>
      </c>
      <c r="B195" s="104" t="str">
        <f t="shared" ca="1" si="52"/>
        <v/>
      </c>
      <c r="C195" s="104" t="str">
        <f t="shared" ca="1" si="53"/>
        <v/>
      </c>
      <c r="D195" s="104" t="str">
        <f t="shared" ca="1" si="54"/>
        <v/>
      </c>
      <c r="E195" s="104" t="str">
        <f t="shared" ca="1" si="55"/>
        <v/>
      </c>
      <c r="F195" s="104" t="str">
        <f t="shared" ca="1" si="56"/>
        <v/>
      </c>
      <c r="G195" s="104" t="str">
        <f ca="1">IF(J195&gt;0,実績報告書!$W$7,"")</f>
        <v/>
      </c>
      <c r="H195" s="83" t="str">
        <f t="shared" ca="1" si="57"/>
        <v/>
      </c>
      <c r="I195" s="129" t="str">
        <f t="shared" ca="1" si="58"/>
        <v/>
      </c>
      <c r="J195" s="83">
        <f t="shared" ca="1" si="48"/>
        <v>0</v>
      </c>
      <c r="K195" s="83" t="str">
        <f t="shared" ca="1" si="59"/>
        <v/>
      </c>
      <c r="L195" s="129" t="str">
        <f t="shared" ca="1" si="60"/>
        <v/>
      </c>
      <c r="M195" s="83">
        <f t="shared" ca="1" si="49"/>
        <v>0</v>
      </c>
      <c r="N195" s="83" t="str">
        <f t="shared" ca="1" si="61"/>
        <v/>
      </c>
      <c r="O195" s="129" t="str">
        <f t="shared" ca="1" si="62"/>
        <v/>
      </c>
      <c r="P195" s="83">
        <f t="shared" ca="1" si="50"/>
        <v>0</v>
      </c>
      <c r="Q195" s="102"/>
    </row>
    <row r="196" spans="1:17" ht="22.5" customHeight="1">
      <c r="A196" s="80">
        <f t="shared" si="51"/>
        <v>192</v>
      </c>
      <c r="B196" s="104" t="str">
        <f t="shared" ca="1" si="52"/>
        <v/>
      </c>
      <c r="C196" s="104" t="str">
        <f t="shared" ca="1" si="53"/>
        <v/>
      </c>
      <c r="D196" s="104" t="str">
        <f t="shared" ca="1" si="54"/>
        <v/>
      </c>
      <c r="E196" s="104" t="str">
        <f t="shared" ca="1" si="55"/>
        <v/>
      </c>
      <c r="F196" s="104" t="str">
        <f t="shared" ca="1" si="56"/>
        <v/>
      </c>
      <c r="G196" s="104" t="str">
        <f ca="1">IF(J196&gt;0,実績報告書!$W$7,"")</f>
        <v/>
      </c>
      <c r="H196" s="83" t="str">
        <f t="shared" ca="1" si="57"/>
        <v/>
      </c>
      <c r="I196" s="129" t="str">
        <f t="shared" ca="1" si="58"/>
        <v/>
      </c>
      <c r="J196" s="83">
        <f t="shared" ca="1" si="48"/>
        <v>0</v>
      </c>
      <c r="K196" s="83" t="str">
        <f t="shared" ca="1" si="59"/>
        <v/>
      </c>
      <c r="L196" s="129" t="str">
        <f t="shared" ca="1" si="60"/>
        <v/>
      </c>
      <c r="M196" s="83">
        <f t="shared" ca="1" si="49"/>
        <v>0</v>
      </c>
      <c r="N196" s="83" t="str">
        <f t="shared" ca="1" si="61"/>
        <v/>
      </c>
      <c r="O196" s="129" t="str">
        <f t="shared" ca="1" si="62"/>
        <v/>
      </c>
      <c r="P196" s="83">
        <f t="shared" ca="1" si="50"/>
        <v>0</v>
      </c>
      <c r="Q196" s="102"/>
    </row>
    <row r="197" spans="1:17" ht="22.5" customHeight="1">
      <c r="A197" s="80">
        <f t="shared" si="51"/>
        <v>193</v>
      </c>
      <c r="B197" s="104" t="str">
        <f t="shared" ca="1" si="52"/>
        <v/>
      </c>
      <c r="C197" s="104" t="str">
        <f t="shared" ca="1" si="53"/>
        <v/>
      </c>
      <c r="D197" s="104" t="str">
        <f t="shared" ca="1" si="54"/>
        <v/>
      </c>
      <c r="E197" s="104" t="str">
        <f t="shared" ca="1" si="55"/>
        <v/>
      </c>
      <c r="F197" s="104" t="str">
        <f t="shared" ca="1" si="56"/>
        <v/>
      </c>
      <c r="G197" s="104" t="str">
        <f ca="1">IF(J197&gt;0,実績報告書!$W$7,"")</f>
        <v/>
      </c>
      <c r="H197" s="83" t="str">
        <f t="shared" ca="1" si="57"/>
        <v/>
      </c>
      <c r="I197" s="129" t="str">
        <f t="shared" ca="1" si="58"/>
        <v/>
      </c>
      <c r="J197" s="83">
        <f t="shared" ca="1" si="48"/>
        <v>0</v>
      </c>
      <c r="K197" s="83" t="str">
        <f t="shared" ca="1" si="59"/>
        <v/>
      </c>
      <c r="L197" s="129" t="str">
        <f t="shared" ca="1" si="60"/>
        <v/>
      </c>
      <c r="M197" s="83">
        <f t="shared" ca="1" si="49"/>
        <v>0</v>
      </c>
      <c r="N197" s="83" t="str">
        <f t="shared" ca="1" si="61"/>
        <v/>
      </c>
      <c r="O197" s="129" t="str">
        <f t="shared" ca="1" si="62"/>
        <v/>
      </c>
      <c r="P197" s="83">
        <f t="shared" ca="1" si="50"/>
        <v>0</v>
      </c>
      <c r="Q197" s="102"/>
    </row>
    <row r="198" spans="1:17" ht="22.5" customHeight="1">
      <c r="A198" s="80">
        <f t="shared" si="51"/>
        <v>194</v>
      </c>
      <c r="B198" s="104" t="str">
        <f t="shared" ca="1" si="52"/>
        <v/>
      </c>
      <c r="C198" s="104" t="str">
        <f t="shared" ca="1" si="53"/>
        <v/>
      </c>
      <c r="D198" s="104" t="str">
        <f t="shared" ca="1" si="54"/>
        <v/>
      </c>
      <c r="E198" s="104" t="str">
        <f t="shared" ca="1" si="55"/>
        <v/>
      </c>
      <c r="F198" s="104" t="str">
        <f t="shared" ca="1" si="56"/>
        <v/>
      </c>
      <c r="G198" s="104" t="str">
        <f ca="1">IF(J198&gt;0,実績報告書!$W$7,"")</f>
        <v/>
      </c>
      <c r="H198" s="83" t="str">
        <f t="shared" ca="1" si="57"/>
        <v/>
      </c>
      <c r="I198" s="129" t="str">
        <f t="shared" ca="1" si="58"/>
        <v/>
      </c>
      <c r="J198" s="83">
        <f t="shared" ca="1" si="48"/>
        <v>0</v>
      </c>
      <c r="K198" s="83" t="str">
        <f t="shared" ca="1" si="59"/>
        <v/>
      </c>
      <c r="L198" s="129" t="str">
        <f t="shared" ca="1" si="60"/>
        <v/>
      </c>
      <c r="M198" s="83">
        <f t="shared" ca="1" si="49"/>
        <v>0</v>
      </c>
      <c r="N198" s="83" t="str">
        <f t="shared" ca="1" si="61"/>
        <v/>
      </c>
      <c r="O198" s="129" t="str">
        <f t="shared" ca="1" si="62"/>
        <v/>
      </c>
      <c r="P198" s="83">
        <f t="shared" ca="1" si="50"/>
        <v>0</v>
      </c>
      <c r="Q198" s="102"/>
    </row>
    <row r="199" spans="1:17" ht="22.5" customHeight="1">
      <c r="A199" s="80">
        <f t="shared" si="51"/>
        <v>195</v>
      </c>
      <c r="B199" s="104" t="str">
        <f t="shared" ca="1" si="52"/>
        <v/>
      </c>
      <c r="C199" s="104" t="str">
        <f t="shared" ca="1" si="53"/>
        <v/>
      </c>
      <c r="D199" s="104" t="str">
        <f t="shared" ca="1" si="54"/>
        <v/>
      </c>
      <c r="E199" s="104" t="str">
        <f t="shared" ca="1" si="55"/>
        <v/>
      </c>
      <c r="F199" s="104" t="str">
        <f t="shared" ca="1" si="56"/>
        <v/>
      </c>
      <c r="G199" s="104" t="str">
        <f ca="1">IF(J199&gt;0,実績報告書!$W$7,"")</f>
        <v/>
      </c>
      <c r="H199" s="83" t="str">
        <f t="shared" ca="1" si="57"/>
        <v/>
      </c>
      <c r="I199" s="129" t="str">
        <f t="shared" ca="1" si="58"/>
        <v/>
      </c>
      <c r="J199" s="83">
        <f t="shared" ca="1" si="48"/>
        <v>0</v>
      </c>
      <c r="K199" s="83" t="str">
        <f t="shared" ca="1" si="59"/>
        <v/>
      </c>
      <c r="L199" s="129" t="str">
        <f t="shared" ca="1" si="60"/>
        <v/>
      </c>
      <c r="M199" s="83">
        <f t="shared" ca="1" si="49"/>
        <v>0</v>
      </c>
      <c r="N199" s="83" t="str">
        <f t="shared" ca="1" si="61"/>
        <v/>
      </c>
      <c r="O199" s="129" t="str">
        <f t="shared" ca="1" si="62"/>
        <v/>
      </c>
      <c r="P199" s="83">
        <f t="shared" ca="1" si="50"/>
        <v>0</v>
      </c>
      <c r="Q199" s="102"/>
    </row>
    <row r="200" spans="1:17" ht="22.5" customHeight="1">
      <c r="A200" s="80">
        <f t="shared" si="51"/>
        <v>196</v>
      </c>
      <c r="B200" s="104" t="str">
        <f t="shared" ca="1" si="52"/>
        <v/>
      </c>
      <c r="C200" s="104" t="str">
        <f t="shared" ca="1" si="53"/>
        <v/>
      </c>
      <c r="D200" s="104" t="str">
        <f t="shared" ca="1" si="54"/>
        <v/>
      </c>
      <c r="E200" s="104" t="str">
        <f t="shared" ca="1" si="55"/>
        <v/>
      </c>
      <c r="F200" s="104" t="str">
        <f t="shared" ca="1" si="56"/>
        <v/>
      </c>
      <c r="G200" s="104" t="str">
        <f ca="1">IF(J200&gt;0,実績報告書!$W$7,"")</f>
        <v/>
      </c>
      <c r="H200" s="83" t="str">
        <f t="shared" ca="1" si="57"/>
        <v/>
      </c>
      <c r="I200" s="129" t="str">
        <f t="shared" ca="1" si="58"/>
        <v/>
      </c>
      <c r="J200" s="83">
        <f t="shared" ca="1" si="48"/>
        <v>0</v>
      </c>
      <c r="K200" s="83" t="str">
        <f t="shared" ca="1" si="59"/>
        <v/>
      </c>
      <c r="L200" s="129" t="str">
        <f t="shared" ca="1" si="60"/>
        <v/>
      </c>
      <c r="M200" s="83">
        <f t="shared" ca="1" si="49"/>
        <v>0</v>
      </c>
      <c r="N200" s="83" t="str">
        <f t="shared" ca="1" si="61"/>
        <v/>
      </c>
      <c r="O200" s="129" t="str">
        <f t="shared" ca="1" si="62"/>
        <v/>
      </c>
      <c r="P200" s="83">
        <f t="shared" ca="1" si="50"/>
        <v>0</v>
      </c>
      <c r="Q200" s="102"/>
    </row>
    <row r="201" spans="1:17" ht="22.5" customHeight="1">
      <c r="A201" s="80">
        <f t="shared" si="51"/>
        <v>197</v>
      </c>
      <c r="B201" s="104" t="str">
        <f t="shared" ca="1" si="52"/>
        <v/>
      </c>
      <c r="C201" s="104" t="str">
        <f t="shared" ca="1" si="53"/>
        <v/>
      </c>
      <c r="D201" s="104" t="str">
        <f t="shared" ca="1" si="54"/>
        <v/>
      </c>
      <c r="E201" s="104" t="str">
        <f t="shared" ca="1" si="55"/>
        <v/>
      </c>
      <c r="F201" s="104" t="str">
        <f t="shared" ca="1" si="56"/>
        <v/>
      </c>
      <c r="G201" s="104" t="str">
        <f ca="1">IF(J201&gt;0,実績報告書!$W$7,"")</f>
        <v/>
      </c>
      <c r="H201" s="83" t="str">
        <f t="shared" ca="1" si="57"/>
        <v/>
      </c>
      <c r="I201" s="129" t="str">
        <f t="shared" ca="1" si="58"/>
        <v/>
      </c>
      <c r="J201" s="83">
        <f t="shared" ca="1" si="48"/>
        <v>0</v>
      </c>
      <c r="K201" s="83" t="str">
        <f t="shared" ca="1" si="59"/>
        <v/>
      </c>
      <c r="L201" s="129" t="str">
        <f t="shared" ca="1" si="60"/>
        <v/>
      </c>
      <c r="M201" s="83">
        <f t="shared" ca="1" si="49"/>
        <v>0</v>
      </c>
      <c r="N201" s="83" t="str">
        <f t="shared" ca="1" si="61"/>
        <v/>
      </c>
      <c r="O201" s="129" t="str">
        <f t="shared" ca="1" si="62"/>
        <v/>
      </c>
      <c r="P201" s="83">
        <f t="shared" ca="1" si="50"/>
        <v>0</v>
      </c>
      <c r="Q201" s="102"/>
    </row>
    <row r="202" spans="1:17" ht="22.5" customHeight="1">
      <c r="A202" s="80">
        <f t="shared" si="51"/>
        <v>198</v>
      </c>
      <c r="B202" s="104" t="str">
        <f t="shared" ca="1" si="52"/>
        <v/>
      </c>
      <c r="C202" s="104" t="str">
        <f t="shared" ca="1" si="53"/>
        <v/>
      </c>
      <c r="D202" s="104" t="str">
        <f t="shared" ca="1" si="54"/>
        <v/>
      </c>
      <c r="E202" s="104" t="str">
        <f t="shared" ca="1" si="55"/>
        <v/>
      </c>
      <c r="F202" s="104" t="str">
        <f t="shared" ca="1" si="56"/>
        <v/>
      </c>
      <c r="G202" s="104" t="str">
        <f ca="1">IF(J202&gt;0,実績報告書!$W$7,"")</f>
        <v/>
      </c>
      <c r="H202" s="83" t="str">
        <f t="shared" ca="1" si="57"/>
        <v/>
      </c>
      <c r="I202" s="129" t="str">
        <f t="shared" ca="1" si="58"/>
        <v/>
      </c>
      <c r="J202" s="83">
        <f t="shared" ca="1" si="48"/>
        <v>0</v>
      </c>
      <c r="K202" s="83" t="str">
        <f t="shared" ca="1" si="59"/>
        <v/>
      </c>
      <c r="L202" s="129" t="str">
        <f t="shared" ca="1" si="60"/>
        <v/>
      </c>
      <c r="M202" s="83">
        <f t="shared" ca="1" si="49"/>
        <v>0</v>
      </c>
      <c r="N202" s="83" t="str">
        <f t="shared" ca="1" si="61"/>
        <v/>
      </c>
      <c r="O202" s="129" t="str">
        <f t="shared" ca="1" si="62"/>
        <v/>
      </c>
      <c r="P202" s="83">
        <f t="shared" ca="1" si="50"/>
        <v>0</v>
      </c>
      <c r="Q202" s="102"/>
    </row>
    <row r="203" spans="1:17" ht="22.5" customHeight="1">
      <c r="A203" s="80">
        <f t="shared" si="51"/>
        <v>199</v>
      </c>
      <c r="B203" s="104" t="str">
        <f t="shared" ca="1" si="52"/>
        <v/>
      </c>
      <c r="C203" s="104" t="str">
        <f t="shared" ca="1" si="53"/>
        <v/>
      </c>
      <c r="D203" s="104" t="str">
        <f t="shared" ca="1" si="54"/>
        <v/>
      </c>
      <c r="E203" s="104" t="str">
        <f t="shared" ca="1" si="55"/>
        <v/>
      </c>
      <c r="F203" s="104" t="str">
        <f t="shared" ca="1" si="56"/>
        <v/>
      </c>
      <c r="G203" s="104" t="str">
        <f ca="1">IF(J203&gt;0,実績報告書!$W$7,"")</f>
        <v/>
      </c>
      <c r="H203" s="83" t="str">
        <f t="shared" ca="1" si="57"/>
        <v/>
      </c>
      <c r="I203" s="129" t="str">
        <f t="shared" ca="1" si="58"/>
        <v/>
      </c>
      <c r="J203" s="83">
        <f t="shared" ca="1" si="48"/>
        <v>0</v>
      </c>
      <c r="K203" s="83" t="str">
        <f t="shared" ca="1" si="59"/>
        <v/>
      </c>
      <c r="L203" s="129" t="str">
        <f t="shared" ca="1" si="60"/>
        <v/>
      </c>
      <c r="M203" s="83">
        <f t="shared" ca="1" si="49"/>
        <v>0</v>
      </c>
      <c r="N203" s="83" t="str">
        <f t="shared" ca="1" si="61"/>
        <v/>
      </c>
      <c r="O203" s="129" t="str">
        <f t="shared" ca="1" si="62"/>
        <v/>
      </c>
      <c r="P203" s="83">
        <f t="shared" ca="1" si="50"/>
        <v>0</v>
      </c>
      <c r="Q203" s="102"/>
    </row>
    <row r="204" spans="1:17" ht="22.5" customHeight="1">
      <c r="A204" s="80">
        <f t="shared" si="51"/>
        <v>200</v>
      </c>
      <c r="B204" s="104" t="str">
        <f t="shared" ca="1" si="52"/>
        <v/>
      </c>
      <c r="C204" s="104" t="str">
        <f t="shared" ca="1" si="53"/>
        <v/>
      </c>
      <c r="D204" s="104" t="str">
        <f t="shared" ca="1" si="54"/>
        <v/>
      </c>
      <c r="E204" s="104" t="str">
        <f t="shared" ca="1" si="55"/>
        <v/>
      </c>
      <c r="F204" s="104" t="str">
        <f t="shared" ca="1" si="56"/>
        <v/>
      </c>
      <c r="G204" s="104" t="str">
        <f ca="1">IF(J204&gt;0,実績報告書!$W$7,"")</f>
        <v/>
      </c>
      <c r="H204" s="83" t="str">
        <f t="shared" ca="1" si="57"/>
        <v/>
      </c>
      <c r="I204" s="129" t="str">
        <f t="shared" ca="1" si="58"/>
        <v/>
      </c>
      <c r="J204" s="83">
        <f t="shared" ca="1" si="48"/>
        <v>0</v>
      </c>
      <c r="K204" s="83" t="str">
        <f t="shared" ca="1" si="59"/>
        <v/>
      </c>
      <c r="L204" s="129" t="str">
        <f t="shared" ca="1" si="60"/>
        <v/>
      </c>
      <c r="M204" s="83">
        <f t="shared" ca="1" si="49"/>
        <v>0</v>
      </c>
      <c r="N204" s="83" t="str">
        <f t="shared" ca="1" si="61"/>
        <v/>
      </c>
      <c r="O204" s="129" t="str">
        <f t="shared" ca="1" si="62"/>
        <v/>
      </c>
      <c r="P204" s="83">
        <f t="shared" ca="1" si="50"/>
        <v>0</v>
      </c>
      <c r="Q204" s="102"/>
    </row>
    <row r="205" spans="1:17" ht="11.25" customHeight="1"/>
    <row r="206" spans="1:17" customFormat="1">
      <c r="A206" s="3"/>
      <c r="B206" s="2"/>
      <c r="C206" s="2"/>
    </row>
    <row r="207" spans="1:17" customFormat="1" ht="16.5" customHeight="1">
      <c r="A207" s="81"/>
      <c r="B207" s="3" t="s">
        <v>27</v>
      </c>
      <c r="C207" s="2"/>
    </row>
    <row r="208" spans="1:17" customFormat="1" ht="16.5" customHeight="1">
      <c r="A208" s="81"/>
      <c r="B208" s="3"/>
      <c r="C208" s="2"/>
    </row>
    <row r="209" spans="1:3" customFormat="1" ht="16.5" customHeight="1">
      <c r="A209" s="4"/>
      <c r="B209" s="82"/>
      <c r="C209" s="2"/>
    </row>
    <row r="210" spans="1:3" customFormat="1" ht="16.5" customHeight="1">
      <c r="A210" s="4"/>
      <c r="B210" s="82"/>
      <c r="C210" s="2"/>
    </row>
    <row r="211" spans="1:3" customFormat="1" ht="22.5" customHeight="1"/>
    <row r="212" spans="1:3" customFormat="1" ht="22.5" customHeight="1"/>
    <row r="213" spans="1:3" customFormat="1" ht="22.5" customHeight="1"/>
    <row r="214" spans="1:3" customFormat="1" ht="22.5" customHeight="1"/>
    <row r="215" spans="1:3" customFormat="1" ht="22.5" customHeight="1"/>
    <row r="216" spans="1:3" customFormat="1" ht="22.5" customHeight="1"/>
    <row r="217" spans="1:3" customFormat="1" ht="22.5" customHeight="1"/>
    <row r="218" spans="1:3" customFormat="1" ht="22.5" customHeight="1"/>
    <row r="219" spans="1:3" customFormat="1" ht="22.5" customHeight="1"/>
    <row r="220" spans="1:3" customFormat="1" ht="22.5" customHeight="1"/>
    <row r="221" spans="1:3" customFormat="1" ht="22.5" customHeight="1"/>
  </sheetData>
  <sheetProtection algorithmName="SHA-512" hashValue="1kp1CY7klQR8yD2AXq+0X1iZrU42W2jGwhBJ6w9WgjXifLr86lUwy3ZT+6zz5kMiULHL02I6BXwlnNOCrWRZwA==" saltValue="9MP44OACBWYH99eQ/1D0Nw==" spinCount="100000" sheet="1"/>
  <mergeCells count="11">
    <mergeCell ref="Q3:Q4"/>
    <mergeCell ref="E3:E4"/>
    <mergeCell ref="A3:A4"/>
    <mergeCell ref="C3:C4"/>
    <mergeCell ref="B3:B4"/>
    <mergeCell ref="D3:D4"/>
    <mergeCell ref="G3:G4"/>
    <mergeCell ref="F3:F4"/>
    <mergeCell ref="H3:J4"/>
    <mergeCell ref="K3:M4"/>
    <mergeCell ref="N3:P4"/>
  </mergeCells>
  <phoneticPr fontId="4"/>
  <dataValidations count="2">
    <dataValidation type="list" allowBlank="1" showInputMessage="1" showErrorMessage="1" sqref="Q5:Q204" xr:uid="{00000000-0002-0000-0200-000000000000}">
      <formula1>"可"</formula1>
    </dataValidation>
    <dataValidation type="list" allowBlank="1" showInputMessage="1" showErrorMessage="1" sqref="D5:D204" xr:uid="{00000000-0002-0000-0200-000001000000}">
      <formula1>#REF!</formula1>
    </dataValidation>
  </dataValidations>
  <printOptions horizontalCentered="1"/>
  <pageMargins left="0.19685039370078741" right="0.19685039370078741" top="0.59055118110236227" bottom="0.39370078740157483" header="0" footer="0"/>
  <pageSetup paperSize="9" scale="76"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61"/>
  <sheetViews>
    <sheetView showGridLines="0" showZeros="0" view="pageBreakPreview" zoomScaleNormal="100" zoomScaleSheetLayoutView="100" workbookViewId="0">
      <selection activeCell="AI22" sqref="AI22"/>
    </sheetView>
  </sheetViews>
  <sheetFormatPr defaultColWidth="2.1796875" defaultRowHeight="13"/>
  <cols>
    <col min="1" max="1" width="2.1796875" style="2" customWidth="1"/>
    <col min="2" max="7" width="2.1796875" style="2"/>
    <col min="8" max="19" width="2.36328125" style="2" bestFit="1" customWidth="1"/>
    <col min="20" max="34" width="2.1796875" style="2"/>
    <col min="35" max="35" width="2.453125" style="2" bestFit="1" customWidth="1"/>
    <col min="36" max="40" width="2.1796875" style="2"/>
    <col min="41" max="47" width="2.1796875" style="2" hidden="1" customWidth="1"/>
    <col min="48" max="16384" width="2.1796875" style="2"/>
  </cols>
  <sheetData>
    <row r="1" spans="1:48">
      <c r="A1" s="2" t="s">
        <v>243</v>
      </c>
    </row>
    <row r="2" spans="1:48" ht="7.5" customHeight="1"/>
    <row r="3" spans="1:48">
      <c r="A3" s="294" t="s">
        <v>241</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6"/>
    </row>
    <row r="4" spans="1:48" ht="9" customHeight="1">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row>
    <row r="5" spans="1:48">
      <c r="A5" s="278" t="s">
        <v>28</v>
      </c>
      <c r="B5" s="279"/>
      <c r="C5" s="279"/>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80"/>
    </row>
    <row r="6" spans="1:48" ht="4.5" customHeight="1">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row>
    <row r="7" spans="1:48" ht="17.25" customHeight="1">
      <c r="A7" s="242" t="s">
        <v>29</v>
      </c>
      <c r="B7" s="243"/>
      <c r="C7" s="243"/>
      <c r="D7" s="243"/>
      <c r="E7" s="243"/>
      <c r="F7" s="243"/>
      <c r="G7" s="244"/>
      <c r="H7" s="316"/>
      <c r="I7" s="317"/>
      <c r="J7" s="317"/>
      <c r="K7" s="317"/>
      <c r="L7" s="317"/>
      <c r="M7" s="317"/>
      <c r="N7" s="318"/>
      <c r="O7" s="242" t="s">
        <v>30</v>
      </c>
      <c r="P7" s="243"/>
      <c r="Q7" s="243"/>
      <c r="R7" s="243"/>
      <c r="S7" s="244"/>
      <c r="T7" s="319"/>
      <c r="U7" s="320"/>
      <c r="V7" s="320"/>
      <c r="W7" s="320"/>
      <c r="X7" s="320"/>
      <c r="Y7" s="320"/>
      <c r="Z7" s="320"/>
      <c r="AA7" s="320"/>
      <c r="AB7" s="320"/>
      <c r="AC7" s="320"/>
      <c r="AD7" s="320"/>
      <c r="AE7" s="320"/>
      <c r="AF7" s="320"/>
      <c r="AG7" s="320"/>
      <c r="AH7" s="320"/>
      <c r="AI7" s="320"/>
      <c r="AJ7" s="320"/>
      <c r="AK7" s="320"/>
      <c r="AL7" s="320"/>
      <c r="AM7" s="321"/>
    </row>
    <row r="8" spans="1:48">
      <c r="A8" s="297" t="s">
        <v>31</v>
      </c>
      <c r="B8" s="298"/>
      <c r="C8" s="299"/>
      <c r="D8" s="242" t="s">
        <v>32</v>
      </c>
      <c r="E8" s="243"/>
      <c r="F8" s="243"/>
      <c r="G8" s="244"/>
      <c r="H8" s="242" t="s">
        <v>21</v>
      </c>
      <c r="I8" s="243"/>
      <c r="J8" s="243"/>
      <c r="K8" s="243"/>
      <c r="L8" s="243"/>
      <c r="M8" s="243"/>
      <c r="N8" s="243"/>
      <c r="O8" s="243"/>
      <c r="P8" s="243"/>
      <c r="Q8" s="243"/>
      <c r="R8" s="243"/>
      <c r="S8" s="244"/>
      <c r="T8" s="297" t="s">
        <v>33</v>
      </c>
      <c r="U8" s="298"/>
      <c r="V8" s="299"/>
      <c r="W8" s="242" t="s">
        <v>15</v>
      </c>
      <c r="X8" s="243"/>
      <c r="Y8" s="243"/>
      <c r="Z8" s="243"/>
      <c r="AA8" s="243"/>
      <c r="AB8" s="243"/>
      <c r="AC8" s="243"/>
      <c r="AD8" s="243"/>
      <c r="AE8" s="243"/>
      <c r="AF8" s="244"/>
      <c r="AG8" s="304" t="s">
        <v>34</v>
      </c>
      <c r="AH8" s="305"/>
      <c r="AI8" s="305"/>
      <c r="AJ8" s="305"/>
      <c r="AK8" s="305"/>
      <c r="AL8" s="305"/>
      <c r="AM8" s="306"/>
    </row>
    <row r="9" spans="1:48" ht="17.25" customHeight="1">
      <c r="A9" s="300"/>
      <c r="B9" s="254"/>
      <c r="C9" s="213"/>
      <c r="D9" s="301" t="s">
        <v>161</v>
      </c>
      <c r="E9" s="302"/>
      <c r="F9" s="302"/>
      <c r="G9" s="303"/>
      <c r="H9" s="307"/>
      <c r="I9" s="308"/>
      <c r="J9" s="308"/>
      <c r="K9" s="308"/>
      <c r="L9" s="308"/>
      <c r="M9" s="308"/>
      <c r="N9" s="308"/>
      <c r="O9" s="308"/>
      <c r="P9" s="308"/>
      <c r="Q9" s="308"/>
      <c r="R9" s="308"/>
      <c r="S9" s="309"/>
      <c r="T9" s="300"/>
      <c r="U9" s="254"/>
      <c r="V9" s="213"/>
      <c r="W9" s="310"/>
      <c r="X9" s="311"/>
      <c r="Y9" s="311"/>
      <c r="Z9" s="311"/>
      <c r="AA9" s="311"/>
      <c r="AB9" s="311"/>
      <c r="AC9" s="311"/>
      <c r="AD9" s="311"/>
      <c r="AE9" s="311"/>
      <c r="AF9" s="312"/>
      <c r="AG9" s="313"/>
      <c r="AH9" s="314"/>
      <c r="AI9" s="314"/>
      <c r="AJ9" s="314"/>
      <c r="AK9" s="314"/>
      <c r="AL9" s="314"/>
      <c r="AM9" s="315"/>
      <c r="AV9" s="3"/>
    </row>
    <row r="10" spans="1:48" s="3" customFormat="1" ht="20.25" customHeight="1">
      <c r="A10" s="242" t="s">
        <v>36</v>
      </c>
      <c r="B10" s="243"/>
      <c r="C10" s="243"/>
      <c r="D10" s="243"/>
      <c r="E10" s="243"/>
      <c r="F10" s="243"/>
      <c r="G10" s="243"/>
      <c r="H10" s="243"/>
      <c r="I10" s="243"/>
      <c r="J10" s="243"/>
      <c r="K10" s="244"/>
      <c r="L10" s="340"/>
      <c r="M10" s="341"/>
      <c r="N10" s="341"/>
      <c r="O10" s="341"/>
      <c r="P10" s="341"/>
      <c r="Q10" s="341"/>
      <c r="R10" s="341"/>
      <c r="S10" s="341"/>
      <c r="T10" s="341"/>
      <c r="U10" s="341"/>
      <c r="V10" s="341"/>
      <c r="W10" s="341"/>
      <c r="X10" s="341"/>
      <c r="Y10" s="341"/>
      <c r="Z10" s="341"/>
      <c r="AA10" s="341"/>
      <c r="AB10" s="341"/>
      <c r="AC10" s="341"/>
      <c r="AD10" s="341"/>
      <c r="AE10" s="341"/>
      <c r="AF10" s="341"/>
      <c r="AG10" s="341"/>
      <c r="AH10" s="341"/>
      <c r="AI10" s="341"/>
      <c r="AJ10" s="341"/>
      <c r="AK10" s="341"/>
      <c r="AL10" s="341"/>
      <c r="AM10" s="342"/>
      <c r="AP10" s="266"/>
      <c r="AQ10" s="266"/>
      <c r="AR10" s="266"/>
      <c r="AS10" s="266"/>
      <c r="AT10" s="266"/>
      <c r="AU10" s="266"/>
    </row>
    <row r="11" spans="1:48" s="3" customFormat="1" ht="18" customHeight="1">
      <c r="A11" s="267" t="s">
        <v>37</v>
      </c>
      <c r="B11" s="268"/>
      <c r="C11" s="268"/>
      <c r="D11" s="268"/>
      <c r="E11" s="268"/>
      <c r="F11" s="268"/>
      <c r="G11" s="268"/>
      <c r="H11" s="269"/>
      <c r="I11" s="133"/>
      <c r="J11" s="107" t="s">
        <v>193</v>
      </c>
      <c r="K11" s="63"/>
      <c r="L11" s="64"/>
      <c r="M11" s="64"/>
      <c r="N11" s="64"/>
      <c r="O11" s="64"/>
      <c r="P11" s="64"/>
      <c r="Q11" s="64"/>
      <c r="R11" s="64"/>
      <c r="S11" s="64"/>
      <c r="T11" s="64"/>
      <c r="U11" s="64"/>
      <c r="V11" s="64"/>
      <c r="W11" s="64"/>
      <c r="X11" s="64"/>
      <c r="Y11" s="133"/>
      <c r="Z11" s="107"/>
      <c r="AA11" s="63"/>
      <c r="AB11" s="64"/>
      <c r="AC11" s="64"/>
      <c r="AD11" s="64"/>
      <c r="AE11" s="64"/>
      <c r="AF11" s="64"/>
      <c r="AG11" s="64"/>
      <c r="AH11" s="64"/>
      <c r="AI11" s="64"/>
      <c r="AJ11" s="64"/>
      <c r="AK11" s="64"/>
      <c r="AL11" s="64"/>
      <c r="AM11" s="65"/>
    </row>
    <row r="12" spans="1:48" s="3" customFormat="1" ht="6" customHeight="1">
      <c r="A12" s="110"/>
      <c r="B12" s="110"/>
      <c r="C12" s="110"/>
      <c r="D12" s="110"/>
      <c r="E12" s="110"/>
      <c r="F12" s="110"/>
      <c r="G12" s="110"/>
      <c r="H12" s="110"/>
      <c r="I12" s="111"/>
      <c r="J12" s="112"/>
      <c r="K12" s="111"/>
      <c r="L12" s="109"/>
      <c r="M12" s="109"/>
      <c r="N12" s="109"/>
      <c r="O12" s="109"/>
      <c r="P12" s="109"/>
      <c r="Q12" s="109"/>
      <c r="R12" s="109"/>
      <c r="S12" s="109"/>
      <c r="T12" s="109"/>
      <c r="U12" s="111"/>
      <c r="V12" s="109"/>
      <c r="W12" s="109"/>
      <c r="X12" s="109"/>
      <c r="Y12" s="112"/>
      <c r="Z12" s="113"/>
      <c r="AA12" s="111"/>
      <c r="AB12" s="109"/>
      <c r="AC12" s="109"/>
      <c r="AD12" s="109"/>
      <c r="AE12" s="109"/>
      <c r="AF12" s="109"/>
      <c r="AG12" s="109"/>
      <c r="AH12" s="109"/>
      <c r="AI12" s="109"/>
      <c r="AJ12" s="109"/>
      <c r="AK12" s="109"/>
      <c r="AL12" s="109"/>
      <c r="AM12" s="109"/>
    </row>
    <row r="13" spans="1:48" s="3" customFormat="1" ht="12">
      <c r="A13" s="278" t="s">
        <v>38</v>
      </c>
      <c r="B13" s="279"/>
      <c r="C13" s="279"/>
      <c r="D13" s="279"/>
      <c r="E13" s="279"/>
      <c r="F13" s="279"/>
      <c r="G13" s="279"/>
      <c r="H13" s="279"/>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279"/>
      <c r="AM13" s="280"/>
    </row>
    <row r="14" spans="1:48" s="3" customFormat="1" ht="3" customHeight="1">
      <c r="I14" s="82"/>
      <c r="J14" s="11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3" customFormat="1" ht="25" hidden="1" customHeight="1">
      <c r="A15" s="288" t="s">
        <v>219</v>
      </c>
      <c r="B15" s="289"/>
      <c r="C15" s="289"/>
      <c r="D15" s="289"/>
      <c r="E15" s="289"/>
      <c r="F15" s="289"/>
      <c r="G15" s="289"/>
      <c r="H15" s="289"/>
      <c r="I15" s="289"/>
      <c r="J15" s="289"/>
      <c r="K15" s="289"/>
      <c r="L15" s="289"/>
      <c r="M15" s="289"/>
      <c r="N15" s="289"/>
      <c r="O15" s="289"/>
      <c r="P15" s="289"/>
      <c r="Q15" s="289"/>
      <c r="R15" s="289"/>
      <c r="S15" s="289"/>
      <c r="T15" s="289"/>
      <c r="U15" s="289"/>
      <c r="V15" s="289"/>
      <c r="W15" s="290"/>
      <c r="X15" s="283" t="s">
        <v>39</v>
      </c>
      <c r="Y15" s="284"/>
      <c r="Z15" s="285"/>
      <c r="AA15" s="286" t="s">
        <v>197</v>
      </c>
      <c r="AB15" s="287"/>
      <c r="AC15" s="287"/>
      <c r="AD15" s="287"/>
      <c r="AE15" s="287"/>
      <c r="AF15" s="287"/>
      <c r="AG15" s="287"/>
      <c r="AH15" s="287"/>
      <c r="AI15" s="287"/>
      <c r="AJ15" s="287"/>
      <c r="AK15" s="287"/>
      <c r="AL15" s="287"/>
      <c r="AM15" s="287"/>
    </row>
    <row r="16" spans="1:48" s="3" customFormat="1" ht="25" hidden="1" customHeight="1">
      <c r="A16" s="288" t="s">
        <v>220</v>
      </c>
      <c r="B16" s="289"/>
      <c r="C16" s="289"/>
      <c r="D16" s="289"/>
      <c r="E16" s="289"/>
      <c r="F16" s="289"/>
      <c r="G16" s="289"/>
      <c r="H16" s="289"/>
      <c r="I16" s="289"/>
      <c r="J16" s="289"/>
      <c r="K16" s="289"/>
      <c r="L16" s="289"/>
      <c r="M16" s="289"/>
      <c r="N16" s="289"/>
      <c r="O16" s="289"/>
      <c r="P16" s="289"/>
      <c r="Q16" s="289"/>
      <c r="R16" s="289"/>
      <c r="S16" s="289"/>
      <c r="T16" s="289"/>
      <c r="U16" s="289"/>
      <c r="V16" s="289"/>
      <c r="W16" s="290"/>
      <c r="X16" s="283" t="s">
        <v>39</v>
      </c>
      <c r="Y16" s="284"/>
      <c r="Z16" s="285"/>
      <c r="AA16" s="286" t="s">
        <v>274</v>
      </c>
      <c r="AB16" s="287"/>
      <c r="AC16" s="287"/>
      <c r="AD16" s="287"/>
      <c r="AE16" s="287"/>
      <c r="AF16" s="287"/>
      <c r="AG16" s="287"/>
      <c r="AH16" s="287"/>
      <c r="AI16" s="287"/>
      <c r="AJ16" s="287"/>
      <c r="AK16" s="287"/>
      <c r="AL16" s="287"/>
      <c r="AM16" s="287"/>
    </row>
    <row r="17" spans="1:48" s="3" customFormat="1" ht="18" customHeight="1">
      <c r="A17" s="291" t="s">
        <v>196</v>
      </c>
      <c r="B17" s="292"/>
      <c r="C17" s="292"/>
      <c r="D17" s="292"/>
      <c r="E17" s="292"/>
      <c r="F17" s="292"/>
      <c r="G17" s="292"/>
      <c r="H17" s="292"/>
      <c r="I17" s="292"/>
      <c r="J17" s="292"/>
      <c r="K17" s="292"/>
      <c r="L17" s="292"/>
      <c r="M17" s="292"/>
      <c r="N17" s="292"/>
      <c r="O17" s="292"/>
      <c r="P17" s="292"/>
      <c r="Q17" s="292"/>
      <c r="R17" s="292"/>
      <c r="S17" s="292"/>
      <c r="T17" s="292"/>
      <c r="U17" s="292"/>
      <c r="V17" s="292"/>
      <c r="W17" s="293"/>
      <c r="X17" s="283"/>
      <c r="Y17" s="284"/>
      <c r="Z17" s="285"/>
      <c r="AA17" s="126"/>
      <c r="AB17" s="126"/>
      <c r="AC17" s="126"/>
      <c r="AD17" s="126"/>
      <c r="AE17" s="126"/>
      <c r="AF17" s="126"/>
      <c r="AG17" s="126"/>
      <c r="AH17" s="126"/>
      <c r="AI17" s="126"/>
      <c r="AJ17" s="126"/>
      <c r="AK17" s="126"/>
      <c r="AL17" s="126"/>
      <c r="AM17" s="126"/>
    </row>
    <row r="18" spans="1:48" s="3" customFormat="1" ht="6" customHeight="1">
      <c r="I18" s="82"/>
      <c r="J18" s="11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8" s="3" customFormat="1" ht="12">
      <c r="A19" s="278" t="s">
        <v>232</v>
      </c>
      <c r="B19" s="279"/>
      <c r="C19" s="279"/>
      <c r="D19" s="279"/>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80"/>
    </row>
    <row r="20" spans="1:48" s="3" customFormat="1" ht="3" customHeight="1">
      <c r="I20" s="82"/>
      <c r="J20" s="11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48" s="3" customFormat="1" ht="18" customHeight="1">
      <c r="A21" s="281" t="s">
        <v>231</v>
      </c>
      <c r="B21" s="282"/>
      <c r="C21" s="282"/>
      <c r="D21" s="282"/>
      <c r="E21" s="282"/>
      <c r="F21" s="282"/>
      <c r="G21" s="282"/>
      <c r="H21" s="282"/>
      <c r="I21" s="282"/>
      <c r="J21" s="282"/>
      <c r="K21" s="282"/>
      <c r="L21" s="282"/>
      <c r="M21" s="282"/>
      <c r="N21" s="282"/>
      <c r="O21" s="282"/>
      <c r="P21" s="282"/>
      <c r="Q21" s="282"/>
      <c r="R21" s="282"/>
      <c r="S21" s="282"/>
      <c r="T21" s="282"/>
      <c r="U21" s="282"/>
      <c r="V21" s="282"/>
      <c r="W21" s="282"/>
      <c r="X21" s="283"/>
      <c r="Y21" s="284"/>
      <c r="Z21" s="285"/>
      <c r="AA21" s="128"/>
      <c r="AB21" s="128"/>
      <c r="AC21" s="128"/>
      <c r="AD21" s="128"/>
      <c r="AE21" s="128"/>
      <c r="AF21" s="128"/>
      <c r="AG21" s="128"/>
    </row>
    <row r="22" spans="1:48" s="3" customFormat="1" ht="18" customHeight="1">
      <c r="A22" s="281" t="s">
        <v>228</v>
      </c>
      <c r="B22" s="282"/>
      <c r="C22" s="282"/>
      <c r="D22" s="282"/>
      <c r="E22" s="282"/>
      <c r="F22" s="282"/>
      <c r="G22" s="282"/>
      <c r="H22" s="282"/>
      <c r="I22" s="282"/>
      <c r="J22" s="282"/>
      <c r="K22" s="282"/>
      <c r="L22" s="282"/>
      <c r="M22" s="282"/>
      <c r="N22" s="282"/>
      <c r="O22" s="282"/>
      <c r="P22" s="282"/>
      <c r="Q22" s="282"/>
      <c r="R22" s="282"/>
      <c r="S22" s="282"/>
      <c r="T22" s="282"/>
      <c r="U22" s="282"/>
      <c r="V22" s="282"/>
      <c r="W22" s="282"/>
      <c r="X22" s="283" t="s">
        <v>39</v>
      </c>
      <c r="Y22" s="284"/>
      <c r="Z22" s="285"/>
      <c r="AA22" s="128"/>
      <c r="AB22" s="128"/>
      <c r="AC22" s="128"/>
      <c r="AD22" s="128"/>
      <c r="AE22" s="128"/>
      <c r="AF22" s="128"/>
      <c r="AG22" s="128"/>
    </row>
    <row r="23" spans="1:48" s="3" customFormat="1" ht="6" customHeight="1">
      <c r="I23" s="82"/>
      <c r="J23" s="11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8" s="3" customFormat="1" ht="12">
      <c r="A24" s="278" t="s">
        <v>233</v>
      </c>
      <c r="B24" s="279"/>
      <c r="C24" s="279"/>
      <c r="D24" s="279"/>
      <c r="E24" s="279"/>
      <c r="F24" s="279"/>
      <c r="G24" s="279"/>
      <c r="H24" s="279"/>
      <c r="I24" s="279"/>
      <c r="J24" s="279"/>
      <c r="K24" s="279"/>
      <c r="L24" s="279"/>
      <c r="M24" s="279"/>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79"/>
      <c r="AL24" s="279"/>
      <c r="AM24" s="280"/>
    </row>
    <row r="25" spans="1:48" s="3" customFormat="1" ht="3" customHeight="1">
      <c r="I25" s="82"/>
      <c r="J25" s="11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48" ht="19.5" customHeight="1">
      <c r="A26" s="115"/>
      <c r="B26" s="3"/>
      <c r="C26" s="105"/>
      <c r="D26" s="3"/>
      <c r="E26" s="116"/>
      <c r="F26" s="3"/>
      <c r="G26" s="3"/>
      <c r="H26" s="3"/>
      <c r="I26" s="3"/>
      <c r="J26" s="117"/>
      <c r="K26" s="117"/>
      <c r="L26" s="117"/>
      <c r="M26" s="117"/>
      <c r="N26" s="117"/>
      <c r="O26" s="118"/>
      <c r="P26" s="105"/>
      <c r="S26" s="117"/>
      <c r="T26" s="114"/>
      <c r="U26" s="117"/>
      <c r="V26" s="117"/>
      <c r="W26" s="105"/>
      <c r="Y26" s="235" t="s">
        <v>276</v>
      </c>
      <c r="Z26" s="236"/>
      <c r="AA26" s="236"/>
      <c r="AB26" s="236"/>
      <c r="AC26" s="237"/>
      <c r="AD26" s="242" t="s">
        <v>239</v>
      </c>
      <c r="AE26" s="243"/>
      <c r="AF26" s="243"/>
      <c r="AG26" s="243"/>
      <c r="AH26" s="244"/>
      <c r="AI26" s="242" t="s">
        <v>230</v>
      </c>
      <c r="AJ26" s="243"/>
      <c r="AK26" s="243"/>
      <c r="AL26" s="243"/>
      <c r="AM26" s="244"/>
      <c r="AV26" s="3"/>
    </row>
    <row r="27" spans="1:48">
      <c r="A27" s="115"/>
      <c r="B27" s="3"/>
      <c r="C27" s="105"/>
      <c r="D27" s="3"/>
      <c r="E27" s="116"/>
      <c r="F27" s="3"/>
      <c r="G27" s="3"/>
      <c r="H27" s="3"/>
      <c r="I27" s="3"/>
      <c r="J27" s="117"/>
      <c r="K27" s="117"/>
      <c r="L27" s="117"/>
      <c r="M27" s="117"/>
      <c r="N27" s="117"/>
      <c r="O27" s="118"/>
      <c r="P27" s="105"/>
      <c r="S27" s="117"/>
      <c r="T27" s="114"/>
      <c r="U27" s="117"/>
      <c r="V27" s="117"/>
      <c r="W27" s="119"/>
      <c r="Y27" s="270"/>
      <c r="Z27" s="271"/>
      <c r="AA27" s="271"/>
      <c r="AB27" s="274" t="s">
        <v>12</v>
      </c>
      <c r="AC27" s="275"/>
      <c r="AD27" s="326">
        <f>MIN(Y27,ROUNDDOWN((H35+H44)/1000,0))</f>
        <v>0</v>
      </c>
      <c r="AE27" s="327"/>
      <c r="AF27" s="327"/>
      <c r="AG27" s="330" t="s">
        <v>12</v>
      </c>
      <c r="AH27" s="331"/>
      <c r="AI27" s="238">
        <f>IF(Y27&lt;AD27,0,Y27-AD27)</f>
        <v>0</v>
      </c>
      <c r="AJ27" s="239"/>
      <c r="AK27" s="239"/>
      <c r="AL27" s="330" t="s">
        <v>12</v>
      </c>
      <c r="AM27" s="331"/>
    </row>
    <row r="28" spans="1:48">
      <c r="A28" s="105" t="s">
        <v>194</v>
      </c>
      <c r="B28" s="3"/>
      <c r="C28" s="105"/>
      <c r="D28" s="3"/>
      <c r="E28" s="116"/>
      <c r="F28" s="3"/>
      <c r="G28" s="3"/>
      <c r="H28" s="3"/>
      <c r="I28" s="3"/>
      <c r="J28" s="117"/>
      <c r="K28" s="117"/>
      <c r="L28" s="117"/>
      <c r="M28" s="117"/>
      <c r="N28" s="117"/>
      <c r="O28" s="118"/>
      <c r="P28" s="105"/>
      <c r="S28" s="117"/>
      <c r="T28" s="114"/>
      <c r="U28" s="117"/>
      <c r="V28" s="117"/>
      <c r="W28" s="119"/>
      <c r="Y28" s="272"/>
      <c r="Z28" s="273"/>
      <c r="AA28" s="273"/>
      <c r="AB28" s="276"/>
      <c r="AC28" s="277"/>
      <c r="AD28" s="328"/>
      <c r="AE28" s="329"/>
      <c r="AF28" s="329"/>
      <c r="AG28" s="233"/>
      <c r="AH28" s="234"/>
      <c r="AI28" s="240"/>
      <c r="AJ28" s="241"/>
      <c r="AK28" s="241"/>
      <c r="AL28" s="233"/>
      <c r="AM28" s="234"/>
    </row>
    <row r="29" spans="1:48" ht="15" customHeight="1">
      <c r="A29" s="242" t="s">
        <v>40</v>
      </c>
      <c r="B29" s="243"/>
      <c r="C29" s="243"/>
      <c r="D29" s="243"/>
      <c r="E29" s="243"/>
      <c r="F29" s="243"/>
      <c r="G29" s="244"/>
      <c r="H29" s="243" t="s">
        <v>234</v>
      </c>
      <c r="I29" s="243"/>
      <c r="J29" s="243"/>
      <c r="K29" s="243"/>
      <c r="L29" s="243"/>
      <c r="M29" s="242" t="s">
        <v>41</v>
      </c>
      <c r="N29" s="243"/>
      <c r="O29" s="243"/>
      <c r="P29" s="243"/>
      <c r="Q29" s="243"/>
      <c r="R29" s="243"/>
      <c r="S29" s="243"/>
      <c r="T29" s="243"/>
      <c r="U29" s="243"/>
      <c r="V29" s="243"/>
      <c r="W29" s="243"/>
      <c r="X29" s="243"/>
      <c r="Y29" s="254"/>
      <c r="Z29" s="254"/>
      <c r="AA29" s="254"/>
      <c r="AB29" s="254"/>
      <c r="AC29" s="254"/>
      <c r="AD29" s="254"/>
      <c r="AE29" s="254"/>
      <c r="AF29" s="254"/>
      <c r="AG29" s="254"/>
      <c r="AH29" s="254"/>
      <c r="AI29" s="254"/>
      <c r="AJ29" s="254"/>
      <c r="AK29" s="254"/>
      <c r="AL29" s="254"/>
      <c r="AM29" s="213"/>
    </row>
    <row r="30" spans="1:48" ht="15" customHeight="1">
      <c r="A30" s="93" t="s">
        <v>42</v>
      </c>
      <c r="B30" s="94"/>
      <c r="C30" s="94"/>
      <c r="D30" s="94"/>
      <c r="E30" s="95"/>
      <c r="F30" s="95"/>
      <c r="G30" s="96"/>
      <c r="H30" s="335"/>
      <c r="I30" s="335"/>
      <c r="J30" s="335"/>
      <c r="K30" s="335"/>
      <c r="L30" s="335"/>
      <c r="M30" s="332"/>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33"/>
      <c r="AL30" s="333"/>
      <c r="AM30" s="334"/>
    </row>
    <row r="31" spans="1:48" ht="15" customHeight="1">
      <c r="A31" s="70" t="s">
        <v>43</v>
      </c>
      <c r="B31" s="71"/>
      <c r="C31" s="71"/>
      <c r="D31" s="71"/>
      <c r="E31" s="72"/>
      <c r="F31" s="72"/>
      <c r="G31" s="73"/>
      <c r="H31" s="336"/>
      <c r="I31" s="336"/>
      <c r="J31" s="336"/>
      <c r="K31" s="336"/>
      <c r="L31" s="336"/>
      <c r="M31" s="322"/>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323"/>
      <c r="AL31" s="323"/>
      <c r="AM31" s="324"/>
    </row>
    <row r="32" spans="1:48" ht="15" customHeight="1">
      <c r="A32" s="70" t="s">
        <v>44</v>
      </c>
      <c r="B32" s="71"/>
      <c r="C32" s="71"/>
      <c r="D32" s="71"/>
      <c r="E32" s="72"/>
      <c r="F32" s="72"/>
      <c r="G32" s="73"/>
      <c r="H32" s="336"/>
      <c r="I32" s="336"/>
      <c r="J32" s="336"/>
      <c r="K32" s="336"/>
      <c r="L32" s="336"/>
      <c r="M32" s="322"/>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3"/>
      <c r="AM32" s="324"/>
    </row>
    <row r="33" spans="1:48" ht="15" customHeight="1">
      <c r="A33" s="70" t="s">
        <v>45</v>
      </c>
      <c r="B33" s="71"/>
      <c r="C33" s="71"/>
      <c r="D33" s="71"/>
      <c r="E33" s="72"/>
      <c r="F33" s="72"/>
      <c r="G33" s="73"/>
      <c r="H33" s="336"/>
      <c r="I33" s="336"/>
      <c r="J33" s="336"/>
      <c r="K33" s="336"/>
      <c r="L33" s="336"/>
      <c r="M33" s="322"/>
      <c r="N33" s="323"/>
      <c r="O33" s="323"/>
      <c r="P33" s="323"/>
      <c r="Q33" s="323"/>
      <c r="R33" s="323"/>
      <c r="S33" s="323"/>
      <c r="T33" s="323"/>
      <c r="U33" s="323"/>
      <c r="V33" s="323"/>
      <c r="W33" s="323"/>
      <c r="X33" s="323"/>
      <c r="Y33" s="323"/>
      <c r="Z33" s="323"/>
      <c r="AA33" s="323"/>
      <c r="AB33" s="323"/>
      <c r="AC33" s="323"/>
      <c r="AD33" s="323"/>
      <c r="AE33" s="323"/>
      <c r="AF33" s="323"/>
      <c r="AG33" s="323"/>
      <c r="AH33" s="323"/>
      <c r="AI33" s="323"/>
      <c r="AJ33" s="323"/>
      <c r="AK33" s="323"/>
      <c r="AL33" s="323"/>
      <c r="AM33" s="324"/>
      <c r="AV33" s="3"/>
    </row>
    <row r="34" spans="1:48" ht="15" customHeight="1">
      <c r="A34" s="70" t="s">
        <v>46</v>
      </c>
      <c r="B34" s="71"/>
      <c r="C34" s="71"/>
      <c r="D34" s="71"/>
      <c r="E34" s="72"/>
      <c r="F34" s="72"/>
      <c r="G34" s="73"/>
      <c r="H34" s="336"/>
      <c r="I34" s="336"/>
      <c r="J34" s="336"/>
      <c r="K34" s="336"/>
      <c r="L34" s="336"/>
      <c r="M34" s="322"/>
      <c r="N34" s="323"/>
      <c r="O34" s="323"/>
      <c r="P34" s="323"/>
      <c r="Q34" s="323"/>
      <c r="R34" s="323"/>
      <c r="S34" s="323"/>
      <c r="T34" s="323"/>
      <c r="U34" s="323"/>
      <c r="V34" s="323"/>
      <c r="W34" s="323"/>
      <c r="X34" s="323"/>
      <c r="Y34" s="323"/>
      <c r="Z34" s="323"/>
      <c r="AA34" s="323"/>
      <c r="AB34" s="323"/>
      <c r="AC34" s="323"/>
      <c r="AD34" s="323"/>
      <c r="AE34" s="323"/>
      <c r="AF34" s="323"/>
      <c r="AG34" s="323"/>
      <c r="AH34" s="323"/>
      <c r="AI34" s="323"/>
      <c r="AJ34" s="323"/>
      <c r="AK34" s="323"/>
      <c r="AL34" s="323"/>
      <c r="AM34" s="324"/>
    </row>
    <row r="35" spans="1:48" ht="15" customHeight="1">
      <c r="A35" s="74" t="s">
        <v>24</v>
      </c>
      <c r="B35" s="75"/>
      <c r="C35" s="75"/>
      <c r="D35" s="75"/>
      <c r="E35" s="75"/>
      <c r="F35" s="75"/>
      <c r="G35" s="76"/>
      <c r="H35" s="248">
        <f>SUM(H30:L34)</f>
        <v>0</v>
      </c>
      <c r="I35" s="248"/>
      <c r="J35" s="248"/>
      <c r="K35" s="248"/>
      <c r="L35" s="249"/>
      <c r="M35" s="250"/>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M35" s="253"/>
    </row>
    <row r="36" spans="1:48">
      <c r="A36" s="115"/>
      <c r="B36" s="3"/>
      <c r="C36" s="105"/>
      <c r="D36" s="3"/>
      <c r="E36" s="116"/>
      <c r="F36" s="3"/>
      <c r="G36" s="3"/>
      <c r="H36" s="3"/>
      <c r="I36" s="3"/>
      <c r="J36" s="117"/>
      <c r="K36" s="117"/>
      <c r="L36" s="117"/>
      <c r="M36" s="117"/>
      <c r="N36" s="117"/>
      <c r="O36" s="118"/>
      <c r="P36" s="105"/>
      <c r="S36" s="117"/>
      <c r="T36" s="114"/>
      <c r="U36" s="117"/>
      <c r="V36" s="117"/>
      <c r="W36" s="119"/>
      <c r="AD36" s="105"/>
      <c r="AE36" s="106"/>
      <c r="AF36" s="106"/>
      <c r="AG36" s="106"/>
      <c r="AH36" s="119"/>
      <c r="AI36" s="325"/>
      <c r="AJ36" s="325"/>
      <c r="AK36" s="325"/>
      <c r="AL36" s="245"/>
      <c r="AM36" s="245"/>
    </row>
    <row r="37" spans="1:48">
      <c r="A37" s="105" t="s">
        <v>195</v>
      </c>
      <c r="B37" s="3"/>
      <c r="C37" s="105"/>
      <c r="D37" s="3"/>
      <c r="E37" s="116"/>
      <c r="F37" s="3"/>
      <c r="G37" s="3"/>
      <c r="H37" s="3"/>
      <c r="I37" s="3"/>
      <c r="J37" s="117"/>
      <c r="K37" s="117"/>
      <c r="L37" s="117"/>
      <c r="M37" s="117"/>
      <c r="N37" s="117"/>
      <c r="O37" s="118"/>
      <c r="P37" s="105"/>
      <c r="S37" s="117"/>
      <c r="T37" s="114"/>
      <c r="U37" s="117"/>
      <c r="V37" s="117"/>
      <c r="W37" s="119"/>
      <c r="AD37" s="105"/>
      <c r="AE37" s="106"/>
      <c r="AF37" s="106"/>
      <c r="AG37" s="106"/>
      <c r="AH37" s="119"/>
      <c r="AI37" s="325"/>
      <c r="AJ37" s="325"/>
      <c r="AK37" s="325"/>
      <c r="AL37" s="245"/>
      <c r="AM37" s="245"/>
    </row>
    <row r="38" spans="1:48" ht="15" customHeight="1">
      <c r="A38" s="242" t="s">
        <v>40</v>
      </c>
      <c r="B38" s="243"/>
      <c r="C38" s="243"/>
      <c r="D38" s="243"/>
      <c r="E38" s="243"/>
      <c r="F38" s="243"/>
      <c r="G38" s="244"/>
      <c r="H38" s="243" t="s">
        <v>235</v>
      </c>
      <c r="I38" s="243"/>
      <c r="J38" s="243"/>
      <c r="K38" s="243"/>
      <c r="L38" s="243"/>
      <c r="M38" s="242" t="s">
        <v>41</v>
      </c>
      <c r="N38" s="243"/>
      <c r="O38" s="243"/>
      <c r="P38" s="243"/>
      <c r="Q38" s="243"/>
      <c r="R38" s="243"/>
      <c r="S38" s="243"/>
      <c r="T38" s="243"/>
      <c r="U38" s="243"/>
      <c r="V38" s="243"/>
      <c r="W38" s="243"/>
      <c r="X38" s="243"/>
      <c r="Y38" s="243"/>
      <c r="Z38" s="243"/>
      <c r="AA38" s="243"/>
      <c r="AB38" s="243"/>
      <c r="AC38" s="243"/>
      <c r="AD38" s="243"/>
      <c r="AE38" s="243"/>
      <c r="AF38" s="243"/>
      <c r="AG38" s="243"/>
      <c r="AH38" s="243"/>
      <c r="AI38" s="243"/>
      <c r="AJ38" s="243"/>
      <c r="AK38" s="243"/>
      <c r="AL38" s="243"/>
      <c r="AM38" s="244"/>
    </row>
    <row r="39" spans="1:48" ht="15" customHeight="1">
      <c r="A39" s="93" t="s">
        <v>42</v>
      </c>
      <c r="B39" s="94"/>
      <c r="C39" s="94"/>
      <c r="D39" s="94"/>
      <c r="E39" s="95"/>
      <c r="F39" s="95"/>
      <c r="G39" s="96"/>
      <c r="H39" s="335"/>
      <c r="I39" s="335"/>
      <c r="J39" s="335"/>
      <c r="K39" s="335"/>
      <c r="L39" s="335"/>
      <c r="M39" s="332"/>
      <c r="N39" s="333"/>
      <c r="O39" s="333"/>
      <c r="P39" s="333"/>
      <c r="Q39" s="333"/>
      <c r="R39" s="333"/>
      <c r="S39" s="333"/>
      <c r="T39" s="333"/>
      <c r="U39" s="333"/>
      <c r="V39" s="333"/>
      <c r="W39" s="333"/>
      <c r="X39" s="333"/>
      <c r="Y39" s="333"/>
      <c r="Z39" s="333"/>
      <c r="AA39" s="333"/>
      <c r="AB39" s="333"/>
      <c r="AC39" s="333"/>
      <c r="AD39" s="333"/>
      <c r="AE39" s="333"/>
      <c r="AF39" s="333"/>
      <c r="AG39" s="333"/>
      <c r="AH39" s="333"/>
      <c r="AI39" s="333"/>
      <c r="AJ39" s="333"/>
      <c r="AK39" s="333"/>
      <c r="AL39" s="333"/>
      <c r="AM39" s="334"/>
    </row>
    <row r="40" spans="1:48" ht="15" customHeight="1">
      <c r="A40" s="70" t="s">
        <v>43</v>
      </c>
      <c r="B40" s="71"/>
      <c r="C40" s="71"/>
      <c r="D40" s="71"/>
      <c r="E40" s="72"/>
      <c r="F40" s="72"/>
      <c r="G40" s="73"/>
      <c r="H40" s="336"/>
      <c r="I40" s="336"/>
      <c r="J40" s="336"/>
      <c r="K40" s="336"/>
      <c r="L40" s="336"/>
      <c r="M40" s="322"/>
      <c r="N40" s="323"/>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4"/>
    </row>
    <row r="41" spans="1:48" ht="15" customHeight="1">
      <c r="A41" s="70" t="s">
        <v>44</v>
      </c>
      <c r="B41" s="71"/>
      <c r="C41" s="71"/>
      <c r="D41" s="71"/>
      <c r="E41" s="72"/>
      <c r="F41" s="72"/>
      <c r="G41" s="73"/>
      <c r="H41" s="336"/>
      <c r="I41" s="336"/>
      <c r="J41" s="336"/>
      <c r="K41" s="336"/>
      <c r="L41" s="336"/>
      <c r="M41" s="322"/>
      <c r="N41" s="323"/>
      <c r="O41" s="323"/>
      <c r="P41" s="323"/>
      <c r="Q41" s="323"/>
      <c r="R41" s="323"/>
      <c r="S41" s="323"/>
      <c r="T41" s="323"/>
      <c r="U41" s="323"/>
      <c r="V41" s="323"/>
      <c r="W41" s="323"/>
      <c r="X41" s="323"/>
      <c r="Y41" s="323"/>
      <c r="Z41" s="323"/>
      <c r="AA41" s="323"/>
      <c r="AB41" s="323"/>
      <c r="AC41" s="323"/>
      <c r="AD41" s="323"/>
      <c r="AE41" s="323"/>
      <c r="AF41" s="323"/>
      <c r="AG41" s="323"/>
      <c r="AH41" s="323"/>
      <c r="AI41" s="323"/>
      <c r="AJ41" s="323"/>
      <c r="AK41" s="323"/>
      <c r="AL41" s="323"/>
      <c r="AM41" s="324"/>
    </row>
    <row r="42" spans="1:48" ht="15" customHeight="1">
      <c r="A42" s="70" t="s">
        <v>45</v>
      </c>
      <c r="B42" s="71"/>
      <c r="C42" s="71"/>
      <c r="D42" s="71"/>
      <c r="E42" s="72"/>
      <c r="F42" s="72"/>
      <c r="G42" s="73"/>
      <c r="H42" s="336"/>
      <c r="I42" s="336"/>
      <c r="J42" s="336"/>
      <c r="K42" s="336"/>
      <c r="L42" s="336"/>
      <c r="M42" s="322"/>
      <c r="N42" s="323"/>
      <c r="O42" s="323"/>
      <c r="P42" s="323"/>
      <c r="Q42" s="323"/>
      <c r="R42" s="323"/>
      <c r="S42" s="323"/>
      <c r="T42" s="323"/>
      <c r="U42" s="323"/>
      <c r="V42" s="323"/>
      <c r="W42" s="323"/>
      <c r="X42" s="323"/>
      <c r="Y42" s="323"/>
      <c r="Z42" s="323"/>
      <c r="AA42" s="323"/>
      <c r="AB42" s="323"/>
      <c r="AC42" s="323"/>
      <c r="AD42" s="323"/>
      <c r="AE42" s="323"/>
      <c r="AF42" s="323"/>
      <c r="AG42" s="323"/>
      <c r="AH42" s="323"/>
      <c r="AI42" s="323"/>
      <c r="AJ42" s="323"/>
      <c r="AK42" s="323"/>
      <c r="AL42" s="323"/>
      <c r="AM42" s="324"/>
      <c r="AV42" s="3"/>
    </row>
    <row r="43" spans="1:48" ht="15" customHeight="1">
      <c r="A43" s="70" t="s">
        <v>46</v>
      </c>
      <c r="B43" s="71"/>
      <c r="C43" s="71"/>
      <c r="D43" s="71"/>
      <c r="E43" s="72"/>
      <c r="F43" s="72"/>
      <c r="G43" s="73"/>
      <c r="H43" s="336"/>
      <c r="I43" s="336"/>
      <c r="J43" s="336"/>
      <c r="K43" s="336"/>
      <c r="L43" s="336"/>
      <c r="M43" s="322"/>
      <c r="N43" s="323"/>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323"/>
      <c r="AL43" s="323"/>
      <c r="AM43" s="324"/>
    </row>
    <row r="44" spans="1:48" ht="15" customHeight="1">
      <c r="A44" s="74" t="s">
        <v>24</v>
      </c>
      <c r="B44" s="75"/>
      <c r="C44" s="75"/>
      <c r="D44" s="75"/>
      <c r="E44" s="75"/>
      <c r="F44" s="75"/>
      <c r="G44" s="76"/>
      <c r="H44" s="248">
        <f>SUM(H39:L43)</f>
        <v>0</v>
      </c>
      <c r="I44" s="248"/>
      <c r="J44" s="248"/>
      <c r="K44" s="248"/>
      <c r="L44" s="249"/>
      <c r="M44" s="250"/>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3"/>
    </row>
    <row r="45" spans="1:48" ht="6" customHeight="1">
      <c r="A45" s="120"/>
      <c r="B45" s="120"/>
      <c r="C45" s="120"/>
      <c r="D45" s="120"/>
      <c r="E45" s="121"/>
      <c r="F45" s="121"/>
      <c r="G45" s="121"/>
      <c r="H45" s="121"/>
      <c r="I45" s="121"/>
      <c r="J45" s="122"/>
      <c r="K45" s="122"/>
      <c r="L45" s="122"/>
      <c r="M45" s="122"/>
      <c r="N45" s="122"/>
      <c r="AH45" s="125"/>
    </row>
    <row r="46" spans="1:48" s="3" customFormat="1" ht="19.5" hidden="1" customHeight="1">
      <c r="A46" s="127" t="s">
        <v>192</v>
      </c>
      <c r="B46" s="66"/>
      <c r="C46" s="66"/>
      <c r="D46" s="66"/>
      <c r="E46" s="66"/>
      <c r="F46" s="66"/>
      <c r="G46" s="66"/>
      <c r="H46" s="66"/>
      <c r="I46" s="67"/>
      <c r="J46" s="69"/>
      <c r="K46" s="66"/>
      <c r="L46" s="68"/>
      <c r="M46" s="68"/>
      <c r="N46" s="68"/>
      <c r="O46" s="66"/>
      <c r="P46" s="66"/>
      <c r="Q46" s="66"/>
      <c r="R46" s="66"/>
      <c r="S46" s="66"/>
      <c r="T46" s="77"/>
      <c r="U46" s="77"/>
      <c r="V46" s="77"/>
      <c r="W46" s="77"/>
      <c r="Y46" s="235" t="s">
        <v>229</v>
      </c>
      <c r="Z46" s="236"/>
      <c r="AA46" s="236"/>
      <c r="AB46" s="236"/>
      <c r="AC46" s="237"/>
      <c r="AD46" s="242" t="s">
        <v>240</v>
      </c>
      <c r="AE46" s="243"/>
      <c r="AF46" s="243"/>
      <c r="AG46" s="243"/>
      <c r="AH46" s="244"/>
      <c r="AI46" s="242" t="s">
        <v>230</v>
      </c>
      <c r="AJ46" s="243"/>
      <c r="AK46" s="243"/>
      <c r="AL46" s="243"/>
      <c r="AM46" s="244"/>
    </row>
    <row r="47" spans="1:48" s="3" customFormat="1" ht="13.5" hidden="1" customHeight="1">
      <c r="A47" s="66"/>
      <c r="B47" s="66"/>
      <c r="C47" s="66"/>
      <c r="D47" s="66"/>
      <c r="E47" s="66"/>
      <c r="F47" s="66"/>
      <c r="G47" s="66"/>
      <c r="H47" s="66"/>
      <c r="I47" s="66"/>
      <c r="J47" s="66"/>
      <c r="K47" s="66"/>
      <c r="L47" s="66"/>
      <c r="M47" s="66"/>
      <c r="N47" s="66"/>
      <c r="O47" s="66"/>
      <c r="P47" s="66"/>
      <c r="Q47" s="66"/>
      <c r="R47" s="66"/>
      <c r="S47" s="66"/>
      <c r="T47" s="66"/>
      <c r="U47" s="66"/>
      <c r="V47" s="66"/>
      <c r="W47" s="66"/>
      <c r="Y47" s="227"/>
      <c r="Z47" s="228"/>
      <c r="AA47" s="228"/>
      <c r="AB47" s="231" t="s">
        <v>12</v>
      </c>
      <c r="AC47" s="232"/>
      <c r="AD47" s="238">
        <f>MIN(Y47,ROUNDDOWN(H55/1000,0))</f>
        <v>0</v>
      </c>
      <c r="AE47" s="239"/>
      <c r="AF47" s="239"/>
      <c r="AG47" s="231" t="s">
        <v>12</v>
      </c>
      <c r="AH47" s="232"/>
      <c r="AI47" s="338">
        <f>IF(Y47&lt;AD47,0,Y47-AD47)</f>
        <v>0</v>
      </c>
      <c r="AJ47" s="339"/>
      <c r="AK47" s="339"/>
      <c r="AL47" s="231" t="s">
        <v>12</v>
      </c>
      <c r="AM47" s="232"/>
    </row>
    <row r="48" spans="1:48" s="3" customFormat="1" ht="12" hidden="1">
      <c r="A48" s="62"/>
      <c r="B48" s="66"/>
      <c r="C48" s="66"/>
      <c r="D48" s="66"/>
      <c r="E48" s="66"/>
      <c r="F48" s="66"/>
      <c r="G48" s="66"/>
      <c r="H48" s="66"/>
      <c r="I48" s="66"/>
      <c r="J48" s="66"/>
      <c r="K48" s="66"/>
      <c r="L48" s="66"/>
      <c r="M48" s="66"/>
      <c r="N48" s="66"/>
      <c r="O48" s="66"/>
      <c r="P48" s="66"/>
      <c r="Q48" s="66"/>
      <c r="R48" s="66"/>
      <c r="S48" s="66"/>
      <c r="T48" s="66"/>
      <c r="U48" s="66"/>
      <c r="V48" s="66"/>
      <c r="W48" s="66"/>
      <c r="Y48" s="229"/>
      <c r="Z48" s="230"/>
      <c r="AA48" s="230"/>
      <c r="AB48" s="233"/>
      <c r="AC48" s="234"/>
      <c r="AD48" s="240"/>
      <c r="AE48" s="241"/>
      <c r="AF48" s="241"/>
      <c r="AG48" s="233"/>
      <c r="AH48" s="234"/>
      <c r="AI48" s="338"/>
      <c r="AJ48" s="339"/>
      <c r="AK48" s="339"/>
      <c r="AL48" s="233"/>
      <c r="AM48" s="234"/>
    </row>
    <row r="49" spans="1:39" ht="15" hidden="1" customHeight="1">
      <c r="A49" s="242" t="s">
        <v>40</v>
      </c>
      <c r="B49" s="243"/>
      <c r="C49" s="243"/>
      <c r="D49" s="243"/>
      <c r="E49" s="243"/>
      <c r="F49" s="243"/>
      <c r="G49" s="244"/>
      <c r="H49" s="243" t="s">
        <v>235</v>
      </c>
      <c r="I49" s="243"/>
      <c r="J49" s="243"/>
      <c r="K49" s="243"/>
      <c r="L49" s="243"/>
      <c r="M49" s="242" t="s">
        <v>41</v>
      </c>
      <c r="N49" s="243"/>
      <c r="O49" s="243"/>
      <c r="P49" s="243"/>
      <c r="Q49" s="243"/>
      <c r="R49" s="243"/>
      <c r="S49" s="243"/>
      <c r="T49" s="243"/>
      <c r="U49" s="243"/>
      <c r="V49" s="243"/>
      <c r="W49" s="243"/>
      <c r="X49" s="243"/>
      <c r="Y49" s="254"/>
      <c r="Z49" s="254"/>
      <c r="AA49" s="254"/>
      <c r="AB49" s="254"/>
      <c r="AC49" s="254"/>
      <c r="AD49" s="254"/>
      <c r="AE49" s="254"/>
      <c r="AF49" s="254"/>
      <c r="AG49" s="254"/>
      <c r="AH49" s="254"/>
      <c r="AI49" s="254"/>
      <c r="AJ49" s="254"/>
      <c r="AK49" s="254"/>
      <c r="AL49" s="254"/>
      <c r="AM49" s="213"/>
    </row>
    <row r="50" spans="1:39" ht="15" hidden="1" customHeight="1">
      <c r="A50" s="93" t="s">
        <v>42</v>
      </c>
      <c r="B50" s="94"/>
      <c r="C50" s="94"/>
      <c r="D50" s="94"/>
      <c r="E50" s="95"/>
      <c r="F50" s="95"/>
      <c r="G50" s="96"/>
      <c r="H50" s="246"/>
      <c r="I50" s="246"/>
      <c r="J50" s="246"/>
      <c r="K50" s="246"/>
      <c r="L50" s="246"/>
      <c r="M50" s="255"/>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7"/>
    </row>
    <row r="51" spans="1:39" ht="15" hidden="1" customHeight="1">
      <c r="A51" s="70" t="s">
        <v>43</v>
      </c>
      <c r="B51" s="71"/>
      <c r="C51" s="71"/>
      <c r="D51" s="71"/>
      <c r="E51" s="72"/>
      <c r="F51" s="72"/>
      <c r="G51" s="73"/>
      <c r="H51" s="247"/>
      <c r="I51" s="247"/>
      <c r="J51" s="247"/>
      <c r="K51" s="247"/>
      <c r="L51" s="247"/>
      <c r="M51" s="258"/>
      <c r="N51" s="259"/>
      <c r="O51" s="259"/>
      <c r="P51" s="259"/>
      <c r="Q51" s="259"/>
      <c r="R51" s="259"/>
      <c r="S51" s="259"/>
      <c r="T51" s="259"/>
      <c r="U51" s="259"/>
      <c r="V51" s="259"/>
      <c r="W51" s="259"/>
      <c r="X51" s="259"/>
      <c r="Y51" s="259"/>
      <c r="Z51" s="259"/>
      <c r="AA51" s="259"/>
      <c r="AB51" s="259"/>
      <c r="AC51" s="259"/>
      <c r="AD51" s="259"/>
      <c r="AE51" s="259"/>
      <c r="AF51" s="259"/>
      <c r="AG51" s="259"/>
      <c r="AH51" s="259"/>
      <c r="AI51" s="259"/>
      <c r="AJ51" s="259"/>
      <c r="AK51" s="259"/>
      <c r="AL51" s="259"/>
      <c r="AM51" s="260"/>
    </row>
    <row r="52" spans="1:39" ht="15" hidden="1" customHeight="1">
      <c r="A52" s="70" t="s">
        <v>44</v>
      </c>
      <c r="B52" s="71"/>
      <c r="C52" s="71"/>
      <c r="D52" s="71"/>
      <c r="E52" s="72"/>
      <c r="F52" s="72"/>
      <c r="G52" s="73"/>
      <c r="H52" s="247"/>
      <c r="I52" s="247"/>
      <c r="J52" s="247"/>
      <c r="K52" s="247"/>
      <c r="L52" s="247"/>
      <c r="M52" s="258"/>
      <c r="N52" s="259"/>
      <c r="O52" s="259"/>
      <c r="P52" s="259"/>
      <c r="Q52" s="259"/>
      <c r="R52" s="259"/>
      <c r="S52" s="259"/>
      <c r="T52" s="259"/>
      <c r="U52" s="259"/>
      <c r="V52" s="259"/>
      <c r="W52" s="259"/>
      <c r="X52" s="259"/>
      <c r="Y52" s="259"/>
      <c r="Z52" s="259"/>
      <c r="AA52" s="259"/>
      <c r="AB52" s="259"/>
      <c r="AC52" s="259"/>
      <c r="AD52" s="259"/>
      <c r="AE52" s="259"/>
      <c r="AF52" s="259"/>
      <c r="AG52" s="259"/>
      <c r="AH52" s="259"/>
      <c r="AI52" s="259"/>
      <c r="AJ52" s="259"/>
      <c r="AK52" s="259"/>
      <c r="AL52" s="259"/>
      <c r="AM52" s="260"/>
    </row>
    <row r="53" spans="1:39" ht="15" hidden="1" customHeight="1">
      <c r="A53" s="70" t="s">
        <v>45</v>
      </c>
      <c r="B53" s="71"/>
      <c r="C53" s="71"/>
      <c r="D53" s="71"/>
      <c r="E53" s="72"/>
      <c r="F53" s="72"/>
      <c r="G53" s="73"/>
      <c r="H53" s="247"/>
      <c r="I53" s="247"/>
      <c r="J53" s="247"/>
      <c r="K53" s="247"/>
      <c r="L53" s="247"/>
      <c r="M53" s="258"/>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259"/>
      <c r="AK53" s="259"/>
      <c r="AL53" s="259"/>
      <c r="AM53" s="260"/>
    </row>
    <row r="54" spans="1:39" ht="15" hidden="1" customHeight="1">
      <c r="A54" s="70" t="s">
        <v>46</v>
      </c>
      <c r="B54" s="71"/>
      <c r="C54" s="71"/>
      <c r="D54" s="71"/>
      <c r="E54" s="72"/>
      <c r="F54" s="72"/>
      <c r="G54" s="73"/>
      <c r="H54" s="247"/>
      <c r="I54" s="247"/>
      <c r="J54" s="247"/>
      <c r="K54" s="247"/>
      <c r="L54" s="247"/>
      <c r="M54" s="258"/>
      <c r="N54" s="259"/>
      <c r="O54" s="259"/>
      <c r="P54" s="259"/>
      <c r="Q54" s="259"/>
      <c r="R54" s="259"/>
      <c r="S54" s="259"/>
      <c r="T54" s="259"/>
      <c r="U54" s="259"/>
      <c r="V54" s="259"/>
      <c r="W54" s="259"/>
      <c r="X54" s="259"/>
      <c r="Y54" s="259"/>
      <c r="Z54" s="259"/>
      <c r="AA54" s="259"/>
      <c r="AB54" s="259"/>
      <c r="AC54" s="259"/>
      <c r="AD54" s="259"/>
      <c r="AE54" s="259"/>
      <c r="AF54" s="259"/>
      <c r="AG54" s="259"/>
      <c r="AH54" s="259"/>
      <c r="AI54" s="259"/>
      <c r="AJ54" s="259"/>
      <c r="AK54" s="259"/>
      <c r="AL54" s="259"/>
      <c r="AM54" s="260"/>
    </row>
    <row r="55" spans="1:39" ht="15" hidden="1" customHeight="1">
      <c r="A55" s="74" t="s">
        <v>24</v>
      </c>
      <c r="B55" s="78"/>
      <c r="C55" s="78"/>
      <c r="D55" s="78"/>
      <c r="E55" s="75"/>
      <c r="F55" s="75"/>
      <c r="G55" s="76"/>
      <c r="H55" s="248">
        <f>SUM(H50:L54)</f>
        <v>0</v>
      </c>
      <c r="I55" s="248"/>
      <c r="J55" s="248"/>
      <c r="K55" s="248"/>
      <c r="L55" s="249"/>
      <c r="M55" s="250"/>
      <c r="N55" s="251"/>
      <c r="O55" s="251"/>
      <c r="P55" s="251"/>
      <c r="Q55" s="251"/>
      <c r="R55" s="251"/>
      <c r="S55" s="251"/>
      <c r="T55" s="251"/>
      <c r="U55" s="251"/>
      <c r="V55" s="251"/>
      <c r="W55" s="251"/>
      <c r="X55" s="251"/>
      <c r="Y55" s="252"/>
      <c r="Z55" s="252"/>
      <c r="AA55" s="252"/>
      <c r="AB55" s="252"/>
      <c r="AC55" s="252"/>
      <c r="AD55" s="252"/>
      <c r="AE55" s="251"/>
      <c r="AF55" s="251"/>
      <c r="AG55" s="251"/>
      <c r="AH55" s="251"/>
      <c r="AI55" s="251"/>
      <c r="AJ55" s="251"/>
      <c r="AK55" s="251"/>
      <c r="AL55" s="251"/>
      <c r="AM55" s="253"/>
    </row>
    <row r="56" spans="1:39" ht="15.65" customHeight="1">
      <c r="A56" s="105" t="s">
        <v>277</v>
      </c>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row>
    <row r="57" spans="1:39" ht="6" customHeight="1" thickBot="1">
      <c r="A57" s="105"/>
      <c r="B57" s="120"/>
      <c r="C57" s="120"/>
      <c r="D57" s="120"/>
      <c r="E57" s="123"/>
      <c r="F57" s="123"/>
      <c r="G57" s="123"/>
      <c r="H57" s="123"/>
      <c r="I57" s="123"/>
      <c r="J57" s="124"/>
      <c r="K57" s="124"/>
      <c r="L57" s="124"/>
      <c r="M57" s="124"/>
      <c r="N57" s="124"/>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row>
    <row r="58" spans="1:39" ht="30" customHeight="1" thickBot="1">
      <c r="A58" s="120"/>
      <c r="B58" s="120"/>
      <c r="C58" s="120"/>
      <c r="D58" s="120"/>
      <c r="E58" s="123"/>
      <c r="F58" s="123"/>
      <c r="G58" s="123"/>
      <c r="H58" s="261" t="s">
        <v>275</v>
      </c>
      <c r="I58" s="262"/>
      <c r="J58" s="262"/>
      <c r="K58" s="262"/>
      <c r="L58" s="262"/>
      <c r="M58" s="263">
        <f>H35+H44</f>
        <v>0</v>
      </c>
      <c r="N58" s="264"/>
      <c r="O58" s="264"/>
      <c r="P58" s="264"/>
      <c r="Q58" s="264"/>
      <c r="R58" s="264"/>
      <c r="S58" s="264"/>
      <c r="T58" s="264"/>
      <c r="U58" s="265"/>
      <c r="V58" s="337" t="s">
        <v>261</v>
      </c>
      <c r="W58" s="262"/>
      <c r="X58" s="123"/>
      <c r="Y58" s="123"/>
      <c r="Z58" s="123"/>
      <c r="AA58" s="123"/>
      <c r="AB58" s="123"/>
      <c r="AC58" s="123"/>
      <c r="AD58" s="123"/>
      <c r="AE58" s="123"/>
      <c r="AF58" s="123"/>
      <c r="AG58" s="123"/>
      <c r="AH58" s="123"/>
      <c r="AI58" s="123"/>
      <c r="AJ58" s="123"/>
      <c r="AK58" s="123"/>
      <c r="AL58" s="123"/>
      <c r="AM58" s="123"/>
    </row>
    <row r="59" spans="1:39" ht="4.5" customHeight="1">
      <c r="A59" s="120"/>
      <c r="B59" s="120"/>
      <c r="C59" s="120"/>
      <c r="D59" s="120"/>
      <c r="E59" s="123"/>
      <c r="F59" s="123"/>
      <c r="G59" s="123"/>
      <c r="H59" s="123"/>
      <c r="I59" s="123"/>
      <c r="J59" s="124"/>
      <c r="K59" s="124"/>
      <c r="L59" s="124"/>
      <c r="M59" s="124"/>
      <c r="N59" s="124"/>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row>
    <row r="61" spans="1:39">
      <c r="AI61" s="245"/>
      <c r="AJ61" s="245"/>
      <c r="AK61" s="245"/>
      <c r="AL61" s="245"/>
      <c r="AM61" s="245"/>
    </row>
  </sheetData>
  <sheetProtection algorithmName="SHA-512" hashValue="3Z63lrdtkuUFu/fdo1H9N0LQ+9gKny8HuA0fDIfuzuWmPISqkE3rSuAtKSFl1eaJXoQl98De1S4CT+GI5bVWjw==" saltValue="/Zt1duhWskNKo0bB2bjr4g==" spinCount="100000" sheet="1" formatCells="0" formatColumns="0" formatRows="0" insertColumns="0" insertRows="0" autoFilter="0"/>
  <mergeCells count="106">
    <mergeCell ref="V58:W58"/>
    <mergeCell ref="A29:G29"/>
    <mergeCell ref="AI46:AM46"/>
    <mergeCell ref="AI47:AK48"/>
    <mergeCell ref="AL47:AM48"/>
    <mergeCell ref="L10:AM1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10:K10"/>
    <mergeCell ref="M35:AM35"/>
    <mergeCell ref="A38:G38"/>
    <mergeCell ref="H38:L38"/>
    <mergeCell ref="M38:AM38"/>
    <mergeCell ref="AL37:AM37"/>
    <mergeCell ref="M31:AM31"/>
    <mergeCell ref="M32:AM32"/>
    <mergeCell ref="M33:AM33"/>
    <mergeCell ref="H29:L29"/>
    <mergeCell ref="AI37:AK37"/>
    <mergeCell ref="AD26:AH26"/>
    <mergeCell ref="H35:L35"/>
    <mergeCell ref="AD27:AF28"/>
    <mergeCell ref="AG27:AH28"/>
    <mergeCell ref="AI26:AM26"/>
    <mergeCell ref="AI27:AK28"/>
    <mergeCell ref="AL27:AM28"/>
    <mergeCell ref="M30:AM30"/>
    <mergeCell ref="M29:AM29"/>
    <mergeCell ref="H30:L30"/>
    <mergeCell ref="H34:L34"/>
    <mergeCell ref="M34:AM34"/>
    <mergeCell ref="H31:L31"/>
    <mergeCell ref="H32:L32"/>
    <mergeCell ref="H33:L33"/>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11:H11"/>
    <mergeCell ref="Y26:AC26"/>
    <mergeCell ref="Y27:AA28"/>
    <mergeCell ref="AB27:AC28"/>
    <mergeCell ref="A13:AM13"/>
    <mergeCell ref="A19:AM19"/>
    <mergeCell ref="A22:W22"/>
    <mergeCell ref="X21:Z21"/>
    <mergeCell ref="X22:Z22"/>
    <mergeCell ref="X15:Z15"/>
    <mergeCell ref="AA16:AM16"/>
    <mergeCell ref="AA15:AM15"/>
    <mergeCell ref="A24:AM24"/>
    <mergeCell ref="X17:Z17"/>
    <mergeCell ref="A15:W15"/>
    <mergeCell ref="A16:W16"/>
    <mergeCell ref="A17:W17"/>
    <mergeCell ref="A21:W21"/>
    <mergeCell ref="X16:Z16"/>
    <mergeCell ref="Y47:AA48"/>
    <mergeCell ref="AB47:AC48"/>
    <mergeCell ref="Y46:AC46"/>
    <mergeCell ref="AG47:AH48"/>
    <mergeCell ref="AD47:AF48"/>
    <mergeCell ref="AD46:AH46"/>
    <mergeCell ref="A49:G49"/>
    <mergeCell ref="H49:L49"/>
    <mergeCell ref="AI61:AM61"/>
    <mergeCell ref="H50:L50"/>
    <mergeCell ref="H51:L51"/>
    <mergeCell ref="H52:L52"/>
    <mergeCell ref="H53:L53"/>
    <mergeCell ref="H55:L55"/>
    <mergeCell ref="M55:AM55"/>
    <mergeCell ref="M49:AM49"/>
    <mergeCell ref="M50:AM50"/>
    <mergeCell ref="M51:AM51"/>
    <mergeCell ref="M52:AM52"/>
    <mergeCell ref="M53:AM53"/>
    <mergeCell ref="H54:L54"/>
    <mergeCell ref="M54:AM54"/>
    <mergeCell ref="H58:L58"/>
    <mergeCell ref="M58:U58"/>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1BAC1-EC8D-440F-B674-D0862223AE65}">
  <dimension ref="A1:K31"/>
  <sheetViews>
    <sheetView view="pageBreakPreview" zoomScaleNormal="100" zoomScaleSheetLayoutView="100" workbookViewId="0">
      <selection activeCell="P18" sqref="P18"/>
    </sheetView>
  </sheetViews>
  <sheetFormatPr defaultRowHeight="13"/>
  <cols>
    <col min="1" max="1" width="3.54296875" customWidth="1"/>
    <col min="8" max="11" width="9.81640625" customWidth="1"/>
  </cols>
  <sheetData>
    <row r="1" spans="1:11" ht="25" customHeight="1"/>
    <row r="2" spans="1:11" ht="25" customHeight="1"/>
    <row r="3" spans="1:11" ht="25" customHeight="1">
      <c r="A3" s="345" t="s">
        <v>297</v>
      </c>
      <c r="B3" s="345"/>
      <c r="C3" s="345"/>
      <c r="D3" s="345"/>
      <c r="E3" s="345"/>
      <c r="F3" s="345"/>
      <c r="G3" s="345"/>
      <c r="H3" s="345"/>
      <c r="I3" s="345"/>
      <c r="J3" s="345"/>
      <c r="K3" s="345"/>
    </row>
    <row r="4" spans="1:11" ht="25" customHeight="1"/>
    <row r="5" spans="1:11" ht="25" customHeight="1">
      <c r="A5" s="154"/>
      <c r="B5" s="154"/>
      <c r="C5" s="154"/>
      <c r="D5" s="154"/>
      <c r="E5" s="154"/>
      <c r="F5" s="154"/>
      <c r="G5" s="154"/>
      <c r="H5" s="155"/>
      <c r="I5" s="154"/>
      <c r="J5" s="353" t="s">
        <v>296</v>
      </c>
      <c r="K5" s="353"/>
    </row>
    <row r="6" spans="1:11" ht="25" customHeight="1">
      <c r="A6" s="154"/>
      <c r="B6" s="154"/>
      <c r="C6" s="154"/>
      <c r="D6" s="154"/>
      <c r="E6" s="154"/>
      <c r="F6" s="154"/>
      <c r="G6" s="154"/>
      <c r="H6" s="154"/>
      <c r="I6" s="154"/>
      <c r="J6" s="154"/>
      <c r="K6" s="154"/>
    </row>
    <row r="7" spans="1:11" ht="25" customHeight="1">
      <c r="A7" s="154"/>
      <c r="B7" s="154" t="s">
        <v>295</v>
      </c>
      <c r="C7" s="154"/>
      <c r="D7" s="154"/>
      <c r="E7" s="154"/>
      <c r="F7" s="154"/>
      <c r="G7" s="154"/>
      <c r="H7" s="154"/>
      <c r="I7" s="154"/>
      <c r="J7" s="154"/>
      <c r="K7" s="154"/>
    </row>
    <row r="8" spans="1:11" ht="25" customHeight="1">
      <c r="A8" s="154"/>
      <c r="B8" s="154"/>
      <c r="C8" s="154"/>
      <c r="D8" s="154"/>
      <c r="E8" s="154"/>
      <c r="F8" s="154"/>
      <c r="G8" s="154"/>
      <c r="H8" s="154"/>
      <c r="I8" s="154"/>
      <c r="J8" s="154"/>
      <c r="K8" s="154"/>
    </row>
    <row r="9" spans="1:11" ht="30" customHeight="1">
      <c r="A9" s="154"/>
      <c r="B9" s="154"/>
      <c r="C9" s="154"/>
      <c r="D9" s="154"/>
      <c r="E9" s="154"/>
      <c r="F9" s="346" t="s">
        <v>294</v>
      </c>
      <c r="G9" s="347"/>
      <c r="H9" s="344"/>
      <c r="I9" s="344"/>
      <c r="J9" s="344"/>
      <c r="K9" s="344"/>
    </row>
    <row r="10" spans="1:11" ht="30" customHeight="1">
      <c r="A10" s="154"/>
      <c r="B10" s="154"/>
      <c r="C10" s="154"/>
      <c r="D10" s="154"/>
      <c r="E10" s="154"/>
      <c r="F10" s="346" t="s">
        <v>293</v>
      </c>
      <c r="G10" s="347"/>
      <c r="H10" s="343"/>
      <c r="I10" s="344"/>
      <c r="J10" s="344"/>
      <c r="K10" s="344"/>
    </row>
    <row r="11" spans="1:11" ht="30" customHeight="1">
      <c r="A11" s="154"/>
      <c r="B11" s="154"/>
      <c r="C11" s="154"/>
      <c r="D11" s="154"/>
      <c r="E11" s="154"/>
      <c r="F11" s="346" t="s">
        <v>292</v>
      </c>
      <c r="G11" s="347"/>
      <c r="H11" s="343"/>
      <c r="I11" s="344"/>
      <c r="J11" s="344"/>
      <c r="K11" s="344"/>
    </row>
    <row r="12" spans="1:11" ht="25" customHeight="1">
      <c r="A12" s="154"/>
      <c r="B12" s="154"/>
      <c r="C12" s="154"/>
      <c r="D12" s="154"/>
      <c r="E12" s="154"/>
      <c r="F12" s="154"/>
      <c r="G12" s="154"/>
      <c r="H12" s="154"/>
      <c r="I12" s="154"/>
      <c r="J12" s="154"/>
      <c r="K12" s="154"/>
    </row>
    <row r="13" spans="1:11" ht="59.4" customHeight="1">
      <c r="A13" s="154"/>
      <c r="B13" s="350" t="s">
        <v>291</v>
      </c>
      <c r="C13" s="350"/>
      <c r="D13" s="350"/>
      <c r="E13" s="350"/>
      <c r="F13" s="350"/>
      <c r="G13" s="350"/>
      <c r="H13" s="350"/>
      <c r="I13" s="350"/>
      <c r="J13" s="350"/>
      <c r="K13" s="351"/>
    </row>
    <row r="14" spans="1:11" ht="25" customHeight="1">
      <c r="A14" s="154"/>
      <c r="B14" s="154"/>
      <c r="C14" s="154"/>
      <c r="D14" s="154"/>
      <c r="E14" s="154"/>
      <c r="F14" s="154"/>
      <c r="G14" s="154"/>
      <c r="H14" s="154"/>
      <c r="I14" s="154"/>
      <c r="J14" s="154"/>
      <c r="K14" s="154"/>
    </row>
    <row r="15" spans="1:11" ht="25" customHeight="1">
      <c r="A15" s="154"/>
      <c r="B15" s="352" t="s">
        <v>251</v>
      </c>
      <c r="C15" s="351"/>
      <c r="D15" s="351"/>
      <c r="E15" s="351"/>
      <c r="F15" s="351"/>
      <c r="G15" s="351"/>
      <c r="H15" s="351"/>
      <c r="I15" s="351"/>
      <c r="J15" s="351"/>
      <c r="K15" s="351"/>
    </row>
    <row r="16" spans="1:11" ht="25" customHeight="1">
      <c r="A16" s="154"/>
      <c r="B16" s="154"/>
      <c r="C16" s="154"/>
      <c r="D16" s="154"/>
      <c r="E16" s="154"/>
      <c r="F16" s="154"/>
      <c r="G16" s="154"/>
      <c r="H16" s="154"/>
      <c r="I16" s="154"/>
      <c r="J16" s="154"/>
      <c r="K16" s="154"/>
    </row>
    <row r="17" spans="1:11" ht="25" customHeight="1">
      <c r="A17" s="154"/>
      <c r="B17" s="154" t="s">
        <v>290</v>
      </c>
      <c r="C17" s="154"/>
      <c r="D17" s="154"/>
      <c r="E17" s="154"/>
      <c r="F17" s="154"/>
      <c r="G17" s="154"/>
      <c r="H17" s="154"/>
      <c r="I17" s="154"/>
      <c r="J17" s="154"/>
      <c r="K17" s="154"/>
    </row>
    <row r="18" spans="1:11" ht="40" customHeight="1">
      <c r="A18" s="154"/>
      <c r="B18" s="348" t="s">
        <v>289</v>
      </c>
      <c r="C18" s="348"/>
      <c r="D18" s="348"/>
      <c r="E18" s="349"/>
      <c r="F18" s="349"/>
      <c r="G18" s="349"/>
      <c r="H18" s="349"/>
      <c r="I18" s="349"/>
      <c r="J18" s="349"/>
      <c r="K18" s="349"/>
    </row>
    <row r="19" spans="1:11" ht="40" customHeight="1">
      <c r="A19" s="154"/>
      <c r="B19" s="348" t="s">
        <v>288</v>
      </c>
      <c r="C19" s="348"/>
      <c r="D19" s="348"/>
      <c r="E19" s="349"/>
      <c r="F19" s="349"/>
      <c r="G19" s="349"/>
      <c r="H19" s="349"/>
      <c r="I19" s="349"/>
      <c r="J19" s="349"/>
      <c r="K19" s="349"/>
    </row>
    <row r="20" spans="1:11" ht="40" customHeight="1">
      <c r="A20" s="154"/>
      <c r="B20" s="348" t="s">
        <v>287</v>
      </c>
      <c r="C20" s="348"/>
      <c r="D20" s="348"/>
      <c r="E20" s="349" t="s">
        <v>286</v>
      </c>
      <c r="F20" s="349"/>
      <c r="G20" s="349"/>
      <c r="H20" s="349"/>
      <c r="I20" s="349"/>
      <c r="J20" s="349"/>
      <c r="K20" s="349"/>
    </row>
    <row r="21" spans="1:11" ht="40" customHeight="1">
      <c r="A21" s="154"/>
      <c r="B21" s="348" t="s">
        <v>285</v>
      </c>
      <c r="C21" s="348"/>
      <c r="D21" s="348"/>
      <c r="E21" s="349"/>
      <c r="F21" s="349"/>
      <c r="G21" s="349"/>
      <c r="H21" s="349"/>
      <c r="I21" s="349"/>
      <c r="J21" s="349"/>
      <c r="K21" s="349"/>
    </row>
    <row r="22" spans="1:11" ht="40" customHeight="1">
      <c r="A22" s="154"/>
      <c r="B22" s="348" t="s">
        <v>284</v>
      </c>
      <c r="C22" s="348"/>
      <c r="D22" s="348"/>
      <c r="E22" s="349"/>
      <c r="F22" s="349"/>
      <c r="G22" s="349"/>
      <c r="H22" s="349"/>
      <c r="I22" s="349"/>
      <c r="J22" s="349"/>
      <c r="K22" s="349"/>
    </row>
    <row r="23" spans="1:11" ht="40" customHeight="1">
      <c r="A23" s="154"/>
      <c r="B23" s="348" t="s">
        <v>283</v>
      </c>
      <c r="C23" s="348"/>
      <c r="D23" s="348"/>
      <c r="E23" s="349"/>
      <c r="F23" s="349"/>
      <c r="G23" s="349"/>
      <c r="H23" s="349"/>
      <c r="I23" s="349"/>
      <c r="J23" s="349"/>
      <c r="K23" s="349"/>
    </row>
    <row r="24" spans="1:11" ht="25" customHeight="1"/>
    <row r="25" spans="1:11" ht="25" customHeight="1"/>
    <row r="26" spans="1:11" ht="25" customHeight="1"/>
    <row r="27" spans="1:11" ht="25" customHeight="1"/>
    <row r="28" spans="1:11" ht="25" customHeight="1"/>
    <row r="29" spans="1:11" ht="25" customHeight="1"/>
    <row r="30" spans="1:11" ht="25" customHeight="1"/>
    <row r="31" spans="1:11" ht="25" customHeight="1"/>
  </sheetData>
  <sheetProtection algorithmName="SHA-512" hashValue="IES4Pm3bm/6qAoGyN7rgXaJmWeViB4cNQy/DKdr5GybVy2Xg/sQwXfd6rwUzdPf0wzfnYOEALm9HYnTl/2oSdA==" saltValue="Ix2WYUWpoH7EL5xDlQ1mfg==" spinCount="100000" sheet="1" objects="1" scenarios="1"/>
  <mergeCells count="22">
    <mergeCell ref="B13:K13"/>
    <mergeCell ref="B15:K15"/>
    <mergeCell ref="H9:K9"/>
    <mergeCell ref="J5:K5"/>
    <mergeCell ref="E23:K23"/>
    <mergeCell ref="B18:D18"/>
    <mergeCell ref="B19:D19"/>
    <mergeCell ref="B20:D20"/>
    <mergeCell ref="B21:D21"/>
    <mergeCell ref="B22:D22"/>
    <mergeCell ref="B23:D23"/>
    <mergeCell ref="E18:K18"/>
    <mergeCell ref="E19:K19"/>
    <mergeCell ref="E20:K20"/>
    <mergeCell ref="E21:K21"/>
    <mergeCell ref="E22:K22"/>
    <mergeCell ref="H10:K10"/>
    <mergeCell ref="H11:K11"/>
    <mergeCell ref="A3:K3"/>
    <mergeCell ref="F9:G9"/>
    <mergeCell ref="F10:G10"/>
    <mergeCell ref="F11:G11"/>
  </mergeCells>
  <phoneticPr fontId="4"/>
  <pageMargins left="0.7" right="0.7" top="0.75" bottom="0.75" header="0.3" footer="0.3"/>
  <pageSetup paperSize="9" scale="92"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cols>
    <col min="1" max="2" width="3.90625" style="7" customWidth="1"/>
    <col min="3" max="3" width="13.90625" style="7" customWidth="1"/>
    <col min="4" max="4" width="3.90625" style="7" customWidth="1"/>
    <col min="5" max="5" width="35.6328125" style="7" customWidth="1"/>
    <col min="6" max="6" width="26.08984375" style="7" customWidth="1"/>
    <col min="7" max="7" width="63.6328125" style="7" customWidth="1"/>
    <col min="8" max="8" width="26.36328125" style="7" customWidth="1"/>
    <col min="9" max="9" width="63.6328125" style="7" customWidth="1"/>
    <col min="10" max="10" width="26.36328125" style="7" customWidth="1"/>
    <col min="11" max="16384" width="9" style="7"/>
  </cols>
  <sheetData>
    <row r="1" spans="1:15" ht="26.25" customHeight="1">
      <c r="A1" s="5" t="s">
        <v>47</v>
      </c>
      <c r="B1" s="6"/>
      <c r="C1" s="5" t="s">
        <v>48</v>
      </c>
      <c r="I1" s="5"/>
      <c r="J1" s="5"/>
    </row>
    <row r="2" spans="1:15" ht="27" customHeight="1">
      <c r="A2" s="8" t="s">
        <v>49</v>
      </c>
      <c r="B2" s="9"/>
      <c r="C2" s="10"/>
      <c r="D2" s="10"/>
      <c r="E2" s="10"/>
      <c r="F2" s="10"/>
      <c r="G2" s="10"/>
      <c r="H2" s="11"/>
      <c r="I2" s="396" t="s">
        <v>50</v>
      </c>
      <c r="J2" s="397"/>
    </row>
    <row r="3" spans="1:15" ht="30" customHeight="1">
      <c r="A3" s="12"/>
      <c r="B3" s="13"/>
      <c r="C3" s="14"/>
      <c r="D3" s="14"/>
      <c r="E3" s="14"/>
      <c r="F3" s="14"/>
      <c r="G3" s="15" t="s">
        <v>51</v>
      </c>
      <c r="H3" s="16"/>
    </row>
    <row r="4" spans="1:15" ht="71.25" customHeight="1">
      <c r="A4" s="17"/>
      <c r="B4" s="18"/>
      <c r="C4" s="379" t="s">
        <v>52</v>
      </c>
      <c r="D4" s="380"/>
      <c r="E4" s="380"/>
      <c r="F4" s="381"/>
      <c r="G4" s="398" t="s">
        <v>53</v>
      </c>
      <c r="H4" s="399"/>
    </row>
    <row r="5" spans="1:15" ht="19" customHeight="1">
      <c r="A5" s="19"/>
      <c r="B5" s="20"/>
      <c r="C5" s="374" t="s">
        <v>54</v>
      </c>
      <c r="D5" s="21">
        <v>1</v>
      </c>
      <c r="E5" s="369" t="s">
        <v>55</v>
      </c>
      <c r="F5" s="21" t="s">
        <v>56</v>
      </c>
      <c r="G5" s="22">
        <v>653</v>
      </c>
      <c r="H5" s="23" t="s">
        <v>57</v>
      </c>
      <c r="K5" s="24"/>
      <c r="L5" s="25"/>
      <c r="M5" s="24"/>
      <c r="N5" s="25"/>
      <c r="O5" s="26"/>
    </row>
    <row r="6" spans="1:15" ht="19" customHeight="1">
      <c r="A6" s="19"/>
      <c r="B6" s="20"/>
      <c r="C6" s="374"/>
      <c r="D6" s="21">
        <v>2</v>
      </c>
      <c r="E6" s="369"/>
      <c r="F6" s="21" t="s">
        <v>58</v>
      </c>
      <c r="G6" s="22">
        <v>831</v>
      </c>
      <c r="H6" s="23" t="s">
        <v>57</v>
      </c>
      <c r="K6" s="24"/>
      <c r="L6" s="25"/>
      <c r="M6" s="24"/>
      <c r="N6" s="25"/>
      <c r="O6" s="26"/>
    </row>
    <row r="7" spans="1:15" ht="19" customHeight="1">
      <c r="A7" s="19"/>
      <c r="B7" s="20"/>
      <c r="C7" s="374"/>
      <c r="D7" s="21">
        <v>3</v>
      </c>
      <c r="E7" s="369"/>
      <c r="F7" s="21" t="s">
        <v>59</v>
      </c>
      <c r="G7" s="22">
        <v>1075</v>
      </c>
      <c r="H7" s="23" t="s">
        <v>57</v>
      </c>
      <c r="K7" s="24"/>
      <c r="L7" s="25"/>
      <c r="M7" s="24"/>
      <c r="N7" s="25"/>
      <c r="O7" s="26"/>
    </row>
    <row r="8" spans="1:15" ht="19" customHeight="1">
      <c r="A8" s="19"/>
      <c r="B8" s="20"/>
      <c r="C8" s="374"/>
      <c r="D8" s="21">
        <v>4</v>
      </c>
      <c r="E8" s="370" t="s">
        <v>60</v>
      </c>
      <c r="F8" s="370"/>
      <c r="G8" s="22">
        <v>305</v>
      </c>
      <c r="H8" s="23" t="s">
        <v>57</v>
      </c>
      <c r="K8" s="24"/>
      <c r="L8" s="25"/>
      <c r="M8" s="24"/>
      <c r="N8" s="25"/>
      <c r="O8" s="26"/>
    </row>
    <row r="9" spans="1:15" ht="19" customHeight="1">
      <c r="A9" s="19"/>
      <c r="B9" s="20"/>
      <c r="C9" s="374"/>
      <c r="D9" s="21">
        <v>5</v>
      </c>
      <c r="E9" s="369" t="s">
        <v>61</v>
      </c>
      <c r="F9" s="369"/>
      <c r="G9" s="22">
        <v>340</v>
      </c>
      <c r="H9" s="23" t="s">
        <v>57</v>
      </c>
      <c r="K9" s="24"/>
      <c r="L9" s="25"/>
      <c r="M9" s="24"/>
      <c r="N9" s="25"/>
      <c r="O9" s="26"/>
    </row>
    <row r="10" spans="1:15" ht="19" customHeight="1">
      <c r="A10" s="19"/>
      <c r="B10" s="20"/>
      <c r="C10" s="374"/>
      <c r="D10" s="21">
        <v>6</v>
      </c>
      <c r="E10" s="369" t="s">
        <v>62</v>
      </c>
      <c r="F10" s="21" t="s">
        <v>56</v>
      </c>
      <c r="G10" s="22">
        <v>642</v>
      </c>
      <c r="H10" s="23" t="s">
        <v>57</v>
      </c>
      <c r="K10" s="24"/>
      <c r="L10" s="25"/>
      <c r="M10" s="24"/>
      <c r="N10" s="25"/>
      <c r="O10" s="26"/>
    </row>
    <row r="11" spans="1:15" ht="19" customHeight="1">
      <c r="A11" s="19"/>
      <c r="B11" s="20"/>
      <c r="C11" s="374"/>
      <c r="D11" s="21">
        <v>7</v>
      </c>
      <c r="E11" s="369"/>
      <c r="F11" s="21" t="s">
        <v>58</v>
      </c>
      <c r="G11" s="22">
        <v>776</v>
      </c>
      <c r="H11" s="23" t="s">
        <v>57</v>
      </c>
      <c r="K11" s="24"/>
      <c r="L11" s="25"/>
      <c r="M11" s="24"/>
      <c r="N11" s="25"/>
      <c r="O11" s="26"/>
    </row>
    <row r="12" spans="1:15" ht="19" customHeight="1">
      <c r="A12" s="19"/>
      <c r="B12" s="20"/>
      <c r="C12" s="374"/>
      <c r="D12" s="21">
        <v>8</v>
      </c>
      <c r="E12" s="369"/>
      <c r="F12" s="21" t="s">
        <v>59</v>
      </c>
      <c r="G12" s="22">
        <v>1272</v>
      </c>
      <c r="H12" s="23" t="s">
        <v>57</v>
      </c>
      <c r="K12" s="24"/>
      <c r="L12" s="25"/>
      <c r="M12" s="24"/>
      <c r="N12" s="25"/>
      <c r="O12" s="26"/>
    </row>
    <row r="13" spans="1:15" ht="19" customHeight="1">
      <c r="A13" s="19"/>
      <c r="B13" s="20"/>
      <c r="C13" s="27" t="s">
        <v>63</v>
      </c>
      <c r="D13" s="21">
        <v>9</v>
      </c>
      <c r="E13" s="369" t="s">
        <v>64</v>
      </c>
      <c r="F13" s="369"/>
      <c r="G13" s="22">
        <v>44</v>
      </c>
      <c r="H13" s="23" t="s">
        <v>65</v>
      </c>
      <c r="K13" s="24"/>
      <c r="L13" s="26"/>
      <c r="M13" s="26"/>
      <c r="N13" s="25"/>
      <c r="O13" s="24"/>
    </row>
    <row r="14" spans="1:15" ht="19" customHeight="1">
      <c r="A14" s="19"/>
      <c r="B14" s="20"/>
      <c r="C14" s="374" t="s">
        <v>66</v>
      </c>
      <c r="D14" s="21">
        <v>10</v>
      </c>
      <c r="E14" s="369" t="s">
        <v>67</v>
      </c>
      <c r="F14" s="369"/>
      <c r="G14" s="22">
        <v>500</v>
      </c>
      <c r="H14" s="23" t="s">
        <v>57</v>
      </c>
      <c r="K14" s="24"/>
      <c r="L14" s="25"/>
      <c r="M14" s="24"/>
      <c r="N14" s="25"/>
      <c r="O14" s="26"/>
    </row>
    <row r="15" spans="1:15" ht="19" customHeight="1">
      <c r="A15" s="19"/>
      <c r="B15" s="20"/>
      <c r="C15" s="374"/>
      <c r="D15" s="21">
        <v>11</v>
      </c>
      <c r="E15" s="369" t="s">
        <v>68</v>
      </c>
      <c r="F15" s="369"/>
      <c r="G15" s="22">
        <v>431</v>
      </c>
      <c r="H15" s="23" t="s">
        <v>57</v>
      </c>
      <c r="K15" s="24"/>
      <c r="L15" s="25"/>
      <c r="M15" s="24"/>
      <c r="N15" s="25"/>
      <c r="O15" s="26"/>
    </row>
    <row r="16" spans="1:15" ht="19" customHeight="1">
      <c r="A16" s="19"/>
      <c r="B16" s="20"/>
      <c r="C16" s="374"/>
      <c r="D16" s="21">
        <v>12</v>
      </c>
      <c r="E16" s="369" t="s">
        <v>69</v>
      </c>
      <c r="F16" s="369"/>
      <c r="G16" s="22">
        <v>464</v>
      </c>
      <c r="H16" s="23" t="s">
        <v>57</v>
      </c>
      <c r="K16" s="24"/>
      <c r="L16" s="25"/>
      <c r="M16" s="24"/>
      <c r="N16" s="25"/>
      <c r="O16" s="26"/>
    </row>
    <row r="17" spans="1:28" ht="19" customHeight="1">
      <c r="A17" s="19"/>
      <c r="B17" s="20"/>
      <c r="C17" s="374"/>
      <c r="D17" s="21">
        <v>13</v>
      </c>
      <c r="E17" s="369" t="s">
        <v>70</v>
      </c>
      <c r="F17" s="369"/>
      <c r="G17" s="22">
        <v>153</v>
      </c>
      <c r="H17" s="23" t="s">
        <v>57</v>
      </c>
      <c r="K17" s="24"/>
      <c r="L17" s="25"/>
      <c r="M17" s="24"/>
      <c r="N17" s="25"/>
      <c r="O17" s="26"/>
    </row>
    <row r="18" spans="1:28" ht="19" customHeight="1">
      <c r="A18" s="19"/>
      <c r="B18" s="20"/>
      <c r="C18" s="374"/>
      <c r="D18" s="21">
        <v>14</v>
      </c>
      <c r="E18" s="369" t="s">
        <v>71</v>
      </c>
      <c r="F18" s="369"/>
      <c r="G18" s="22">
        <v>1002</v>
      </c>
      <c r="H18" s="23" t="s">
        <v>57</v>
      </c>
      <c r="K18" s="24"/>
      <c r="L18" s="25"/>
      <c r="M18" s="24"/>
      <c r="N18" s="25"/>
      <c r="O18" s="26"/>
    </row>
    <row r="19" spans="1:28" ht="19" customHeight="1">
      <c r="A19" s="19"/>
      <c r="B19" s="20"/>
      <c r="C19" s="374"/>
      <c r="D19" s="21">
        <v>15</v>
      </c>
      <c r="E19" s="369" t="s">
        <v>72</v>
      </c>
      <c r="F19" s="369"/>
      <c r="G19" s="22">
        <v>573</v>
      </c>
      <c r="H19" s="23" t="s">
        <v>57</v>
      </c>
      <c r="K19" s="24"/>
      <c r="L19" s="25"/>
      <c r="M19" s="24"/>
      <c r="N19" s="25"/>
      <c r="O19" s="26"/>
    </row>
    <row r="20" spans="1:28" ht="19" customHeight="1">
      <c r="A20" s="19"/>
      <c r="B20" s="20"/>
      <c r="C20" s="374"/>
      <c r="D20" s="21">
        <v>16</v>
      </c>
      <c r="E20" s="369" t="s">
        <v>73</v>
      </c>
      <c r="F20" s="369"/>
      <c r="G20" s="22">
        <v>227</v>
      </c>
      <c r="H20" s="23" t="s">
        <v>57</v>
      </c>
      <c r="K20" s="24"/>
      <c r="L20" s="25"/>
      <c r="M20" s="24"/>
      <c r="N20" s="25"/>
      <c r="O20" s="26"/>
    </row>
    <row r="21" spans="1:28" s="28" customFormat="1" ht="19" customHeight="1">
      <c r="A21" s="19"/>
      <c r="B21" s="20"/>
      <c r="C21" s="374"/>
      <c r="D21" s="21">
        <v>17</v>
      </c>
      <c r="E21" s="369" t="s">
        <v>74</v>
      </c>
      <c r="F21" s="369"/>
      <c r="G21" s="22">
        <v>252</v>
      </c>
      <c r="H21" s="23" t="s">
        <v>57</v>
      </c>
      <c r="I21" s="7"/>
      <c r="J21" s="7"/>
      <c r="K21" s="24"/>
      <c r="L21" s="25"/>
      <c r="M21" s="24"/>
      <c r="N21" s="25"/>
      <c r="O21" s="26"/>
      <c r="P21" s="7"/>
      <c r="Q21" s="7"/>
      <c r="R21" s="7"/>
      <c r="S21" s="7"/>
      <c r="T21" s="7"/>
      <c r="U21" s="7"/>
      <c r="V21" s="7"/>
      <c r="W21" s="7"/>
      <c r="X21" s="7"/>
      <c r="Y21" s="7"/>
      <c r="Z21" s="7"/>
      <c r="AA21" s="7"/>
      <c r="AB21" s="7"/>
    </row>
    <row r="22" spans="1:28" ht="18.75" customHeight="1">
      <c r="A22" s="19"/>
      <c r="B22" s="20"/>
      <c r="C22" s="374"/>
      <c r="D22" s="21">
        <v>18</v>
      </c>
      <c r="E22" s="373" t="s">
        <v>75</v>
      </c>
      <c r="F22" s="373"/>
      <c r="G22" s="22">
        <v>82</v>
      </c>
      <c r="H22" s="23" t="s">
        <v>57</v>
      </c>
      <c r="K22" s="24"/>
      <c r="L22" s="25"/>
      <c r="M22" s="24"/>
      <c r="N22" s="25"/>
      <c r="O22" s="26"/>
    </row>
    <row r="23" spans="1:28" ht="19" customHeight="1">
      <c r="A23" s="19"/>
      <c r="B23" s="20"/>
      <c r="C23" s="368" t="s">
        <v>76</v>
      </c>
      <c r="D23" s="21">
        <v>19</v>
      </c>
      <c r="E23" s="369" t="s">
        <v>77</v>
      </c>
      <c r="F23" s="369"/>
      <c r="G23" s="22">
        <v>637</v>
      </c>
      <c r="H23" s="23" t="s">
        <v>57</v>
      </c>
      <c r="K23" s="24"/>
      <c r="L23" s="25"/>
      <c r="M23" s="24"/>
      <c r="N23" s="25"/>
      <c r="O23" s="26"/>
    </row>
    <row r="24" spans="1:28" ht="19" customHeight="1">
      <c r="A24" s="19"/>
      <c r="B24" s="20"/>
      <c r="C24" s="368"/>
      <c r="D24" s="21">
        <v>20</v>
      </c>
      <c r="E24" s="369" t="s">
        <v>78</v>
      </c>
      <c r="F24" s="369"/>
      <c r="G24" s="22">
        <v>873</v>
      </c>
      <c r="H24" s="23" t="s">
        <v>57</v>
      </c>
      <c r="K24" s="24"/>
      <c r="L24" s="25"/>
      <c r="M24" s="24"/>
      <c r="N24" s="25"/>
      <c r="O24" s="26"/>
    </row>
    <row r="25" spans="1:28" ht="19" customHeight="1">
      <c r="A25" s="19"/>
      <c r="B25" s="20"/>
      <c r="C25" s="368" t="s">
        <v>79</v>
      </c>
      <c r="D25" s="21">
        <v>21</v>
      </c>
      <c r="E25" s="369" t="s">
        <v>80</v>
      </c>
      <c r="F25" s="369"/>
      <c r="G25" s="22">
        <v>40</v>
      </c>
      <c r="H25" s="23" t="s">
        <v>65</v>
      </c>
      <c r="K25" s="24"/>
      <c r="L25" s="26"/>
      <c r="M25" s="26"/>
      <c r="N25" s="25"/>
      <c r="O25" s="24"/>
    </row>
    <row r="26" spans="1:28" ht="19" customHeight="1">
      <c r="A26" s="19"/>
      <c r="B26" s="20"/>
      <c r="C26" s="368"/>
      <c r="D26" s="21">
        <v>22</v>
      </c>
      <c r="E26" s="369" t="s">
        <v>81</v>
      </c>
      <c r="F26" s="369"/>
      <c r="G26" s="22">
        <v>48</v>
      </c>
      <c r="H26" s="23" t="s">
        <v>65</v>
      </c>
      <c r="K26" s="24"/>
      <c r="L26" s="26"/>
      <c r="M26" s="26"/>
      <c r="N26" s="25"/>
      <c r="O26" s="24"/>
    </row>
    <row r="27" spans="1:28" ht="19" customHeight="1">
      <c r="A27" s="19"/>
      <c r="B27" s="20"/>
      <c r="C27" s="368"/>
      <c r="D27" s="21">
        <v>23</v>
      </c>
      <c r="E27" s="369" t="s">
        <v>82</v>
      </c>
      <c r="F27" s="369"/>
      <c r="G27" s="22">
        <v>39</v>
      </c>
      <c r="H27" s="23" t="s">
        <v>65</v>
      </c>
      <c r="K27" s="24"/>
      <c r="L27" s="26"/>
      <c r="M27" s="26"/>
      <c r="N27" s="25"/>
      <c r="O27" s="24"/>
    </row>
    <row r="28" spans="1:28" ht="19" customHeight="1">
      <c r="A28" s="19"/>
      <c r="B28" s="20"/>
      <c r="C28" s="368"/>
      <c r="D28" s="21">
        <v>24</v>
      </c>
      <c r="E28" s="369" t="s">
        <v>83</v>
      </c>
      <c r="F28" s="369"/>
      <c r="G28" s="22">
        <v>48</v>
      </c>
      <c r="H28" s="23" t="s">
        <v>65</v>
      </c>
      <c r="K28" s="24"/>
      <c r="L28" s="26"/>
      <c r="M28" s="26"/>
      <c r="N28" s="25"/>
      <c r="O28" s="24"/>
    </row>
    <row r="29" spans="1:28" ht="19" customHeight="1">
      <c r="A29" s="19"/>
      <c r="B29" s="20"/>
      <c r="C29" s="368"/>
      <c r="D29" s="21">
        <v>25</v>
      </c>
      <c r="E29" s="369" t="s">
        <v>84</v>
      </c>
      <c r="F29" s="369"/>
      <c r="G29" s="22">
        <v>43</v>
      </c>
      <c r="H29" s="23" t="s">
        <v>65</v>
      </c>
      <c r="K29" s="24"/>
      <c r="L29" s="26"/>
      <c r="M29" s="26"/>
      <c r="N29" s="25"/>
      <c r="O29" s="24"/>
    </row>
    <row r="30" spans="1:28" ht="19" customHeight="1">
      <c r="A30" s="19"/>
      <c r="B30" s="20"/>
      <c r="C30" s="368"/>
      <c r="D30" s="21">
        <v>26</v>
      </c>
      <c r="E30" s="369" t="s">
        <v>85</v>
      </c>
      <c r="F30" s="369"/>
      <c r="G30" s="22">
        <v>48</v>
      </c>
      <c r="H30" s="23" t="s">
        <v>65</v>
      </c>
      <c r="K30" s="24"/>
      <c r="L30" s="26"/>
      <c r="M30" s="26"/>
      <c r="N30" s="25"/>
      <c r="O30" s="24"/>
    </row>
    <row r="31" spans="1:28" ht="19" customHeight="1">
      <c r="A31" s="19"/>
      <c r="B31" s="20"/>
      <c r="C31" s="368"/>
      <c r="D31" s="21">
        <v>27</v>
      </c>
      <c r="E31" s="370" t="s">
        <v>86</v>
      </c>
      <c r="F31" s="370"/>
      <c r="G31" s="22">
        <v>37</v>
      </c>
      <c r="H31" s="23" t="s">
        <v>65</v>
      </c>
      <c r="K31" s="24"/>
      <c r="L31" s="26"/>
      <c r="M31" s="26"/>
      <c r="N31" s="25"/>
      <c r="O31" s="24"/>
    </row>
    <row r="32" spans="1:28" ht="19" customHeight="1">
      <c r="A32" s="29"/>
      <c r="B32" s="30"/>
      <c r="C32" s="368"/>
      <c r="D32" s="21">
        <v>28</v>
      </c>
      <c r="E32" s="370" t="s">
        <v>87</v>
      </c>
      <c r="F32" s="370"/>
      <c r="G32" s="22">
        <v>37</v>
      </c>
      <c r="H32" s="23" t="s">
        <v>65</v>
      </c>
      <c r="K32" s="24"/>
      <c r="L32" s="26"/>
      <c r="M32" s="26"/>
      <c r="N32" s="25"/>
      <c r="O32" s="24"/>
    </row>
    <row r="33" spans="1:10" ht="246.75" customHeight="1">
      <c r="A33" s="31" t="s">
        <v>88</v>
      </c>
      <c r="B33" s="32"/>
      <c r="C33" s="33"/>
      <c r="D33" s="34"/>
      <c r="E33" s="35"/>
      <c r="F33" s="36"/>
      <c r="G33" s="394" t="s">
        <v>89</v>
      </c>
      <c r="H33" s="395"/>
    </row>
    <row r="34" spans="1:10" ht="70.5" customHeight="1">
      <c r="A34" s="37" t="s">
        <v>90</v>
      </c>
      <c r="B34" s="38"/>
      <c r="C34" s="39"/>
      <c r="D34" s="40"/>
      <c r="E34" s="41"/>
      <c r="F34" s="42"/>
      <c r="G34" s="359" t="s">
        <v>91</v>
      </c>
      <c r="H34" s="360"/>
    </row>
    <row r="35" spans="1:10" ht="21" customHeight="1">
      <c r="A35" s="43" t="s">
        <v>92</v>
      </c>
      <c r="B35" s="43"/>
      <c r="C35" s="26"/>
      <c r="D35" s="26"/>
      <c r="E35" s="43"/>
      <c r="F35" s="26"/>
      <c r="G35" s="44"/>
      <c r="H35" s="44"/>
    </row>
    <row r="36" spans="1:10" ht="21" customHeight="1">
      <c r="A36" s="7" t="s">
        <v>93</v>
      </c>
    </row>
    <row r="37" spans="1:10" ht="21" customHeight="1">
      <c r="A37" s="7" t="s">
        <v>94</v>
      </c>
    </row>
    <row r="38" spans="1:10" ht="21" customHeight="1">
      <c r="B38" s="7" t="s">
        <v>95</v>
      </c>
    </row>
    <row r="39" spans="1:10" ht="21" customHeight="1">
      <c r="A39" s="7" t="s">
        <v>96</v>
      </c>
    </row>
    <row r="40" spans="1:10">
      <c r="A40" s="7" t="s">
        <v>97</v>
      </c>
    </row>
    <row r="41" spans="1:10">
      <c r="A41" s="7" t="s">
        <v>98</v>
      </c>
    </row>
    <row r="42" spans="1:10">
      <c r="A42" s="7" t="s">
        <v>99</v>
      </c>
    </row>
    <row r="44" spans="1:10" ht="19">
      <c r="I44" s="393" t="s">
        <v>100</v>
      </c>
      <c r="J44" s="393"/>
    </row>
    <row r="45" spans="1:10" ht="21">
      <c r="I45" s="45"/>
      <c r="J45" s="45"/>
    </row>
    <row r="48" spans="1:10" ht="19">
      <c r="A48" s="8" t="s">
        <v>101</v>
      </c>
      <c r="B48" s="9"/>
      <c r="C48" s="10"/>
      <c r="D48" s="10"/>
      <c r="E48" s="10"/>
      <c r="F48" s="10"/>
      <c r="G48" s="10"/>
      <c r="H48" s="46"/>
      <c r="I48" s="46"/>
      <c r="J48" s="11"/>
    </row>
    <row r="49" spans="1:10" ht="16.5">
      <c r="A49" s="12"/>
      <c r="B49" s="13"/>
      <c r="C49" s="14"/>
      <c r="D49" s="14"/>
      <c r="E49" s="14"/>
      <c r="F49" s="14"/>
      <c r="G49" s="377" t="s">
        <v>102</v>
      </c>
      <c r="H49" s="378"/>
      <c r="I49" s="377" t="s">
        <v>103</v>
      </c>
      <c r="J49" s="378"/>
    </row>
    <row r="50" spans="1:10" ht="14.25" customHeight="1">
      <c r="A50" s="17"/>
      <c r="B50" s="18"/>
      <c r="C50" s="379" t="s">
        <v>104</v>
      </c>
      <c r="D50" s="380"/>
      <c r="E50" s="380"/>
      <c r="F50" s="381"/>
      <c r="G50" s="385" t="s">
        <v>105</v>
      </c>
      <c r="H50" s="386"/>
      <c r="I50" s="389" t="s">
        <v>106</v>
      </c>
      <c r="J50" s="390"/>
    </row>
    <row r="51" spans="1:10" ht="29.25" customHeight="1">
      <c r="A51" s="47"/>
      <c r="B51" s="48"/>
      <c r="C51" s="382"/>
      <c r="D51" s="383"/>
      <c r="E51" s="383"/>
      <c r="F51" s="384"/>
      <c r="G51" s="387"/>
      <c r="H51" s="388"/>
      <c r="I51" s="391"/>
      <c r="J51" s="392"/>
    </row>
    <row r="52" spans="1:10" ht="21">
      <c r="A52" s="19"/>
      <c r="B52" s="20"/>
      <c r="C52" s="374" t="s">
        <v>54</v>
      </c>
      <c r="D52" s="21">
        <v>1</v>
      </c>
      <c r="E52" s="369" t="s">
        <v>55</v>
      </c>
      <c r="F52" s="21" t="s">
        <v>56</v>
      </c>
      <c r="G52" s="49">
        <v>20</v>
      </c>
      <c r="H52" s="50" t="s">
        <v>107</v>
      </c>
      <c r="I52" s="22">
        <v>200</v>
      </c>
      <c r="J52" s="50" t="s">
        <v>57</v>
      </c>
    </row>
    <row r="53" spans="1:10" ht="21">
      <c r="A53" s="19"/>
      <c r="B53" s="20"/>
      <c r="C53" s="374"/>
      <c r="D53" s="21">
        <v>2</v>
      </c>
      <c r="E53" s="369"/>
      <c r="F53" s="21" t="s">
        <v>58</v>
      </c>
      <c r="G53" s="49">
        <v>20</v>
      </c>
      <c r="H53" s="50" t="s">
        <v>107</v>
      </c>
      <c r="I53" s="22">
        <v>200</v>
      </c>
      <c r="J53" s="50" t="s">
        <v>57</v>
      </c>
    </row>
    <row r="54" spans="1:10" ht="21">
      <c r="A54" s="19"/>
      <c r="B54" s="20"/>
      <c r="C54" s="374"/>
      <c r="D54" s="21">
        <v>3</v>
      </c>
      <c r="E54" s="369"/>
      <c r="F54" s="21" t="s">
        <v>59</v>
      </c>
      <c r="G54" s="49">
        <v>20</v>
      </c>
      <c r="H54" s="50" t="s">
        <v>107</v>
      </c>
      <c r="I54" s="22">
        <v>200</v>
      </c>
      <c r="J54" s="50" t="s">
        <v>57</v>
      </c>
    </row>
    <row r="55" spans="1:10" ht="21">
      <c r="A55" s="19"/>
      <c r="B55" s="20"/>
      <c r="C55" s="374"/>
      <c r="D55" s="21">
        <v>4</v>
      </c>
      <c r="E55" s="370" t="s">
        <v>60</v>
      </c>
      <c r="F55" s="370"/>
      <c r="G55" s="49">
        <v>20</v>
      </c>
      <c r="H55" s="50" t="s">
        <v>107</v>
      </c>
      <c r="I55" s="22">
        <v>200</v>
      </c>
      <c r="J55" s="50" t="s">
        <v>57</v>
      </c>
    </row>
    <row r="56" spans="1:10" ht="21">
      <c r="A56" s="19"/>
      <c r="B56" s="20"/>
      <c r="C56" s="374"/>
      <c r="D56" s="21">
        <v>5</v>
      </c>
      <c r="E56" s="369" t="s">
        <v>61</v>
      </c>
      <c r="F56" s="369"/>
      <c r="G56" s="49">
        <v>20</v>
      </c>
      <c r="H56" s="50" t="s">
        <v>107</v>
      </c>
      <c r="I56" s="22">
        <v>200</v>
      </c>
      <c r="J56" s="50" t="s">
        <v>57</v>
      </c>
    </row>
    <row r="57" spans="1:10" ht="21">
      <c r="A57" s="19"/>
      <c r="B57" s="20"/>
      <c r="C57" s="374"/>
      <c r="D57" s="21">
        <v>6</v>
      </c>
      <c r="E57" s="369" t="s">
        <v>62</v>
      </c>
      <c r="F57" s="21" t="s">
        <v>56</v>
      </c>
      <c r="G57" s="49">
        <v>20</v>
      </c>
      <c r="H57" s="50" t="s">
        <v>107</v>
      </c>
      <c r="I57" s="22">
        <v>200</v>
      </c>
      <c r="J57" s="50" t="s">
        <v>57</v>
      </c>
    </row>
    <row r="58" spans="1:10" ht="21">
      <c r="A58" s="19"/>
      <c r="B58" s="20"/>
      <c r="C58" s="374"/>
      <c r="D58" s="21">
        <v>7</v>
      </c>
      <c r="E58" s="369"/>
      <c r="F58" s="21" t="s">
        <v>58</v>
      </c>
      <c r="G58" s="49">
        <v>20</v>
      </c>
      <c r="H58" s="50" t="s">
        <v>107</v>
      </c>
      <c r="I58" s="22">
        <v>200</v>
      </c>
      <c r="J58" s="50" t="s">
        <v>57</v>
      </c>
    </row>
    <row r="59" spans="1:10" ht="21">
      <c r="A59" s="19"/>
      <c r="B59" s="20"/>
      <c r="C59" s="374"/>
      <c r="D59" s="21">
        <v>8</v>
      </c>
      <c r="E59" s="369"/>
      <c r="F59" s="21" t="s">
        <v>59</v>
      </c>
      <c r="G59" s="49">
        <v>20</v>
      </c>
      <c r="H59" s="50" t="s">
        <v>107</v>
      </c>
      <c r="I59" s="22">
        <v>200</v>
      </c>
      <c r="J59" s="50" t="s">
        <v>57</v>
      </c>
    </row>
    <row r="60" spans="1:10" ht="21">
      <c r="A60" s="19"/>
      <c r="B60" s="20"/>
      <c r="C60" s="27" t="s">
        <v>63</v>
      </c>
      <c r="D60" s="21">
        <v>9</v>
      </c>
      <c r="E60" s="369" t="s">
        <v>64</v>
      </c>
      <c r="F60" s="369"/>
      <c r="G60" s="49">
        <v>20</v>
      </c>
      <c r="H60" s="50" t="s">
        <v>107</v>
      </c>
      <c r="I60" s="22">
        <v>200</v>
      </c>
      <c r="J60" s="50" t="s">
        <v>57</v>
      </c>
    </row>
    <row r="61" spans="1:10" ht="21">
      <c r="A61" s="19"/>
      <c r="B61" s="20"/>
      <c r="C61" s="374" t="s">
        <v>66</v>
      </c>
      <c r="D61" s="21">
        <v>10</v>
      </c>
      <c r="E61" s="369" t="s">
        <v>67</v>
      </c>
      <c r="F61" s="369"/>
      <c r="G61" s="49">
        <v>20</v>
      </c>
      <c r="H61" s="50" t="s">
        <v>107</v>
      </c>
      <c r="I61" s="22">
        <v>200</v>
      </c>
      <c r="J61" s="50" t="s">
        <v>57</v>
      </c>
    </row>
    <row r="62" spans="1:10" ht="21">
      <c r="A62" s="19"/>
      <c r="B62" s="20"/>
      <c r="C62" s="374"/>
      <c r="D62" s="21">
        <v>11</v>
      </c>
      <c r="E62" s="369" t="s">
        <v>68</v>
      </c>
      <c r="F62" s="369"/>
      <c r="G62" s="49">
        <v>20</v>
      </c>
      <c r="H62" s="50" t="s">
        <v>107</v>
      </c>
      <c r="I62" s="22">
        <v>200</v>
      </c>
      <c r="J62" s="50" t="s">
        <v>57</v>
      </c>
    </row>
    <row r="63" spans="1:10" ht="21">
      <c r="A63" s="19"/>
      <c r="B63" s="20"/>
      <c r="C63" s="374"/>
      <c r="D63" s="21">
        <v>12</v>
      </c>
      <c r="E63" s="369" t="s">
        <v>69</v>
      </c>
      <c r="F63" s="369"/>
      <c r="G63" s="49">
        <v>20</v>
      </c>
      <c r="H63" s="50" t="s">
        <v>107</v>
      </c>
      <c r="I63" s="22">
        <v>200</v>
      </c>
      <c r="J63" s="50" t="s">
        <v>57</v>
      </c>
    </row>
    <row r="64" spans="1:10" ht="21">
      <c r="A64" s="19"/>
      <c r="B64" s="20"/>
      <c r="C64" s="374"/>
      <c r="D64" s="21">
        <v>13</v>
      </c>
      <c r="E64" s="369" t="s">
        <v>70</v>
      </c>
      <c r="F64" s="369"/>
      <c r="G64" s="49">
        <v>20</v>
      </c>
      <c r="H64" s="50" t="s">
        <v>107</v>
      </c>
      <c r="I64" s="22">
        <v>200</v>
      </c>
      <c r="J64" s="50" t="s">
        <v>57</v>
      </c>
    </row>
    <row r="65" spans="1:10" ht="21">
      <c r="A65" s="19"/>
      <c r="B65" s="20"/>
      <c r="C65" s="374"/>
      <c r="D65" s="21">
        <v>14</v>
      </c>
      <c r="E65" s="369" t="s">
        <v>71</v>
      </c>
      <c r="F65" s="369"/>
      <c r="G65" s="49">
        <v>20</v>
      </c>
      <c r="H65" s="50" t="s">
        <v>107</v>
      </c>
      <c r="I65" s="22">
        <v>200</v>
      </c>
      <c r="J65" s="50" t="s">
        <v>57</v>
      </c>
    </row>
    <row r="66" spans="1:10" ht="21">
      <c r="A66" s="19"/>
      <c r="B66" s="20"/>
      <c r="C66" s="374"/>
      <c r="D66" s="21">
        <v>15</v>
      </c>
      <c r="E66" s="369" t="s">
        <v>72</v>
      </c>
      <c r="F66" s="369"/>
      <c r="G66" s="49">
        <v>20</v>
      </c>
      <c r="H66" s="50" t="s">
        <v>107</v>
      </c>
      <c r="I66" s="22">
        <v>200</v>
      </c>
      <c r="J66" s="50" t="s">
        <v>57</v>
      </c>
    </row>
    <row r="67" spans="1:10" ht="21">
      <c r="A67" s="19"/>
      <c r="B67" s="20"/>
      <c r="C67" s="374"/>
      <c r="D67" s="51">
        <v>16</v>
      </c>
      <c r="E67" s="375" t="s">
        <v>73</v>
      </c>
      <c r="F67" s="52" t="s">
        <v>108</v>
      </c>
      <c r="G67" s="53" t="s">
        <v>109</v>
      </c>
      <c r="H67" s="50" t="s">
        <v>107</v>
      </c>
      <c r="I67" s="371">
        <v>200</v>
      </c>
      <c r="J67" s="371" t="s">
        <v>57</v>
      </c>
    </row>
    <row r="68" spans="1:10" ht="21">
      <c r="A68" s="19"/>
      <c r="B68" s="20"/>
      <c r="C68" s="374"/>
      <c r="D68" s="51">
        <v>17</v>
      </c>
      <c r="E68" s="376"/>
      <c r="F68" s="52" t="s">
        <v>110</v>
      </c>
      <c r="G68" s="53" t="s">
        <v>111</v>
      </c>
      <c r="H68" s="50" t="s">
        <v>107</v>
      </c>
      <c r="I68" s="372"/>
      <c r="J68" s="372"/>
    </row>
    <row r="69" spans="1:10" ht="21">
      <c r="A69" s="19"/>
      <c r="B69" s="20"/>
      <c r="C69" s="374"/>
      <c r="D69" s="51">
        <v>18</v>
      </c>
      <c r="E69" s="369" t="s">
        <v>74</v>
      </c>
      <c r="F69" s="369"/>
      <c r="G69" s="49">
        <v>20</v>
      </c>
      <c r="H69" s="50" t="s">
        <v>107</v>
      </c>
      <c r="I69" s="22">
        <v>200</v>
      </c>
      <c r="J69" s="50" t="s">
        <v>57</v>
      </c>
    </row>
    <row r="70" spans="1:10" ht="21">
      <c r="A70" s="19"/>
      <c r="B70" s="20"/>
      <c r="C70" s="374"/>
      <c r="D70" s="51">
        <v>19</v>
      </c>
      <c r="E70" s="373" t="s">
        <v>75</v>
      </c>
      <c r="F70" s="373"/>
      <c r="G70" s="49">
        <v>20</v>
      </c>
      <c r="H70" s="50" t="s">
        <v>107</v>
      </c>
      <c r="I70" s="22">
        <v>200</v>
      </c>
      <c r="J70" s="50" t="s">
        <v>57</v>
      </c>
    </row>
    <row r="71" spans="1:10" ht="21">
      <c r="A71" s="19"/>
      <c r="B71" s="20"/>
      <c r="C71" s="368" t="s">
        <v>76</v>
      </c>
      <c r="D71" s="51">
        <v>20</v>
      </c>
      <c r="E71" s="369" t="s">
        <v>77</v>
      </c>
      <c r="F71" s="369"/>
      <c r="G71" s="49">
        <v>20</v>
      </c>
      <c r="H71" s="50" t="s">
        <v>107</v>
      </c>
      <c r="I71" s="22">
        <v>200</v>
      </c>
      <c r="J71" s="50" t="s">
        <v>57</v>
      </c>
    </row>
    <row r="72" spans="1:10" ht="21">
      <c r="A72" s="19"/>
      <c r="B72" s="20"/>
      <c r="C72" s="368"/>
      <c r="D72" s="51">
        <v>21</v>
      </c>
      <c r="E72" s="369" t="s">
        <v>78</v>
      </c>
      <c r="F72" s="369"/>
      <c r="G72" s="49">
        <v>20</v>
      </c>
      <c r="H72" s="50" t="s">
        <v>107</v>
      </c>
      <c r="I72" s="22">
        <v>200</v>
      </c>
      <c r="J72" s="50" t="s">
        <v>57</v>
      </c>
    </row>
    <row r="73" spans="1:10" ht="21">
      <c r="A73" s="19"/>
      <c r="B73" s="20"/>
      <c r="C73" s="368" t="s">
        <v>79</v>
      </c>
      <c r="D73" s="51">
        <v>22</v>
      </c>
      <c r="E73" s="369" t="s">
        <v>80</v>
      </c>
      <c r="F73" s="369"/>
      <c r="G73" s="49" t="s">
        <v>112</v>
      </c>
      <c r="H73" s="50" t="s">
        <v>112</v>
      </c>
      <c r="I73" s="50" t="s">
        <v>112</v>
      </c>
      <c r="J73" s="50" t="s">
        <v>112</v>
      </c>
    </row>
    <row r="74" spans="1:10" ht="21">
      <c r="A74" s="19"/>
      <c r="B74" s="20"/>
      <c r="C74" s="368"/>
      <c r="D74" s="51">
        <v>23</v>
      </c>
      <c r="E74" s="369" t="s">
        <v>81</v>
      </c>
      <c r="F74" s="369"/>
      <c r="G74" s="49" t="s">
        <v>112</v>
      </c>
      <c r="H74" s="50" t="s">
        <v>112</v>
      </c>
      <c r="I74" s="50" t="s">
        <v>112</v>
      </c>
      <c r="J74" s="50" t="s">
        <v>112</v>
      </c>
    </row>
    <row r="75" spans="1:10" ht="21">
      <c r="A75" s="19"/>
      <c r="B75" s="20"/>
      <c r="C75" s="368"/>
      <c r="D75" s="51">
        <v>24</v>
      </c>
      <c r="E75" s="369" t="s">
        <v>82</v>
      </c>
      <c r="F75" s="369"/>
      <c r="G75" s="49" t="s">
        <v>112</v>
      </c>
      <c r="H75" s="50" t="s">
        <v>112</v>
      </c>
      <c r="I75" s="50" t="s">
        <v>112</v>
      </c>
      <c r="J75" s="50" t="s">
        <v>112</v>
      </c>
    </row>
    <row r="76" spans="1:10" ht="21">
      <c r="A76" s="19"/>
      <c r="B76" s="20"/>
      <c r="C76" s="368"/>
      <c r="D76" s="51">
        <v>25</v>
      </c>
      <c r="E76" s="369" t="s">
        <v>83</v>
      </c>
      <c r="F76" s="369"/>
      <c r="G76" s="49" t="s">
        <v>112</v>
      </c>
      <c r="H76" s="50" t="s">
        <v>112</v>
      </c>
      <c r="I76" s="50" t="s">
        <v>112</v>
      </c>
      <c r="J76" s="50" t="s">
        <v>112</v>
      </c>
    </row>
    <row r="77" spans="1:10" ht="21">
      <c r="A77" s="19"/>
      <c r="B77" s="20"/>
      <c r="C77" s="368"/>
      <c r="D77" s="51">
        <v>26</v>
      </c>
      <c r="E77" s="369" t="s">
        <v>84</v>
      </c>
      <c r="F77" s="369"/>
      <c r="G77" s="49" t="s">
        <v>112</v>
      </c>
      <c r="H77" s="50" t="s">
        <v>112</v>
      </c>
      <c r="I77" s="50" t="s">
        <v>112</v>
      </c>
      <c r="J77" s="50" t="s">
        <v>112</v>
      </c>
    </row>
    <row r="78" spans="1:10" ht="21">
      <c r="A78" s="19"/>
      <c r="B78" s="20"/>
      <c r="C78" s="368"/>
      <c r="D78" s="51">
        <v>27</v>
      </c>
      <c r="E78" s="369" t="s">
        <v>85</v>
      </c>
      <c r="F78" s="369"/>
      <c r="G78" s="49" t="s">
        <v>112</v>
      </c>
      <c r="H78" s="50" t="s">
        <v>112</v>
      </c>
      <c r="I78" s="50" t="s">
        <v>112</v>
      </c>
      <c r="J78" s="50" t="s">
        <v>112</v>
      </c>
    </row>
    <row r="79" spans="1:10" ht="21">
      <c r="A79" s="19"/>
      <c r="B79" s="20"/>
      <c r="C79" s="368"/>
      <c r="D79" s="51">
        <v>28</v>
      </c>
      <c r="E79" s="370" t="s">
        <v>86</v>
      </c>
      <c r="F79" s="370"/>
      <c r="G79" s="49" t="s">
        <v>112</v>
      </c>
      <c r="H79" s="50" t="s">
        <v>112</v>
      </c>
      <c r="I79" s="50" t="s">
        <v>112</v>
      </c>
      <c r="J79" s="50" t="s">
        <v>112</v>
      </c>
    </row>
    <row r="80" spans="1:10" ht="21">
      <c r="A80" s="29"/>
      <c r="B80" s="30"/>
      <c r="C80" s="368"/>
      <c r="D80" s="51">
        <v>29</v>
      </c>
      <c r="E80" s="370" t="s">
        <v>87</v>
      </c>
      <c r="F80" s="370"/>
      <c r="G80" s="49" t="s">
        <v>112</v>
      </c>
      <c r="H80" s="50" t="s">
        <v>112</v>
      </c>
      <c r="I80" s="50" t="s">
        <v>112</v>
      </c>
      <c r="J80" s="50" t="s">
        <v>112</v>
      </c>
    </row>
    <row r="81" spans="1:10" ht="123" customHeight="1">
      <c r="A81" s="31" t="s">
        <v>113</v>
      </c>
      <c r="B81" s="32"/>
      <c r="C81" s="33"/>
      <c r="D81" s="34"/>
      <c r="E81" s="35"/>
      <c r="F81" s="36"/>
      <c r="G81" s="357"/>
      <c r="H81" s="358"/>
      <c r="I81" s="54" t="s">
        <v>114</v>
      </c>
      <c r="J81" s="55"/>
    </row>
    <row r="82" spans="1:10" ht="81" customHeight="1">
      <c r="A82" s="37" t="s">
        <v>90</v>
      </c>
      <c r="B82" s="38"/>
      <c r="C82" s="39"/>
      <c r="D82" s="40"/>
      <c r="E82" s="41"/>
      <c r="F82" s="42"/>
      <c r="G82" s="359" t="s">
        <v>115</v>
      </c>
      <c r="H82" s="360"/>
      <c r="I82" s="359" t="s">
        <v>116</v>
      </c>
      <c r="J82" s="360"/>
    </row>
    <row r="83" spans="1:10">
      <c r="A83" s="43" t="s">
        <v>92</v>
      </c>
      <c r="B83" s="43"/>
    </row>
    <row r="84" spans="1:10">
      <c r="A84" s="7" t="s">
        <v>93</v>
      </c>
    </row>
    <row r="85" spans="1:10">
      <c r="A85" s="7" t="s">
        <v>117</v>
      </c>
    </row>
    <row r="86" spans="1:10">
      <c r="B86" s="7" t="s">
        <v>118</v>
      </c>
    </row>
    <row r="87" spans="1:10">
      <c r="A87" s="7" t="s">
        <v>96</v>
      </c>
      <c r="C87" s="56"/>
      <c r="D87" s="56"/>
      <c r="E87" s="56"/>
      <c r="F87" s="56"/>
      <c r="G87" s="56"/>
      <c r="H87" s="56"/>
    </row>
    <row r="88" spans="1:10">
      <c r="A88" s="7" t="s">
        <v>119</v>
      </c>
      <c r="B88" s="43"/>
      <c r="C88" s="56"/>
      <c r="D88" s="56"/>
      <c r="E88" s="56"/>
      <c r="F88" s="56"/>
      <c r="G88" s="56"/>
      <c r="H88" s="56"/>
    </row>
    <row r="89" spans="1:10">
      <c r="A89" s="7" t="s">
        <v>120</v>
      </c>
      <c r="C89" s="56"/>
      <c r="D89" s="56"/>
      <c r="E89" s="56"/>
      <c r="F89" s="56"/>
      <c r="G89" s="56"/>
      <c r="H89" s="56"/>
    </row>
    <row r="90" spans="1:10">
      <c r="A90" s="7" t="s">
        <v>121</v>
      </c>
      <c r="C90" s="56"/>
      <c r="D90" s="56"/>
      <c r="E90" s="56"/>
      <c r="F90" s="56"/>
      <c r="G90" s="56"/>
      <c r="H90" s="56"/>
    </row>
    <row r="91" spans="1:10">
      <c r="A91" s="7" t="s">
        <v>122</v>
      </c>
      <c r="C91" s="56"/>
      <c r="D91" s="56"/>
      <c r="E91" s="56"/>
      <c r="F91" s="56"/>
      <c r="G91" s="56"/>
      <c r="H91" s="56"/>
    </row>
    <row r="92" spans="1:10">
      <c r="A92" s="43" t="s">
        <v>123</v>
      </c>
      <c r="C92" s="56"/>
      <c r="D92" s="56"/>
      <c r="E92" s="56"/>
      <c r="F92" s="56"/>
      <c r="H92" s="56"/>
    </row>
    <row r="93" spans="1:10">
      <c r="A93" s="7" t="s">
        <v>124</v>
      </c>
    </row>
    <row r="94" spans="1:10">
      <c r="A94" s="7" t="s">
        <v>125</v>
      </c>
      <c r="B94" s="43"/>
      <c r="E94" s="57"/>
      <c r="F94" s="57"/>
      <c r="G94" s="57"/>
      <c r="H94" s="57"/>
    </row>
    <row r="95" spans="1:10">
      <c r="A95" s="7" t="s">
        <v>126</v>
      </c>
      <c r="B95" s="43"/>
      <c r="E95" s="57"/>
      <c r="F95" s="57"/>
      <c r="G95" s="57"/>
      <c r="H95" s="57"/>
    </row>
    <row r="96" spans="1:10">
      <c r="A96" s="7" t="s">
        <v>127</v>
      </c>
      <c r="E96" s="57"/>
      <c r="F96" s="57"/>
      <c r="G96" s="57"/>
      <c r="H96" s="57"/>
    </row>
    <row r="97" spans="1:10">
      <c r="A97" s="7" t="s">
        <v>128</v>
      </c>
      <c r="E97" s="57"/>
      <c r="F97" s="57"/>
      <c r="G97" s="57"/>
      <c r="H97" s="57"/>
    </row>
    <row r="99" spans="1:10" ht="19">
      <c r="A99" s="8" t="s">
        <v>129</v>
      </c>
      <c r="B99" s="9"/>
      <c r="C99" s="10"/>
      <c r="D99" s="10"/>
      <c r="E99" s="10"/>
      <c r="F99" s="10"/>
      <c r="G99" s="58"/>
      <c r="H99" s="58"/>
      <c r="I99" s="58"/>
      <c r="J99" s="59"/>
    </row>
    <row r="100" spans="1:10" ht="19">
      <c r="A100" s="12"/>
      <c r="B100" s="60"/>
      <c r="C100" s="60"/>
      <c r="D100" s="60"/>
      <c r="E100" s="60"/>
      <c r="F100" s="60"/>
      <c r="G100" s="361" t="s">
        <v>130</v>
      </c>
      <c r="H100" s="362"/>
      <c r="I100" s="362"/>
      <c r="J100" s="363"/>
    </row>
    <row r="101" spans="1:10" ht="16.5">
      <c r="A101" s="12"/>
      <c r="B101" s="60"/>
      <c r="C101" s="60"/>
      <c r="D101" s="60"/>
      <c r="E101" s="60"/>
      <c r="F101" s="60"/>
      <c r="G101" s="364" t="s">
        <v>131</v>
      </c>
      <c r="H101" s="365"/>
      <c r="I101" s="365"/>
      <c r="J101" s="366"/>
    </row>
    <row r="102" spans="1:10" ht="44.25" customHeight="1">
      <c r="A102" s="31" t="s">
        <v>132</v>
      </c>
      <c r="B102" s="32"/>
      <c r="C102" s="34"/>
      <c r="D102" s="34"/>
      <c r="E102" s="35"/>
      <c r="F102" s="36"/>
      <c r="G102" s="359" t="s">
        <v>133</v>
      </c>
      <c r="H102" s="367"/>
      <c r="I102" s="367"/>
      <c r="J102" s="360"/>
    </row>
    <row r="103" spans="1:10" ht="52.5" customHeight="1">
      <c r="A103" s="37" t="s">
        <v>90</v>
      </c>
      <c r="B103" s="38"/>
      <c r="C103" s="40"/>
      <c r="D103" s="40"/>
      <c r="E103" s="41"/>
      <c r="F103" s="42"/>
      <c r="G103" s="354" t="s">
        <v>134</v>
      </c>
      <c r="H103" s="355"/>
      <c r="I103" s="355"/>
      <c r="J103" s="356"/>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K10" sqref="K10"/>
    </sheetView>
  </sheetViews>
  <sheetFormatPr defaultRowHeight="13"/>
  <cols>
    <col min="2" max="2" width="39.08984375" bestFit="1" customWidth="1"/>
  </cols>
  <sheetData>
    <row r="1" spans="1:4">
      <c r="B1" t="s">
        <v>177</v>
      </c>
    </row>
    <row r="2" spans="1:4">
      <c r="A2">
        <v>1</v>
      </c>
      <c r="B2" t="s">
        <v>178</v>
      </c>
      <c r="C2">
        <v>200</v>
      </c>
      <c r="D2" t="s">
        <v>135</v>
      </c>
    </row>
    <row r="3" spans="1:4">
      <c r="A3">
        <v>2</v>
      </c>
      <c r="B3" t="s">
        <v>179</v>
      </c>
      <c r="C3">
        <v>300</v>
      </c>
      <c r="D3" t="s">
        <v>135</v>
      </c>
    </row>
    <row r="4" spans="1:4">
      <c r="A4">
        <v>3</v>
      </c>
      <c r="B4" t="s">
        <v>180</v>
      </c>
      <c r="C4">
        <v>400</v>
      </c>
      <c r="D4" t="s">
        <v>135</v>
      </c>
    </row>
    <row r="5" spans="1:4">
      <c r="A5">
        <v>4</v>
      </c>
      <c r="B5" t="s">
        <v>181</v>
      </c>
      <c r="C5">
        <v>500</v>
      </c>
      <c r="D5" t="s">
        <v>135</v>
      </c>
    </row>
    <row r="6" spans="1:4">
      <c r="A6">
        <v>5</v>
      </c>
      <c r="B6" t="s">
        <v>138</v>
      </c>
      <c r="C6">
        <v>200</v>
      </c>
      <c r="D6" t="s">
        <v>135</v>
      </c>
    </row>
    <row r="7" spans="1:4">
      <c r="A7">
        <v>6</v>
      </c>
      <c r="B7" t="s">
        <v>139</v>
      </c>
      <c r="C7">
        <v>200</v>
      </c>
      <c r="D7" t="s">
        <v>135</v>
      </c>
    </row>
    <row r="8" spans="1:4">
      <c r="A8">
        <v>7</v>
      </c>
      <c r="B8" t="s">
        <v>140</v>
      </c>
      <c r="C8">
        <v>200</v>
      </c>
      <c r="D8" t="s">
        <v>135</v>
      </c>
    </row>
    <row r="9" spans="1:4">
      <c r="A9">
        <v>8</v>
      </c>
      <c r="B9" t="s">
        <v>182</v>
      </c>
      <c r="C9">
        <v>200</v>
      </c>
      <c r="D9" t="s">
        <v>135</v>
      </c>
    </row>
    <row r="10" spans="1:4">
      <c r="A10">
        <v>9</v>
      </c>
      <c r="B10" t="s">
        <v>183</v>
      </c>
      <c r="C10">
        <v>300</v>
      </c>
      <c r="D10" t="s">
        <v>137</v>
      </c>
    </row>
    <row r="11" spans="1:4">
      <c r="A11">
        <v>10</v>
      </c>
      <c r="B11" t="s">
        <v>184</v>
      </c>
      <c r="C11">
        <v>400</v>
      </c>
      <c r="D11" t="s">
        <v>137</v>
      </c>
    </row>
    <row r="12" spans="1:4">
      <c r="A12">
        <v>11</v>
      </c>
      <c r="B12" t="s">
        <v>185</v>
      </c>
      <c r="C12">
        <v>200</v>
      </c>
      <c r="D12" t="s">
        <v>135</v>
      </c>
    </row>
    <row r="13" spans="1:4">
      <c r="A13">
        <v>12</v>
      </c>
      <c r="B13" t="s">
        <v>221</v>
      </c>
      <c r="C13">
        <v>200</v>
      </c>
      <c r="D13" t="s">
        <v>135</v>
      </c>
    </row>
    <row r="14" spans="1:4">
      <c r="A14">
        <v>13</v>
      </c>
      <c r="B14" t="s">
        <v>144</v>
      </c>
      <c r="C14">
        <v>200</v>
      </c>
      <c r="D14" t="s">
        <v>135</v>
      </c>
    </row>
    <row r="15" spans="1:4">
      <c r="A15">
        <v>14</v>
      </c>
      <c r="B15" t="s">
        <v>141</v>
      </c>
      <c r="C15">
        <v>200</v>
      </c>
      <c r="D15" t="s">
        <v>135</v>
      </c>
    </row>
    <row r="16" spans="1:4">
      <c r="A16">
        <v>15</v>
      </c>
      <c r="B16" t="s">
        <v>142</v>
      </c>
      <c r="C16">
        <v>200</v>
      </c>
      <c r="D16" t="s">
        <v>135</v>
      </c>
    </row>
    <row r="17" spans="1:6">
      <c r="A17">
        <v>16</v>
      </c>
      <c r="B17" t="s">
        <v>186</v>
      </c>
      <c r="C17">
        <v>200</v>
      </c>
      <c r="D17" t="s">
        <v>135</v>
      </c>
    </row>
    <row r="18" spans="1:6">
      <c r="A18">
        <v>17</v>
      </c>
      <c r="B18" t="s">
        <v>136</v>
      </c>
      <c r="C18">
        <v>200</v>
      </c>
      <c r="D18" t="s">
        <v>135</v>
      </c>
    </row>
    <row r="19" spans="1:6">
      <c r="A19">
        <v>18</v>
      </c>
      <c r="B19" t="s">
        <v>145</v>
      </c>
      <c r="C19">
        <v>200</v>
      </c>
      <c r="D19" t="s">
        <v>135</v>
      </c>
    </row>
    <row r="20" spans="1:6">
      <c r="A20">
        <v>19</v>
      </c>
      <c r="B20" t="s">
        <v>187</v>
      </c>
      <c r="C20">
        <v>200</v>
      </c>
      <c r="D20" t="s">
        <v>135</v>
      </c>
    </row>
    <row r="21" spans="1:6">
      <c r="A21">
        <v>20</v>
      </c>
      <c r="B21" t="s">
        <v>222</v>
      </c>
      <c r="C21">
        <v>200</v>
      </c>
      <c r="D21" t="s">
        <v>135</v>
      </c>
    </row>
    <row r="22" spans="1:6">
      <c r="A22">
        <v>21</v>
      </c>
      <c r="B22" t="s">
        <v>146</v>
      </c>
      <c r="C22">
        <v>200</v>
      </c>
      <c r="D22" t="s">
        <v>135</v>
      </c>
    </row>
    <row r="23" spans="1:6">
      <c r="A23">
        <v>22</v>
      </c>
      <c r="B23" t="s">
        <v>143</v>
      </c>
      <c r="C23">
        <v>200</v>
      </c>
      <c r="D23" t="s">
        <v>135</v>
      </c>
    </row>
    <row r="24" spans="1:6">
      <c r="A24">
        <v>23</v>
      </c>
      <c r="B24" t="s">
        <v>147</v>
      </c>
      <c r="C24">
        <v>6</v>
      </c>
      <c r="D24" t="s">
        <v>137</v>
      </c>
      <c r="E24">
        <v>18</v>
      </c>
      <c r="F24" t="s">
        <v>198</v>
      </c>
    </row>
    <row r="25" spans="1:6">
      <c r="A25">
        <v>24</v>
      </c>
      <c r="B25" t="s">
        <v>149</v>
      </c>
      <c r="C25">
        <v>6</v>
      </c>
      <c r="D25" t="s">
        <v>137</v>
      </c>
      <c r="E25">
        <v>18</v>
      </c>
      <c r="F25" t="s">
        <v>198</v>
      </c>
    </row>
    <row r="26" spans="1:6">
      <c r="A26">
        <v>25</v>
      </c>
      <c r="B26" t="s">
        <v>150</v>
      </c>
      <c r="C26">
        <v>6</v>
      </c>
      <c r="D26" t="s">
        <v>137</v>
      </c>
      <c r="E26">
        <v>18</v>
      </c>
      <c r="F26" t="s">
        <v>198</v>
      </c>
    </row>
    <row r="27" spans="1:6">
      <c r="A27">
        <v>26</v>
      </c>
      <c r="B27" t="s">
        <v>148</v>
      </c>
      <c r="C27">
        <v>6</v>
      </c>
      <c r="D27" t="s">
        <v>137</v>
      </c>
      <c r="E27">
        <v>18</v>
      </c>
      <c r="F27" t="s">
        <v>198</v>
      </c>
    </row>
    <row r="28" spans="1:6">
      <c r="A28">
        <v>27</v>
      </c>
      <c r="B28" t="s">
        <v>279</v>
      </c>
      <c r="C28">
        <v>6</v>
      </c>
      <c r="D28" t="s">
        <v>137</v>
      </c>
      <c r="E28">
        <v>18</v>
      </c>
      <c r="F28" t="s">
        <v>198</v>
      </c>
    </row>
    <row r="29" spans="1:6">
      <c r="A29">
        <v>28</v>
      </c>
      <c r="B29" t="s">
        <v>188</v>
      </c>
      <c r="C29">
        <v>6</v>
      </c>
      <c r="D29" t="s">
        <v>137</v>
      </c>
      <c r="E29">
        <v>18</v>
      </c>
      <c r="F29" t="s">
        <v>198</v>
      </c>
    </row>
    <row r="30" spans="1:6">
      <c r="A30">
        <v>29</v>
      </c>
      <c r="B30" t="s">
        <v>189</v>
      </c>
      <c r="C30">
        <v>6</v>
      </c>
      <c r="D30" t="s">
        <v>137</v>
      </c>
      <c r="E30">
        <v>18</v>
      </c>
      <c r="F30" t="s">
        <v>198</v>
      </c>
    </row>
    <row r="32" spans="1:6">
      <c r="B32" t="s">
        <v>199</v>
      </c>
    </row>
    <row r="33" spans="2:2">
      <c r="B33" t="s">
        <v>200</v>
      </c>
    </row>
    <row r="34" spans="2:2">
      <c r="B34" t="s">
        <v>201</v>
      </c>
    </row>
    <row r="35" spans="2:2">
      <c r="B35" t="s">
        <v>202</v>
      </c>
    </row>
    <row r="36" spans="2:2">
      <c r="B36" t="s">
        <v>203</v>
      </c>
    </row>
    <row r="37" spans="2:2">
      <c r="B37" t="s">
        <v>204</v>
      </c>
    </row>
    <row r="38" spans="2:2">
      <c r="B38" t="s">
        <v>205</v>
      </c>
    </row>
    <row r="39" spans="2:2">
      <c r="B39" t="s">
        <v>206</v>
      </c>
    </row>
    <row r="40" spans="2:2">
      <c r="B40" t="s">
        <v>207</v>
      </c>
    </row>
    <row r="41" spans="2:2">
      <c r="B41" t="s">
        <v>208</v>
      </c>
    </row>
    <row r="42" spans="2:2">
      <c r="B42" t="s">
        <v>209</v>
      </c>
    </row>
    <row r="43" spans="2:2">
      <c r="B43" t="s">
        <v>210</v>
      </c>
    </row>
    <row r="44" spans="2:2">
      <c r="B44" t="s">
        <v>35</v>
      </c>
    </row>
    <row r="45" spans="2:2">
      <c r="B45" t="s">
        <v>211</v>
      </c>
    </row>
    <row r="46" spans="2:2">
      <c r="B46" t="s">
        <v>212</v>
      </c>
    </row>
    <row r="47" spans="2:2">
      <c r="B47" t="s">
        <v>213</v>
      </c>
    </row>
    <row r="48" spans="2:2">
      <c r="B48" t="s">
        <v>214</v>
      </c>
    </row>
    <row r="49" spans="2:2">
      <c r="B49" t="s">
        <v>215</v>
      </c>
    </row>
    <row r="50" spans="2:2">
      <c r="B50" t="s">
        <v>216</v>
      </c>
    </row>
    <row r="51" spans="2:2">
      <c r="B51" t="s">
        <v>217</v>
      </c>
    </row>
    <row r="52" spans="2:2">
      <c r="B52" t="s">
        <v>151</v>
      </c>
    </row>
    <row r="53" spans="2:2">
      <c r="B53" t="s">
        <v>152</v>
      </c>
    </row>
    <row r="54" spans="2:2">
      <c r="B54" t="s">
        <v>153</v>
      </c>
    </row>
    <row r="55" spans="2:2">
      <c r="B55" t="s">
        <v>154</v>
      </c>
    </row>
    <row r="56" spans="2:2">
      <c r="B56" t="s">
        <v>155</v>
      </c>
    </row>
    <row r="57" spans="2:2">
      <c r="B57" t="s">
        <v>156</v>
      </c>
    </row>
    <row r="58" spans="2:2">
      <c r="B58" t="s">
        <v>157</v>
      </c>
    </row>
    <row r="59" spans="2:2">
      <c r="B59" t="s">
        <v>158</v>
      </c>
    </row>
    <row r="60" spans="2:2">
      <c r="B60" t="s">
        <v>159</v>
      </c>
    </row>
    <row r="61" spans="2:2">
      <c r="B61" t="s">
        <v>160</v>
      </c>
    </row>
    <row r="62" spans="2:2">
      <c r="B62" t="s">
        <v>161</v>
      </c>
    </row>
    <row r="63" spans="2:2">
      <c r="B63" t="s">
        <v>162</v>
      </c>
    </row>
    <row r="64" spans="2:2">
      <c r="B64" t="s">
        <v>163</v>
      </c>
    </row>
    <row r="65" spans="2:2">
      <c r="B65" t="s">
        <v>164</v>
      </c>
    </row>
    <row r="66" spans="2:2">
      <c r="B66" t="s">
        <v>165</v>
      </c>
    </row>
    <row r="67" spans="2:2">
      <c r="B67" t="s">
        <v>166</v>
      </c>
    </row>
    <row r="68" spans="2:2">
      <c r="B68" t="s">
        <v>167</v>
      </c>
    </row>
    <row r="69" spans="2:2">
      <c r="B69" t="s">
        <v>168</v>
      </c>
    </row>
    <row r="70" spans="2:2">
      <c r="B70" t="s">
        <v>169</v>
      </c>
    </row>
    <row r="71" spans="2:2">
      <c r="B71" t="s">
        <v>170</v>
      </c>
    </row>
    <row r="72" spans="2:2">
      <c r="B72" t="s">
        <v>171</v>
      </c>
    </row>
    <row r="73" spans="2:2">
      <c r="B73" t="s">
        <v>172</v>
      </c>
    </row>
    <row r="74" spans="2:2">
      <c r="B74" t="s">
        <v>173</v>
      </c>
    </row>
    <row r="75" spans="2:2">
      <c r="B75" t="s">
        <v>174</v>
      </c>
    </row>
    <row r="76" spans="2:2">
      <c r="B76" t="s">
        <v>175</v>
      </c>
    </row>
    <row r="77" spans="2:2">
      <c r="B77" t="s">
        <v>176</v>
      </c>
    </row>
    <row r="78" spans="2:2">
      <c r="B78" t="s">
        <v>218</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06116862-F8D7-47FC-8917-98C64F3C53D5}">
  <ds:schemaRef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metadata/properties"/>
    <ds:schemaRef ds:uri="2ea94b1b-0416-417c-a68e-6b349799839f"/>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(はじめにお読み下さい)申請書の使い方</vt:lpstr>
      <vt:lpstr>(はじめにお読み下さい)報告書の使い方</vt:lpstr>
      <vt:lpstr>実績報告書</vt:lpstr>
      <vt:lpstr>精算額一覧</vt:lpstr>
      <vt:lpstr>個票1</vt:lpstr>
      <vt:lpstr>銀行口座情報</vt:lpstr>
      <vt:lpstr>単価表</vt:lpstr>
      <vt:lpstr>リスト</vt:lpstr>
      <vt:lpstr>銀行口座情報!Print_Area</vt:lpstr>
      <vt:lpstr>個票1!Print_Area</vt:lpstr>
      <vt:lpstr>実績報告書!Print_Area</vt:lpstr>
      <vt:lpstr>精算額一覧!Print_Area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福田 悠一</cp:lastModifiedBy>
  <cp:revision/>
  <cp:lastPrinted>2026-01-07T06:45:35Z</cp:lastPrinted>
  <dcterms:created xsi:type="dcterms:W3CDTF">2018-06-19T01:27:02Z</dcterms:created>
  <dcterms:modified xsi:type="dcterms:W3CDTF">2026-02-12T02:01:05Z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