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10.1.26.111\share\disk2\課共有\【内部作業用】\02人口生計教育担当\【人口移動調査】\【01速報・月報】\Ｒ７年度\R7.11公表分\③公表資料\01_統計表\"/>
    </mc:Choice>
  </mc:AlternateContent>
  <xr:revisionPtr revIDLastSave="0" documentId="13_ncr:1_{0AB0FB63-CB74-4C21-8E00-BAE67C2C8D23}" xr6:coauthVersionLast="47" xr6:coauthVersionMax="47" xr10:uidLastSave="{00000000-0000-0000-0000-000000000000}"/>
  <bookViews>
    <workbookView xWindow="19090" yWindow="-110" windowWidth="19420" windowHeight="10300" xr2:uid="{00000000-000D-0000-FFFF-FFFF00000000}"/>
  </bookViews>
  <sheets>
    <sheet name="市町村別計" sheetId="1" r:id="rId1"/>
    <sheet name="市町村別 (男)" sheetId="2" r:id="rId2"/>
    <sheet name="市町村別 (女)" sheetId="3" r:id="rId3"/>
  </sheets>
  <definedNames>
    <definedName name="_xlnm.Print_Area" localSheetId="2">'市町村別 (女)'!$A$1:$V$46</definedName>
    <definedName name="_xlnm.Print_Area" localSheetId="1">'市町村別 (男)'!$A$1:$V$46</definedName>
    <definedName name="_xlnm.Print_Area" localSheetId="0">市町村別計!$A$1:$V$46</definedName>
  </definedNames>
  <calcPr calcId="181029" forceFullCalc="1"/>
</workbook>
</file>

<file path=xl/calcChain.xml><?xml version="1.0" encoding="utf-8"?>
<calcChain xmlns="http://schemas.openxmlformats.org/spreadsheetml/2006/main">
  <c r="D20" i="1" l="1"/>
  <c r="D21" i="1"/>
  <c r="D22" i="1"/>
  <c r="D23" i="1"/>
  <c r="D24" i="1"/>
  <c r="D12" i="1" s="1"/>
  <c r="D25" i="1"/>
  <c r="D26" i="1"/>
  <c r="D27" i="1"/>
  <c r="D28" i="1"/>
  <c r="D29" i="1"/>
  <c r="D30" i="1"/>
  <c r="D31" i="1"/>
  <c r="D32" i="1"/>
  <c r="D33" i="1"/>
  <c r="D34" i="1"/>
  <c r="D35" i="1"/>
  <c r="D36" i="1"/>
  <c r="D37" i="1"/>
  <c r="D38" i="1"/>
  <c r="J38" i="3"/>
  <c r="J37" i="3"/>
  <c r="J36" i="3"/>
  <c r="J35" i="3"/>
  <c r="J34" i="3"/>
  <c r="J33" i="3"/>
  <c r="J32" i="3"/>
  <c r="J31" i="3"/>
  <c r="J30" i="3"/>
  <c r="J29" i="3"/>
  <c r="J28" i="3"/>
  <c r="J27" i="3"/>
  <c r="J26" i="3"/>
  <c r="J25" i="3"/>
  <c r="J24" i="3"/>
  <c r="J23" i="3"/>
  <c r="J22" i="3"/>
  <c r="J21" i="3"/>
  <c r="J20" i="3"/>
  <c r="J19" i="3"/>
  <c r="J18" i="3"/>
  <c r="J17" i="3"/>
  <c r="J16" i="3"/>
  <c r="J15" i="3"/>
  <c r="J14" i="3"/>
  <c r="J13" i="3"/>
  <c r="J12" i="3"/>
  <c r="J11" i="3"/>
  <c r="J10" i="3"/>
  <c r="J9" i="3"/>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9" i="2"/>
  <c r="D16" i="1" l="1"/>
  <c r="D13" i="1"/>
  <c r="D15" i="1"/>
  <c r="D19" i="1" s="1"/>
  <c r="D14" i="1"/>
  <c r="D18" i="1" s="1"/>
  <c r="D10" i="1"/>
  <c r="J21" i="1"/>
  <c r="J22" i="1"/>
  <c r="J23" i="1"/>
  <c r="J24" i="1"/>
  <c r="J25" i="1"/>
  <c r="J26" i="1"/>
  <c r="J27" i="1"/>
  <c r="J28" i="1"/>
  <c r="J29" i="1"/>
  <c r="J30" i="1"/>
  <c r="J31" i="1"/>
  <c r="J32" i="1"/>
  <c r="J33" i="1"/>
  <c r="J34" i="1"/>
  <c r="J35" i="1"/>
  <c r="J36" i="1"/>
  <c r="J37" i="1"/>
  <c r="J38" i="1"/>
  <c r="J20" i="1"/>
  <c r="D11" i="1" l="1"/>
  <c r="D9" i="1" s="1"/>
  <c r="D17" i="1"/>
  <c r="E33" i="3"/>
  <c r="E21" i="3"/>
  <c r="E22" i="3"/>
  <c r="E23" i="3"/>
  <c r="E24" i="3"/>
  <c r="E25" i="3"/>
  <c r="E26" i="3"/>
  <c r="E27" i="3"/>
  <c r="E28" i="3"/>
  <c r="E29" i="3"/>
  <c r="E30" i="3"/>
  <c r="E31" i="3"/>
  <c r="E32" i="3"/>
  <c r="E34" i="3"/>
  <c r="E35" i="3"/>
  <c r="E36" i="3"/>
  <c r="E37" i="3"/>
  <c r="E38" i="3"/>
  <c r="E20" i="3"/>
  <c r="E29" i="2"/>
  <c r="E21" i="2"/>
  <c r="E22" i="2"/>
  <c r="E23" i="2"/>
  <c r="E24" i="2"/>
  <c r="E25" i="2"/>
  <c r="E26" i="2"/>
  <c r="E27" i="2"/>
  <c r="E28" i="2"/>
  <c r="E30" i="2"/>
  <c r="E31" i="2"/>
  <c r="E32" i="2"/>
  <c r="E33" i="2"/>
  <c r="E34" i="2"/>
  <c r="E35" i="2"/>
  <c r="E36" i="2"/>
  <c r="E37" i="2"/>
  <c r="E38" i="2"/>
  <c r="E20" i="2"/>
  <c r="E28" i="1"/>
  <c r="E21" i="1"/>
  <c r="E22" i="1"/>
  <c r="E23" i="1"/>
  <c r="E24" i="1"/>
  <c r="E25" i="1"/>
  <c r="E26" i="1"/>
  <c r="E27" i="1"/>
  <c r="E29" i="1"/>
  <c r="E30" i="1"/>
  <c r="E31" i="1"/>
  <c r="E32" i="1"/>
  <c r="E33" i="1"/>
  <c r="E34" i="1"/>
  <c r="E35" i="1"/>
  <c r="E36" i="1"/>
  <c r="E37" i="1"/>
  <c r="E38" i="1"/>
  <c r="E20" i="1"/>
  <c r="R38" i="3" l="1"/>
  <c r="N38" i="3"/>
  <c r="D38" i="3"/>
  <c r="R37" i="3"/>
  <c r="N37" i="3"/>
  <c r="D37" i="3"/>
  <c r="R36" i="3"/>
  <c r="N36" i="3"/>
  <c r="D36" i="3"/>
  <c r="R35" i="3"/>
  <c r="N35" i="3"/>
  <c r="D35" i="3"/>
  <c r="R34" i="3"/>
  <c r="N34" i="3"/>
  <c r="D34" i="3"/>
  <c r="R33" i="3"/>
  <c r="N33" i="3"/>
  <c r="D33" i="3"/>
  <c r="R32" i="3"/>
  <c r="N32" i="3"/>
  <c r="D32" i="3"/>
  <c r="R31" i="3"/>
  <c r="N31" i="3"/>
  <c r="D31" i="3"/>
  <c r="R30" i="3"/>
  <c r="N30" i="3"/>
  <c r="D30" i="3"/>
  <c r="R29" i="3"/>
  <c r="N29" i="3"/>
  <c r="D29" i="3"/>
  <c r="R28" i="3"/>
  <c r="N28" i="3"/>
  <c r="D28" i="3"/>
  <c r="R27" i="3"/>
  <c r="N27" i="3"/>
  <c r="D27" i="3"/>
  <c r="R26" i="3"/>
  <c r="N26" i="3"/>
  <c r="D26" i="3"/>
  <c r="R25" i="3"/>
  <c r="N25" i="3"/>
  <c r="D25" i="3"/>
  <c r="R24" i="3"/>
  <c r="R12" i="3" s="1"/>
  <c r="N24" i="3"/>
  <c r="D24" i="3"/>
  <c r="D12" i="3" s="1"/>
  <c r="R23" i="3"/>
  <c r="N23" i="3"/>
  <c r="D23" i="3"/>
  <c r="R22" i="3"/>
  <c r="N22" i="3"/>
  <c r="D22" i="3"/>
  <c r="R21" i="3"/>
  <c r="N21" i="3"/>
  <c r="D21" i="3"/>
  <c r="R20" i="3"/>
  <c r="N20" i="3"/>
  <c r="D20" i="3"/>
  <c r="U16" i="3"/>
  <c r="T16" i="3"/>
  <c r="S16" i="3"/>
  <c r="Q16" i="3"/>
  <c r="P16" i="3"/>
  <c r="O16" i="3"/>
  <c r="I16" i="3"/>
  <c r="H16" i="3"/>
  <c r="G16" i="3"/>
  <c r="F16" i="3"/>
  <c r="C16" i="3"/>
  <c r="U15" i="3"/>
  <c r="T15" i="3"/>
  <c r="S15" i="3"/>
  <c r="Q15" i="3"/>
  <c r="P15" i="3"/>
  <c r="O15" i="3"/>
  <c r="I15" i="3"/>
  <c r="H15" i="3"/>
  <c r="G15" i="3"/>
  <c r="F15" i="3"/>
  <c r="C15" i="3"/>
  <c r="U14" i="3"/>
  <c r="U18" i="3" s="1"/>
  <c r="T14" i="3"/>
  <c r="T18" i="3" s="1"/>
  <c r="S14" i="3"/>
  <c r="S18" i="3" s="1"/>
  <c r="Q14" i="3"/>
  <c r="Q18" i="3" s="1"/>
  <c r="P14" i="3"/>
  <c r="P18" i="3" s="1"/>
  <c r="O14" i="3"/>
  <c r="O18" i="3" s="1"/>
  <c r="I14" i="3"/>
  <c r="I18" i="3" s="1"/>
  <c r="H14" i="3"/>
  <c r="G14" i="3"/>
  <c r="G18" i="3" s="1"/>
  <c r="F14" i="3"/>
  <c r="C14" i="3"/>
  <c r="C18" i="3" s="1"/>
  <c r="U13" i="3"/>
  <c r="T13" i="3"/>
  <c r="S13" i="3"/>
  <c r="Q13" i="3"/>
  <c r="P13" i="3"/>
  <c r="O13" i="3"/>
  <c r="I13" i="3"/>
  <c r="H13" i="3"/>
  <c r="G13" i="3"/>
  <c r="F13" i="3"/>
  <c r="C13" i="3"/>
  <c r="U12" i="3"/>
  <c r="T12" i="3"/>
  <c r="S12" i="3"/>
  <c r="Q12" i="3"/>
  <c r="P12" i="3"/>
  <c r="O12" i="3"/>
  <c r="I12" i="3"/>
  <c r="H12" i="3"/>
  <c r="G12" i="3"/>
  <c r="F12" i="3"/>
  <c r="C12" i="3"/>
  <c r="U10" i="3"/>
  <c r="T10" i="3"/>
  <c r="S10" i="3"/>
  <c r="Q10" i="3"/>
  <c r="P10" i="3"/>
  <c r="O10" i="3"/>
  <c r="I10" i="3"/>
  <c r="H10" i="3"/>
  <c r="G10" i="3"/>
  <c r="F10" i="3"/>
  <c r="C10" i="3"/>
  <c r="M26" i="3" l="1"/>
  <c r="B26" i="3" s="1"/>
  <c r="M30" i="3"/>
  <c r="B30" i="3" s="1"/>
  <c r="M34" i="3"/>
  <c r="B34" i="3" s="1"/>
  <c r="M38" i="3"/>
  <c r="B38" i="3" s="1"/>
  <c r="M23" i="3"/>
  <c r="B23" i="3" s="1"/>
  <c r="M27" i="3"/>
  <c r="B27" i="3" s="1"/>
  <c r="M31" i="3"/>
  <c r="B31" i="3" s="1"/>
  <c r="M35" i="3"/>
  <c r="B35" i="3" s="1"/>
  <c r="M22" i="3"/>
  <c r="B22" i="3" s="1"/>
  <c r="M21" i="3"/>
  <c r="M25" i="3"/>
  <c r="B25" i="3" s="1"/>
  <c r="M29" i="3"/>
  <c r="B29" i="3" s="1"/>
  <c r="M33" i="3"/>
  <c r="B33" i="3" s="1"/>
  <c r="M37" i="3"/>
  <c r="B37" i="3" s="1"/>
  <c r="M24" i="3"/>
  <c r="B24" i="3" s="1"/>
  <c r="M28" i="3"/>
  <c r="B28" i="3" s="1"/>
  <c r="M32" i="3"/>
  <c r="M36" i="3"/>
  <c r="B36" i="3" s="1"/>
  <c r="M20" i="3"/>
  <c r="B20" i="3" s="1"/>
  <c r="D10" i="3"/>
  <c r="D14" i="3"/>
  <c r="D18" i="3" s="1"/>
  <c r="D13" i="3"/>
  <c r="D17" i="3" s="1"/>
  <c r="I17" i="3"/>
  <c r="R14" i="3"/>
  <c r="R18" i="3" s="1"/>
  <c r="Q17" i="3"/>
  <c r="E15" i="3"/>
  <c r="C19" i="3"/>
  <c r="N16" i="3"/>
  <c r="N15" i="3"/>
  <c r="T11" i="3"/>
  <c r="T9" i="3" s="1"/>
  <c r="T19" i="3"/>
  <c r="R16" i="3"/>
  <c r="N13" i="3"/>
  <c r="Q19" i="3"/>
  <c r="O19" i="3"/>
  <c r="G19" i="3"/>
  <c r="N14" i="3"/>
  <c r="N18" i="3" s="1"/>
  <c r="I19" i="3"/>
  <c r="S17" i="3"/>
  <c r="D15" i="3"/>
  <c r="D16" i="3"/>
  <c r="I11" i="3"/>
  <c r="I9" i="3" s="1"/>
  <c r="U19" i="3"/>
  <c r="N10" i="3"/>
  <c r="G11" i="3"/>
  <c r="G9" i="3" s="1"/>
  <c r="H11" i="3"/>
  <c r="H9" i="3" s="1"/>
  <c r="N12" i="3"/>
  <c r="G17" i="3"/>
  <c r="O17" i="3"/>
  <c r="Q11" i="3"/>
  <c r="Q9" i="3" s="1"/>
  <c r="H17" i="3"/>
  <c r="P17" i="3"/>
  <c r="T17" i="3"/>
  <c r="S11" i="3"/>
  <c r="S9" i="3" s="1"/>
  <c r="F19" i="3"/>
  <c r="S19" i="3"/>
  <c r="R13" i="3"/>
  <c r="R17" i="3" s="1"/>
  <c r="O11" i="3"/>
  <c r="O9" i="3" s="1"/>
  <c r="C11" i="3"/>
  <c r="C9" i="3" s="1"/>
  <c r="U11" i="3"/>
  <c r="U9" i="3" s="1"/>
  <c r="H19" i="3"/>
  <c r="P19" i="3"/>
  <c r="P11" i="3"/>
  <c r="P9" i="3" s="1"/>
  <c r="F17" i="3"/>
  <c r="F11" i="3"/>
  <c r="C17" i="3"/>
  <c r="E10" i="3"/>
  <c r="R10" i="3"/>
  <c r="U17" i="3"/>
  <c r="H18" i="3"/>
  <c r="E12" i="3"/>
  <c r="E13" i="3"/>
  <c r="E14" i="3"/>
  <c r="R15" i="3"/>
  <c r="F18" i="3"/>
  <c r="E16" i="3"/>
  <c r="N21" i="2"/>
  <c r="N22" i="2"/>
  <c r="N23" i="2"/>
  <c r="N24" i="2"/>
  <c r="N25" i="2"/>
  <c r="N26" i="2"/>
  <c r="N27" i="2"/>
  <c r="N28" i="2"/>
  <c r="N29" i="2"/>
  <c r="N30" i="2"/>
  <c r="N31" i="2"/>
  <c r="N32" i="2"/>
  <c r="N33" i="2"/>
  <c r="N34" i="2"/>
  <c r="N35" i="2"/>
  <c r="N36" i="2"/>
  <c r="N37" i="2"/>
  <c r="N38" i="2"/>
  <c r="N20" i="2"/>
  <c r="R21" i="2"/>
  <c r="R22" i="2"/>
  <c r="R23" i="2"/>
  <c r="R24" i="2"/>
  <c r="R12" i="2" s="1"/>
  <c r="R25" i="2"/>
  <c r="R26" i="2"/>
  <c r="R27" i="2"/>
  <c r="R28" i="2"/>
  <c r="R29" i="2"/>
  <c r="R30" i="2"/>
  <c r="R31" i="2"/>
  <c r="R32" i="2"/>
  <c r="R33" i="2"/>
  <c r="R34" i="2"/>
  <c r="R35" i="2"/>
  <c r="R36" i="2"/>
  <c r="R37" i="2"/>
  <c r="R38" i="2"/>
  <c r="R20" i="2"/>
  <c r="D21" i="2"/>
  <c r="D22" i="2"/>
  <c r="D23" i="2"/>
  <c r="D24" i="2"/>
  <c r="D12" i="2" s="1"/>
  <c r="D25" i="2"/>
  <c r="D26" i="2"/>
  <c r="D27" i="2"/>
  <c r="D28" i="2"/>
  <c r="D29" i="2"/>
  <c r="D30" i="2"/>
  <c r="D31" i="2"/>
  <c r="D32" i="2"/>
  <c r="D33" i="2"/>
  <c r="D34" i="2"/>
  <c r="D35" i="2"/>
  <c r="D36" i="2"/>
  <c r="D37" i="2"/>
  <c r="D38" i="2"/>
  <c r="D20" i="2"/>
  <c r="C10" i="2"/>
  <c r="F10" i="2"/>
  <c r="G10" i="2"/>
  <c r="H10" i="2"/>
  <c r="I10" i="2"/>
  <c r="O10" i="2"/>
  <c r="P10" i="2"/>
  <c r="Q10" i="2"/>
  <c r="S10" i="2"/>
  <c r="T10" i="2"/>
  <c r="U10" i="2"/>
  <c r="C12" i="2"/>
  <c r="F12" i="2"/>
  <c r="G12" i="2"/>
  <c r="H12" i="2"/>
  <c r="I12" i="2"/>
  <c r="O12" i="2"/>
  <c r="P12" i="2"/>
  <c r="Q12" i="2"/>
  <c r="S12" i="2"/>
  <c r="T12" i="2"/>
  <c r="U12" i="2"/>
  <c r="C13" i="2"/>
  <c r="F13" i="2"/>
  <c r="G13" i="2"/>
  <c r="H13" i="2"/>
  <c r="I13" i="2"/>
  <c r="O13" i="2"/>
  <c r="P13" i="2"/>
  <c r="Q13" i="2"/>
  <c r="S13" i="2"/>
  <c r="T13" i="2"/>
  <c r="U13" i="2"/>
  <c r="C14" i="2"/>
  <c r="F14" i="2"/>
  <c r="F18" i="2" s="1"/>
  <c r="G14" i="2"/>
  <c r="G18" i="2" s="1"/>
  <c r="H14" i="2"/>
  <c r="H18" i="2" s="1"/>
  <c r="I14" i="2"/>
  <c r="I18" i="2" s="1"/>
  <c r="O14" i="2"/>
  <c r="P14" i="2"/>
  <c r="P18" i="2" s="1"/>
  <c r="Q14" i="2"/>
  <c r="Q18" i="2" s="1"/>
  <c r="S14" i="2"/>
  <c r="S18" i="2" s="1"/>
  <c r="T14" i="2"/>
  <c r="T18" i="2" s="1"/>
  <c r="U14" i="2"/>
  <c r="U18" i="2" s="1"/>
  <c r="C15" i="2"/>
  <c r="F15" i="2"/>
  <c r="G15" i="2"/>
  <c r="H15" i="2"/>
  <c r="I15" i="2"/>
  <c r="O15" i="2"/>
  <c r="P15" i="2"/>
  <c r="Q15" i="2"/>
  <c r="S15" i="2"/>
  <c r="T15" i="2"/>
  <c r="U15" i="2"/>
  <c r="C16" i="2"/>
  <c r="F16" i="2"/>
  <c r="G16" i="2"/>
  <c r="H16" i="2"/>
  <c r="I16" i="2"/>
  <c r="O16" i="2"/>
  <c r="P16" i="2"/>
  <c r="Q16" i="2"/>
  <c r="S16" i="2"/>
  <c r="T16" i="2"/>
  <c r="U16" i="2"/>
  <c r="E12" i="2"/>
  <c r="M38" i="2" l="1"/>
  <c r="B38" i="2" s="1"/>
  <c r="M34" i="2"/>
  <c r="B34" i="2" s="1"/>
  <c r="M30" i="2"/>
  <c r="B30" i="2" s="1"/>
  <c r="M26" i="2"/>
  <c r="B26" i="2" s="1"/>
  <c r="M22" i="2"/>
  <c r="B22" i="2" s="1"/>
  <c r="M35" i="2"/>
  <c r="B35" i="2" s="1"/>
  <c r="M37" i="2"/>
  <c r="B37" i="2" s="1"/>
  <c r="M33" i="2"/>
  <c r="M29" i="2"/>
  <c r="M25" i="2"/>
  <c r="M21" i="2"/>
  <c r="B21" i="2" s="1"/>
  <c r="M36" i="2"/>
  <c r="M32" i="2"/>
  <c r="M28" i="2"/>
  <c r="M24" i="2"/>
  <c r="M31" i="2"/>
  <c r="B31" i="2" s="1"/>
  <c r="M27" i="2"/>
  <c r="B27" i="2" s="1"/>
  <c r="M23" i="2"/>
  <c r="B23" i="2" s="1"/>
  <c r="N12" i="2"/>
  <c r="M20" i="2"/>
  <c r="M12" i="3"/>
  <c r="N17" i="3"/>
  <c r="N19" i="3"/>
  <c r="B12" i="3"/>
  <c r="R19" i="3"/>
  <c r="D11" i="3"/>
  <c r="D9" i="3" s="1"/>
  <c r="M10" i="3"/>
  <c r="N11" i="3"/>
  <c r="N9" i="3" s="1"/>
  <c r="B21" i="3"/>
  <c r="D19" i="3"/>
  <c r="M16" i="3"/>
  <c r="R11" i="3"/>
  <c r="R9" i="3" s="1"/>
  <c r="M14" i="3"/>
  <c r="M18" i="3" s="1"/>
  <c r="B16" i="3"/>
  <c r="B13" i="3"/>
  <c r="B32" i="3"/>
  <c r="M15" i="3"/>
  <c r="E11" i="3"/>
  <c r="E9" i="3" s="1"/>
  <c r="E17" i="3"/>
  <c r="E18" i="3"/>
  <c r="F9" i="3"/>
  <c r="B14" i="3"/>
  <c r="M13" i="3"/>
  <c r="E19" i="3"/>
  <c r="F19" i="2"/>
  <c r="D13" i="2"/>
  <c r="D17" i="2" s="1"/>
  <c r="C17" i="2"/>
  <c r="D10" i="2"/>
  <c r="D16" i="2"/>
  <c r="D15" i="2"/>
  <c r="D14" i="2"/>
  <c r="D18" i="2" s="1"/>
  <c r="U19" i="2"/>
  <c r="P19" i="2"/>
  <c r="G19" i="2"/>
  <c r="Q17" i="2"/>
  <c r="U17" i="2"/>
  <c r="P17" i="2"/>
  <c r="E16" i="2"/>
  <c r="C19" i="2"/>
  <c r="I19" i="2"/>
  <c r="O17" i="2"/>
  <c r="T17" i="2"/>
  <c r="H17" i="2"/>
  <c r="G17" i="2"/>
  <c r="R15" i="2"/>
  <c r="O19" i="2"/>
  <c r="Q19" i="2"/>
  <c r="H19" i="2"/>
  <c r="S17" i="2"/>
  <c r="C11" i="2"/>
  <c r="C9" i="2" s="1"/>
  <c r="G11" i="2"/>
  <c r="G9" i="2" s="1"/>
  <c r="O11" i="2"/>
  <c r="O9" i="2" s="1"/>
  <c r="S11" i="2"/>
  <c r="S9" i="2" s="1"/>
  <c r="S19" i="2"/>
  <c r="O18" i="2"/>
  <c r="R16" i="2"/>
  <c r="R13" i="2"/>
  <c r="C18" i="2"/>
  <c r="T19" i="2"/>
  <c r="I11" i="2"/>
  <c r="I9" i="2" s="1"/>
  <c r="R14" i="2"/>
  <c r="R18" i="2" s="1"/>
  <c r="N13" i="2"/>
  <c r="I17" i="2"/>
  <c r="H11" i="2"/>
  <c r="H9" i="2" s="1"/>
  <c r="E15" i="2"/>
  <c r="E14" i="2"/>
  <c r="E10" i="2"/>
  <c r="N15" i="2"/>
  <c r="E13" i="2"/>
  <c r="U11" i="2"/>
  <c r="U9" i="2" s="1"/>
  <c r="Q11" i="2"/>
  <c r="Q9" i="2" s="1"/>
  <c r="N16" i="2"/>
  <c r="T11" i="2"/>
  <c r="T9" i="2" s="1"/>
  <c r="P11" i="2"/>
  <c r="P9" i="2" s="1"/>
  <c r="F17" i="2"/>
  <c r="F11" i="2"/>
  <c r="N14" i="2"/>
  <c r="N18" i="2" s="1"/>
  <c r="N10" i="2"/>
  <c r="B10" i="3" l="1"/>
  <c r="B17" i="3"/>
  <c r="M17" i="3"/>
  <c r="B18" i="3"/>
  <c r="M11" i="3"/>
  <c r="M19" i="3"/>
  <c r="B15" i="3"/>
  <c r="D19" i="2"/>
  <c r="D11" i="2"/>
  <c r="D9" i="2" s="1"/>
  <c r="R19" i="2"/>
  <c r="R11" i="2"/>
  <c r="N11" i="2"/>
  <c r="N9" i="2" s="1"/>
  <c r="N17" i="2"/>
  <c r="M13" i="2"/>
  <c r="B25" i="2"/>
  <c r="M14" i="2"/>
  <c r="B28" i="2"/>
  <c r="B36" i="2"/>
  <c r="M16" i="2"/>
  <c r="E19" i="2"/>
  <c r="E11" i="2"/>
  <c r="B29" i="2"/>
  <c r="E17" i="2"/>
  <c r="B24" i="2"/>
  <c r="M12" i="2"/>
  <c r="M15" i="2"/>
  <c r="B32" i="2"/>
  <c r="N19" i="2"/>
  <c r="E18" i="2"/>
  <c r="B33" i="2"/>
  <c r="F9" i="2"/>
  <c r="R21" i="1"/>
  <c r="R22" i="1"/>
  <c r="R23" i="1"/>
  <c r="R24" i="1"/>
  <c r="R25" i="1"/>
  <c r="R26" i="1"/>
  <c r="R27" i="1"/>
  <c r="R28" i="1"/>
  <c r="R29" i="1"/>
  <c r="R30" i="1"/>
  <c r="R31" i="1"/>
  <c r="R32" i="1"/>
  <c r="R33" i="1"/>
  <c r="R34" i="1"/>
  <c r="R35" i="1"/>
  <c r="R36" i="1"/>
  <c r="R37" i="1"/>
  <c r="R38" i="1"/>
  <c r="R20" i="1"/>
  <c r="M9" i="3" l="1"/>
  <c r="B19" i="3"/>
  <c r="B11" i="3"/>
  <c r="M11" i="2"/>
  <c r="M18" i="2"/>
  <c r="B15" i="2"/>
  <c r="B12" i="2"/>
  <c r="B16" i="2"/>
  <c r="B13" i="2"/>
  <c r="M19" i="2"/>
  <c r="B14" i="2"/>
  <c r="E9" i="2"/>
  <c r="N21" i="1"/>
  <c r="M21" i="1" s="1"/>
  <c r="N22" i="1"/>
  <c r="M22" i="1" s="1"/>
  <c r="N23" i="1"/>
  <c r="M23" i="1" s="1"/>
  <c r="N24" i="1"/>
  <c r="M24" i="1" s="1"/>
  <c r="N25" i="1"/>
  <c r="M25" i="1" s="1"/>
  <c r="N26" i="1"/>
  <c r="M26" i="1" s="1"/>
  <c r="N27" i="1"/>
  <c r="M27" i="1" s="1"/>
  <c r="N28" i="1"/>
  <c r="M28" i="1" s="1"/>
  <c r="N29" i="1"/>
  <c r="M29" i="1" s="1"/>
  <c r="N30" i="1"/>
  <c r="M30" i="1" s="1"/>
  <c r="N31" i="1"/>
  <c r="M31" i="1" s="1"/>
  <c r="N32" i="1"/>
  <c r="M32" i="1" s="1"/>
  <c r="N33" i="1"/>
  <c r="M33" i="1" s="1"/>
  <c r="N34" i="1"/>
  <c r="M34" i="1" s="1"/>
  <c r="N35" i="1"/>
  <c r="M35" i="1" s="1"/>
  <c r="N36" i="1"/>
  <c r="M36" i="1" s="1"/>
  <c r="N37" i="1"/>
  <c r="M37" i="1" s="1"/>
  <c r="N38" i="1"/>
  <c r="M38" i="1" s="1"/>
  <c r="N20" i="1"/>
  <c r="M20" i="1" s="1"/>
  <c r="B9" i="3" l="1"/>
  <c r="B11" i="2"/>
  <c r="B19" i="2"/>
  <c r="B18" i="2"/>
  <c r="F10" i="1"/>
  <c r="G10" i="1"/>
  <c r="H10" i="1"/>
  <c r="I10" i="1"/>
  <c r="O10" i="1"/>
  <c r="P10" i="1"/>
  <c r="Q10" i="1"/>
  <c r="S10" i="1"/>
  <c r="T10" i="1"/>
  <c r="U10" i="1"/>
  <c r="F12" i="1"/>
  <c r="G12" i="1"/>
  <c r="H12" i="1"/>
  <c r="I12" i="1"/>
  <c r="O12" i="1"/>
  <c r="P12" i="1"/>
  <c r="Q12" i="1"/>
  <c r="S12" i="1"/>
  <c r="T12" i="1"/>
  <c r="U12" i="1"/>
  <c r="F13" i="1"/>
  <c r="G13" i="1"/>
  <c r="H13" i="1"/>
  <c r="I13" i="1"/>
  <c r="O13" i="1"/>
  <c r="P13" i="1"/>
  <c r="Q13" i="1"/>
  <c r="S13" i="1"/>
  <c r="T13" i="1"/>
  <c r="U13" i="1"/>
  <c r="F14" i="1"/>
  <c r="G14" i="1"/>
  <c r="G18" i="1" s="1"/>
  <c r="H14" i="1"/>
  <c r="I14" i="1"/>
  <c r="I18" i="1" s="1"/>
  <c r="O14" i="1"/>
  <c r="O18" i="1" s="1"/>
  <c r="P14" i="1"/>
  <c r="P18" i="1" s="1"/>
  <c r="Q14" i="1"/>
  <c r="Q18" i="1" s="1"/>
  <c r="S14" i="1"/>
  <c r="S18" i="1" s="1"/>
  <c r="T14" i="1"/>
  <c r="T18" i="1" s="1"/>
  <c r="U14" i="1"/>
  <c r="U18" i="1" s="1"/>
  <c r="F15" i="1"/>
  <c r="G15" i="1"/>
  <c r="H15" i="1"/>
  <c r="I15" i="1"/>
  <c r="O15" i="1"/>
  <c r="P15" i="1"/>
  <c r="Q15" i="1"/>
  <c r="S15" i="1"/>
  <c r="T15" i="1"/>
  <c r="U15" i="1"/>
  <c r="F16" i="1"/>
  <c r="G16" i="1"/>
  <c r="H16" i="1"/>
  <c r="I16" i="1"/>
  <c r="O16" i="1"/>
  <c r="P16" i="1"/>
  <c r="Q16" i="1"/>
  <c r="S16" i="1"/>
  <c r="T16" i="1"/>
  <c r="U16" i="1"/>
  <c r="E12" i="1"/>
  <c r="N12" i="1"/>
  <c r="R12" i="1"/>
  <c r="C16" i="1"/>
  <c r="C15" i="1"/>
  <c r="C14" i="1"/>
  <c r="C18" i="1" s="1"/>
  <c r="C13" i="1"/>
  <c r="C12" i="1"/>
  <c r="C10" i="1"/>
  <c r="H18" i="1" l="1"/>
  <c r="F18" i="1"/>
  <c r="R15" i="1"/>
  <c r="S19" i="1"/>
  <c r="C19" i="1"/>
  <c r="B38" i="1"/>
  <c r="B29" i="1"/>
  <c r="Q17" i="1"/>
  <c r="I19" i="1"/>
  <c r="F19" i="1"/>
  <c r="B27" i="1"/>
  <c r="E13" i="1"/>
  <c r="B23" i="1"/>
  <c r="I17" i="1"/>
  <c r="U19" i="1"/>
  <c r="P19" i="1"/>
  <c r="G19" i="1"/>
  <c r="S17" i="1"/>
  <c r="B21" i="1"/>
  <c r="T19" i="1"/>
  <c r="O19" i="1"/>
  <c r="Q19" i="1"/>
  <c r="H17" i="1"/>
  <c r="T17" i="1"/>
  <c r="T11" i="1"/>
  <c r="T9" i="1" s="1"/>
  <c r="Q11" i="1"/>
  <c r="Q9" i="1" s="1"/>
  <c r="B30" i="1"/>
  <c r="R14" i="1"/>
  <c r="R18" i="1" s="1"/>
  <c r="O11" i="1"/>
  <c r="O9" i="1" s="1"/>
  <c r="F11" i="1"/>
  <c r="G17" i="1"/>
  <c r="N16" i="1"/>
  <c r="B26" i="1"/>
  <c r="N13" i="1"/>
  <c r="N17" i="1" s="1"/>
  <c r="B22" i="1"/>
  <c r="F17" i="1"/>
  <c r="R13" i="1"/>
  <c r="R17" i="1" s="1"/>
  <c r="I11" i="1"/>
  <c r="I9" i="1" s="1"/>
  <c r="B37" i="1"/>
  <c r="O17" i="1"/>
  <c r="H19" i="1"/>
  <c r="S11" i="1"/>
  <c r="S9" i="1" s="1"/>
  <c r="B33" i="1"/>
  <c r="M12" i="1"/>
  <c r="R10" i="1"/>
  <c r="C11" i="1"/>
  <c r="C9" i="1" s="1"/>
  <c r="B28" i="1"/>
  <c r="N10" i="1"/>
  <c r="P11" i="1"/>
  <c r="P9" i="1" s="1"/>
  <c r="N15" i="1"/>
  <c r="B32" i="1"/>
  <c r="G11" i="1"/>
  <c r="G9" i="1" s="1"/>
  <c r="E10" i="1"/>
  <c r="R16" i="1"/>
  <c r="E15" i="1"/>
  <c r="C17" i="1"/>
  <c r="B35" i="1"/>
  <c r="U11" i="1"/>
  <c r="U9" i="1" s="1"/>
  <c r="E16" i="1"/>
  <c r="B36" i="1"/>
  <c r="N14" i="1"/>
  <c r="N18" i="1" s="1"/>
  <c r="P17" i="1"/>
  <c r="H11" i="1"/>
  <c r="E14" i="1"/>
  <c r="U17" i="1"/>
  <c r="E17" i="1" l="1"/>
  <c r="F9" i="1"/>
  <c r="N19" i="1"/>
  <c r="B24" i="1"/>
  <c r="R11" i="1"/>
  <c r="R9" i="1" s="1"/>
  <c r="R19" i="1"/>
  <c r="E11" i="1"/>
  <c r="M14" i="1"/>
  <c r="B31" i="1"/>
  <c r="M13" i="1"/>
  <c r="B34" i="1"/>
  <c r="B16" i="1"/>
  <c r="N11" i="1"/>
  <c r="N9" i="1" s="1"/>
  <c r="H9" i="1"/>
  <c r="M15" i="1"/>
  <c r="E18" i="1"/>
  <c r="M10" i="1"/>
  <c r="B25" i="1"/>
  <c r="M16" i="1"/>
  <c r="E19" i="1"/>
  <c r="B20" i="1"/>
  <c r="E9" i="1" l="1"/>
  <c r="M18" i="1"/>
  <c r="B15" i="1"/>
  <c r="B14" i="1"/>
  <c r="B12" i="1"/>
  <c r="B10" i="1"/>
  <c r="B13" i="1"/>
  <c r="M19" i="1"/>
  <c r="M11" i="1"/>
  <c r="M17" i="1"/>
  <c r="J16" i="1" l="1"/>
  <c r="J13" i="1"/>
  <c r="B19" i="1"/>
  <c r="M9" i="1"/>
  <c r="B18" i="1"/>
  <c r="B17" i="1"/>
  <c r="B11" i="1"/>
  <c r="J9" i="1" l="1"/>
  <c r="J12" i="1"/>
  <c r="J10" i="1"/>
  <c r="J15" i="1"/>
  <c r="J14" i="1"/>
  <c r="B9" i="1"/>
  <c r="J11" i="1" l="1"/>
  <c r="J18" i="1"/>
  <c r="J17" i="1"/>
  <c r="J19" i="1"/>
  <c r="R17" i="2"/>
  <c r="R10" i="2"/>
  <c r="R9" i="2" s="1"/>
  <c r="M10" i="2" l="1"/>
  <c r="B20" i="2"/>
  <c r="M17" i="2"/>
  <c r="B17" i="2" l="1"/>
  <c r="B10" i="2"/>
  <c r="M9" i="2"/>
  <c r="B9" i="2" l="1"/>
</calcChain>
</file>

<file path=xl/sharedStrings.xml><?xml version="1.0" encoding="utf-8"?>
<sst xmlns="http://schemas.openxmlformats.org/spreadsheetml/2006/main" count="207" uniqueCount="66">
  <si>
    <t>江府町</t>
    <rPh sb="0" eb="3">
      <t>コウフチョウ</t>
    </rPh>
    <phoneticPr fontId="2"/>
  </si>
  <si>
    <t>日野町</t>
    <rPh sb="0" eb="3">
      <t>ヒノチョウ</t>
    </rPh>
    <phoneticPr fontId="2"/>
  </si>
  <si>
    <t>日南町</t>
    <rPh sb="0" eb="3">
      <t>ニチナンチョウ</t>
    </rPh>
    <phoneticPr fontId="2"/>
  </si>
  <si>
    <t>伯耆町</t>
    <rPh sb="0" eb="3">
      <t>ホウキチョウ</t>
    </rPh>
    <phoneticPr fontId="2"/>
  </si>
  <si>
    <t>南部町</t>
    <rPh sb="0" eb="3">
      <t>ナンブチョウ</t>
    </rPh>
    <phoneticPr fontId="2"/>
  </si>
  <si>
    <t>大山町</t>
    <rPh sb="0" eb="3">
      <t>ダイセンチョウ</t>
    </rPh>
    <phoneticPr fontId="2"/>
  </si>
  <si>
    <t>日吉津村</t>
    <rPh sb="0" eb="4">
      <t>ヒエヅソン</t>
    </rPh>
    <phoneticPr fontId="2"/>
  </si>
  <si>
    <t>北栄町</t>
    <rPh sb="0" eb="3">
      <t>ホクエイチョウ</t>
    </rPh>
    <phoneticPr fontId="2"/>
  </si>
  <si>
    <t>琴浦町</t>
    <rPh sb="0" eb="3">
      <t>コトウラチョウ</t>
    </rPh>
    <phoneticPr fontId="2"/>
  </si>
  <si>
    <t>湯梨浜町</t>
    <rPh sb="0" eb="4">
      <t>ユリハマチョウ</t>
    </rPh>
    <phoneticPr fontId="2"/>
  </si>
  <si>
    <t>三朝町</t>
    <rPh sb="0" eb="3">
      <t>ミササチョウ</t>
    </rPh>
    <phoneticPr fontId="2"/>
  </si>
  <si>
    <t>八頭町</t>
    <rPh sb="0" eb="3">
      <t>ヤズチョウ</t>
    </rPh>
    <phoneticPr fontId="2"/>
  </si>
  <si>
    <t>智頭町</t>
    <rPh sb="0" eb="3">
      <t>チヅチョウ</t>
    </rPh>
    <phoneticPr fontId="2"/>
  </si>
  <si>
    <t>若桜町</t>
    <rPh sb="0" eb="3">
      <t>ワカサチョウ</t>
    </rPh>
    <phoneticPr fontId="2"/>
  </si>
  <si>
    <t>岩美町</t>
    <rPh sb="0" eb="3">
      <t>イワミチョウ</t>
    </rPh>
    <phoneticPr fontId="2"/>
  </si>
  <si>
    <t>境港市</t>
    <rPh sb="0" eb="3">
      <t>サカイミナトシ</t>
    </rPh>
    <phoneticPr fontId="2"/>
  </si>
  <si>
    <t>倉吉市</t>
    <rPh sb="0" eb="3">
      <t>クラヨシシ</t>
    </rPh>
    <phoneticPr fontId="2"/>
  </si>
  <si>
    <t>米子市</t>
    <rPh sb="0" eb="3">
      <t>ヨナゴシ</t>
    </rPh>
    <phoneticPr fontId="2"/>
  </si>
  <si>
    <t>鳥取市</t>
    <rPh sb="0" eb="3">
      <t>トットリシ</t>
    </rPh>
    <phoneticPr fontId="2"/>
  </si>
  <si>
    <t>西部地区</t>
    <rPh sb="0" eb="2">
      <t>セイブ</t>
    </rPh>
    <rPh sb="2" eb="4">
      <t>チク</t>
    </rPh>
    <phoneticPr fontId="2"/>
  </si>
  <si>
    <t>中部地区</t>
    <rPh sb="0" eb="2">
      <t>チュウブ</t>
    </rPh>
    <rPh sb="2" eb="4">
      <t>チク</t>
    </rPh>
    <phoneticPr fontId="2"/>
  </si>
  <si>
    <t>東部地区</t>
    <rPh sb="0" eb="2">
      <t>トウブ</t>
    </rPh>
    <rPh sb="2" eb="4">
      <t>チク</t>
    </rPh>
    <phoneticPr fontId="2"/>
  </si>
  <si>
    <t>日野郡</t>
    <rPh sb="0" eb="3">
      <t>ヒノグン</t>
    </rPh>
    <phoneticPr fontId="2"/>
  </si>
  <si>
    <t>西伯郡</t>
    <rPh sb="0" eb="3">
      <t>サイハクグン</t>
    </rPh>
    <phoneticPr fontId="2"/>
  </si>
  <si>
    <t>東伯郡</t>
    <rPh sb="0" eb="3">
      <t>トウハクグン</t>
    </rPh>
    <phoneticPr fontId="2"/>
  </si>
  <si>
    <t>八頭郡</t>
    <rPh sb="0" eb="3">
      <t>ヤズグン</t>
    </rPh>
    <phoneticPr fontId="2"/>
  </si>
  <si>
    <t>岩美郡</t>
    <rPh sb="0" eb="3">
      <t>イワミグン</t>
    </rPh>
    <phoneticPr fontId="2"/>
  </si>
  <si>
    <t>郡計</t>
    <rPh sb="0" eb="1">
      <t>グン</t>
    </rPh>
    <rPh sb="1" eb="2">
      <t>ケイ</t>
    </rPh>
    <phoneticPr fontId="2"/>
  </si>
  <si>
    <t>市計</t>
    <rPh sb="0" eb="1">
      <t>シ</t>
    </rPh>
    <rPh sb="1" eb="2">
      <t>ケイ</t>
    </rPh>
    <phoneticPr fontId="2"/>
  </si>
  <si>
    <t>県計</t>
    <rPh sb="0" eb="2">
      <t>ケンケイ</t>
    </rPh>
    <phoneticPr fontId="2"/>
  </si>
  <si>
    <t>県内</t>
    <rPh sb="0" eb="2">
      <t>ケンナイ</t>
    </rPh>
    <phoneticPr fontId="2"/>
  </si>
  <si>
    <t>県外・国外</t>
    <rPh sb="0" eb="2">
      <t>ケンガイ</t>
    </rPh>
    <rPh sb="3" eb="5">
      <t>コクガイ</t>
    </rPh>
    <phoneticPr fontId="2"/>
  </si>
  <si>
    <t>総数</t>
    <rPh sb="0" eb="2">
      <t>ソウスウ</t>
    </rPh>
    <phoneticPr fontId="2"/>
  </si>
  <si>
    <t>死亡</t>
    <rPh sb="0" eb="2">
      <t>シボウ</t>
    </rPh>
    <phoneticPr fontId="2"/>
  </si>
  <si>
    <t>出生</t>
    <rPh sb="0" eb="2">
      <t>シュッショウ</t>
    </rPh>
    <phoneticPr fontId="2"/>
  </si>
  <si>
    <t>転出</t>
    <rPh sb="0" eb="2">
      <t>テンシュツ</t>
    </rPh>
    <phoneticPr fontId="2"/>
  </si>
  <si>
    <t>転入</t>
    <rPh sb="0" eb="2">
      <t>テンニュウ</t>
    </rPh>
    <phoneticPr fontId="2"/>
  </si>
  <si>
    <t>地域</t>
    <rPh sb="0" eb="2">
      <t>チイキ</t>
    </rPh>
    <phoneticPr fontId="2"/>
  </si>
  <si>
    <t>男女計</t>
    <rPh sb="0" eb="3">
      <t>ダンジョケイ</t>
    </rPh>
    <phoneticPr fontId="1"/>
  </si>
  <si>
    <t>自然増減率</t>
    <rPh sb="0" eb="2">
      <t>シゼン</t>
    </rPh>
    <rPh sb="2" eb="5">
      <t>ゾウゲンリツ</t>
    </rPh>
    <phoneticPr fontId="1"/>
  </si>
  <si>
    <t>出生率</t>
    <rPh sb="0" eb="3">
      <t>シュッショウリツ</t>
    </rPh>
    <phoneticPr fontId="1"/>
  </si>
  <si>
    <t>死亡率</t>
    <rPh sb="0" eb="3">
      <t>シボウリツ</t>
    </rPh>
    <phoneticPr fontId="1"/>
  </si>
  <si>
    <t>人口1,000人あたり</t>
    <rPh sb="0" eb="2">
      <t>ジンコウ</t>
    </rPh>
    <rPh sb="7" eb="8">
      <t>ニン</t>
    </rPh>
    <phoneticPr fontId="1"/>
  </si>
  <si>
    <t>県内</t>
    <rPh sb="0" eb="2">
      <t>ケンナイ</t>
    </rPh>
    <phoneticPr fontId="1"/>
  </si>
  <si>
    <t>社会増減率</t>
    <rPh sb="0" eb="2">
      <t>シャカイ</t>
    </rPh>
    <rPh sb="2" eb="5">
      <t>ゾウゲンリツ</t>
    </rPh>
    <phoneticPr fontId="2"/>
  </si>
  <si>
    <t>女計</t>
    <rPh sb="0" eb="1">
      <t>オンナ</t>
    </rPh>
    <rPh sb="1" eb="2">
      <t>ケイ</t>
    </rPh>
    <phoneticPr fontId="1"/>
  </si>
  <si>
    <t>男計</t>
    <rPh sb="0" eb="1">
      <t>オトコ</t>
    </rPh>
    <rPh sb="1" eb="2">
      <t>ケイ</t>
    </rPh>
    <phoneticPr fontId="1"/>
  </si>
  <si>
    <t>対前年同月増減数</t>
    <rPh sb="0" eb="1">
      <t>タイ</t>
    </rPh>
    <rPh sb="1" eb="3">
      <t>ゼンネン</t>
    </rPh>
    <rPh sb="3" eb="5">
      <t>ドウゲツ</t>
    </rPh>
    <rPh sb="5" eb="7">
      <t>ゾウゲン</t>
    </rPh>
    <rPh sb="7" eb="8">
      <t>スウ</t>
    </rPh>
    <phoneticPr fontId="1"/>
  </si>
  <si>
    <t>　　率＝月間件数÷月間日数×年間日数÷月初人口×１０００</t>
    <phoneticPr fontId="1"/>
  </si>
  <si>
    <t>　　少数第２位以下を四捨五入して算出</t>
    <phoneticPr fontId="1"/>
  </si>
  <si>
    <t>対前年同月増減数</t>
    <rPh sb="0" eb="1">
      <t>タイ</t>
    </rPh>
    <rPh sb="1" eb="3">
      <t>ゼンネン</t>
    </rPh>
    <rPh sb="3" eb="5">
      <t>ドウゲツ</t>
    </rPh>
    <rPh sb="5" eb="7">
      <t>ゾウゲン</t>
    </rPh>
    <rPh sb="7" eb="8">
      <t>スウ</t>
    </rPh>
    <phoneticPr fontId="2"/>
  </si>
  <si>
    <t>人口
増減数
１）</t>
    <rPh sb="0" eb="2">
      <t>ジンコウ</t>
    </rPh>
    <rPh sb="3" eb="5">
      <t>ゾウゲン</t>
    </rPh>
    <rPh sb="5" eb="6">
      <t>スウ</t>
    </rPh>
    <phoneticPr fontId="1"/>
  </si>
  <si>
    <t>対前月増減数
２）</t>
    <rPh sb="0" eb="1">
      <t>タイ</t>
    </rPh>
    <rPh sb="1" eb="3">
      <t>ゼンゲツ</t>
    </rPh>
    <rPh sb="3" eb="5">
      <t>ゾウゲン</t>
    </rPh>
    <rPh sb="5" eb="6">
      <t>スウ</t>
    </rPh>
    <phoneticPr fontId="1"/>
  </si>
  <si>
    <t>対前年同月
増減数
　　３）</t>
    <rPh sb="0" eb="1">
      <t>タイ</t>
    </rPh>
    <rPh sb="1" eb="5">
      <t>ゼンエンドウゲツ</t>
    </rPh>
    <rPh sb="6" eb="8">
      <t>ゾウゲン</t>
    </rPh>
    <rPh sb="8" eb="9">
      <t>スウ</t>
    </rPh>
    <phoneticPr fontId="1"/>
  </si>
  <si>
    <t>自然
増減数
４）</t>
    <rPh sb="0" eb="2">
      <t>シゼン</t>
    </rPh>
    <rPh sb="3" eb="5">
      <t>ゾウゲン</t>
    </rPh>
    <rPh sb="5" eb="6">
      <t>スウ</t>
    </rPh>
    <phoneticPr fontId="1"/>
  </si>
  <si>
    <t>人口増減</t>
    <rPh sb="0" eb="2">
      <t>ジンコウ</t>
    </rPh>
    <rPh sb="2" eb="4">
      <t>ゾウゲン</t>
    </rPh>
    <phoneticPr fontId="2"/>
  </si>
  <si>
    <t>自然動態</t>
    <rPh sb="0" eb="2">
      <t>シゼン</t>
    </rPh>
    <rPh sb="2" eb="4">
      <t>ドウタイ</t>
    </rPh>
    <phoneticPr fontId="2"/>
  </si>
  <si>
    <t>社会動態</t>
    <rPh sb="0" eb="2">
      <t>シャカイ</t>
    </rPh>
    <rPh sb="2" eb="4">
      <t>ドウタイ</t>
    </rPh>
    <phoneticPr fontId="2"/>
  </si>
  <si>
    <t>社会
増減数
５）</t>
    <rPh sb="0" eb="2">
      <t>シャカイ</t>
    </rPh>
    <rPh sb="3" eb="5">
      <t>ゾウゲン</t>
    </rPh>
    <rPh sb="5" eb="6">
      <t>スウ</t>
    </rPh>
    <phoneticPr fontId="1"/>
  </si>
  <si>
    <t>注）自然増減率、出生率、死亡率、社会増減率は次の式により、年率換算したものである。</t>
    <phoneticPr fontId="1"/>
  </si>
  <si>
    <t>１）自然増減数と社会増減数を合計した数をいう。</t>
    <rPh sb="2" eb="4">
      <t>シゼン</t>
    </rPh>
    <rPh sb="4" eb="7">
      <t>ゾウゲンスウ</t>
    </rPh>
    <rPh sb="8" eb="10">
      <t>シャカイ</t>
    </rPh>
    <rPh sb="10" eb="13">
      <t>ゾウゲンスウ</t>
    </rPh>
    <rPh sb="14" eb="16">
      <t>ゴウケイ</t>
    </rPh>
    <phoneticPr fontId="1"/>
  </si>
  <si>
    <t>２）当月の人口増減数から前月の人口増減数を差し引いた数をいう。</t>
  </si>
  <si>
    <t>３）当月の人口増減数から前年同月の人口増減数を差し引いた数をいう。</t>
    <rPh sb="2" eb="4">
      <t>トウゲツ</t>
    </rPh>
    <rPh sb="5" eb="10">
      <t>ジンコウゾウゲンスウ</t>
    </rPh>
    <rPh sb="12" eb="14">
      <t>ゼンネン</t>
    </rPh>
    <rPh sb="14" eb="16">
      <t>ドウゲツ</t>
    </rPh>
    <rPh sb="17" eb="21">
      <t>ジンコウゾウゲン</t>
    </rPh>
    <rPh sb="21" eb="22">
      <t>スウ</t>
    </rPh>
    <rPh sb="23" eb="24">
      <t>サ</t>
    </rPh>
    <rPh sb="25" eb="26">
      <t>ヒ</t>
    </rPh>
    <rPh sb="28" eb="29">
      <t>カズ</t>
    </rPh>
    <phoneticPr fontId="1"/>
  </si>
  <si>
    <t>４）出生から死亡を差し引いた数をいう。</t>
    <phoneticPr fontId="1"/>
  </si>
  <si>
    <t>５）転入総数から転出総数を差し引いた数をいう。</t>
    <rPh sb="4" eb="6">
      <t>ソウスウ</t>
    </rPh>
    <rPh sb="10" eb="12">
      <t>ソウスウ</t>
    </rPh>
    <phoneticPr fontId="1"/>
  </si>
  <si>
    <t>第１０表　市町村別、男女別人口増減</t>
    <rPh sb="0" eb="1">
      <t>ダイ</t>
    </rPh>
    <rPh sb="3" eb="4">
      <t>ヒョウ</t>
    </rPh>
    <rPh sb="5" eb="8">
      <t>シチョウソン</t>
    </rPh>
    <rPh sb="8" eb="9">
      <t>ベツ</t>
    </rPh>
    <rPh sb="10" eb="13">
      <t>ダンジョベツ</t>
    </rPh>
    <rPh sb="13" eb="15">
      <t>ジンコウ</t>
    </rPh>
    <rPh sb="15" eb="17">
      <t>ゾウゲン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</si>
</sst>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
    <numFmt numFmtId="178" formatCode="0.0_);[Red]\(0.0\)"/>
  </numFmts>
  <fonts count="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0"/>
      <color theme="1"/>
      <name val="ＭＳ Ｐゴシック"/>
      <family val="3"/>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s>
  <cellStyleXfs count="1">
    <xf numFmtId="0" fontId="0" fillId="0" borderId="0">
      <alignment vertical="center"/>
    </xf>
  </cellStyleXfs>
  <cellXfs count="51">
    <xf numFmtId="0" fontId="0" fillId="0" borderId="0" xfId="0">
      <alignment vertical="center"/>
    </xf>
    <xf numFmtId="0" fontId="4" fillId="0" borderId="1" xfId="0" applyFont="1" applyBorder="1">
      <alignment vertical="center"/>
    </xf>
    <xf numFmtId="0" fontId="0" fillId="0" borderId="1" xfId="0" applyBorder="1">
      <alignment vertical="center"/>
    </xf>
    <xf numFmtId="0" fontId="4" fillId="0" borderId="2" xfId="0" applyFont="1" applyBorder="1">
      <alignment vertical="center"/>
    </xf>
    <xf numFmtId="0" fontId="0" fillId="0" borderId="2" xfId="0" applyBorder="1">
      <alignment vertical="center"/>
    </xf>
    <xf numFmtId="0" fontId="4" fillId="0" borderId="3" xfId="0" applyFont="1" applyBorder="1">
      <alignment vertical="center"/>
    </xf>
    <xf numFmtId="0" fontId="0" fillId="0" borderId="3" xfId="0" applyBorder="1">
      <alignment vertical="center"/>
    </xf>
    <xf numFmtId="0" fontId="4" fillId="0" borderId="4" xfId="0" applyFont="1" applyBorder="1">
      <alignment vertical="center"/>
    </xf>
    <xf numFmtId="0" fontId="0" fillId="0" borderId="4" xfId="0" applyBorder="1">
      <alignment vertical="center"/>
    </xf>
    <xf numFmtId="0" fontId="0" fillId="0" borderId="5" xfId="0"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wrapText="1"/>
    </xf>
    <xf numFmtId="0" fontId="0" fillId="0" borderId="4" xfId="0" applyBorder="1" applyAlignment="1">
      <alignment horizontal="center" vertical="center" shrinkToFit="1"/>
    </xf>
    <xf numFmtId="176" fontId="0" fillId="0" borderId="4" xfId="0" applyNumberFormat="1" applyBorder="1">
      <alignment vertical="center"/>
    </xf>
    <xf numFmtId="176" fontId="0" fillId="0" borderId="3" xfId="0" applyNumberFormat="1" applyBorder="1">
      <alignment vertical="center"/>
    </xf>
    <xf numFmtId="176" fontId="0" fillId="0" borderId="1" xfId="0" applyNumberFormat="1" applyBorder="1">
      <alignment vertical="center"/>
    </xf>
    <xf numFmtId="176" fontId="0" fillId="0" borderId="2" xfId="0" applyNumberFormat="1" applyBorder="1">
      <alignment vertical="center"/>
    </xf>
    <xf numFmtId="176" fontId="0" fillId="0" borderId="5" xfId="0" applyNumberFormat="1" applyBorder="1">
      <alignment vertical="center"/>
    </xf>
    <xf numFmtId="176" fontId="0" fillId="0" borderId="14" xfId="0" applyNumberFormat="1" applyBorder="1">
      <alignment vertical="center"/>
    </xf>
    <xf numFmtId="176" fontId="0" fillId="0" borderId="7" xfId="0" applyNumberFormat="1" applyBorder="1">
      <alignment vertical="center"/>
    </xf>
    <xf numFmtId="176" fontId="0" fillId="0" borderId="15" xfId="0" applyNumberFormat="1" applyBorder="1">
      <alignment vertical="center"/>
    </xf>
    <xf numFmtId="177" fontId="0" fillId="0" borderId="3" xfId="0" applyNumberFormat="1" applyBorder="1">
      <alignment vertical="center"/>
    </xf>
    <xf numFmtId="177" fontId="0" fillId="0" borderId="2" xfId="0" applyNumberFormat="1" applyBorder="1">
      <alignment vertical="center"/>
    </xf>
    <xf numFmtId="177" fontId="0" fillId="0" borderId="5" xfId="0" applyNumberFormat="1" applyBorder="1">
      <alignment vertical="center"/>
    </xf>
    <xf numFmtId="177" fontId="0" fillId="0" borderId="4" xfId="0" applyNumberFormat="1" applyBorder="1">
      <alignment vertical="center"/>
    </xf>
    <xf numFmtId="177" fontId="0" fillId="0" borderId="14" xfId="0" applyNumberFormat="1" applyBorder="1">
      <alignment vertical="center"/>
    </xf>
    <xf numFmtId="177" fontId="0" fillId="0" borderId="1" xfId="0" applyNumberFormat="1" applyBorder="1">
      <alignment vertical="center"/>
    </xf>
    <xf numFmtId="177" fontId="0" fillId="0" borderId="15" xfId="0" applyNumberFormat="1" applyBorder="1">
      <alignment vertical="center"/>
    </xf>
    <xf numFmtId="178" fontId="0" fillId="0" borderId="4" xfId="0" applyNumberFormat="1" applyBorder="1">
      <alignment vertical="center"/>
    </xf>
    <xf numFmtId="178" fontId="0" fillId="0" borderId="3" xfId="0" applyNumberFormat="1" applyBorder="1">
      <alignment vertical="center"/>
    </xf>
    <xf numFmtId="178" fontId="0" fillId="0" borderId="5" xfId="0" applyNumberFormat="1" applyBorder="1">
      <alignment vertical="center"/>
    </xf>
    <xf numFmtId="178" fontId="0" fillId="0" borderId="2" xfId="0" applyNumberFormat="1" applyBorder="1">
      <alignment vertical="center"/>
    </xf>
    <xf numFmtId="178" fontId="0" fillId="0" borderId="14" xfId="0" applyNumberFormat="1" applyBorder="1">
      <alignment vertical="center"/>
    </xf>
    <xf numFmtId="0" fontId="4" fillId="0" borderId="0" xfId="0" applyFont="1">
      <alignment vertical="center"/>
    </xf>
    <xf numFmtId="177" fontId="0" fillId="0" borderId="7" xfId="0" applyNumberFormat="1" applyBorder="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V46"/>
  <sheetViews>
    <sheetView tabSelected="1" view="pageBreakPreview" zoomScaleNormal="100" zoomScaleSheetLayoutView="100" workbookViewId="0"/>
  </sheetViews>
  <sheetFormatPr defaultRowHeight="13" x14ac:dyDescent="0.2"/>
  <cols>
    <col min="1" max="2" width="8.6328125" customWidth="1"/>
    <col min="3" max="21" width="6.6328125" customWidth="1"/>
    <col min="22" max="22" width="11.7265625" customWidth="1"/>
  </cols>
  <sheetData>
    <row r="2" spans="1:22" x14ac:dyDescent="0.2">
      <c r="A2" t="s">
        <v>65</v>
      </c>
    </row>
    <row r="4" spans="1:22" x14ac:dyDescent="0.2">
      <c r="A4" t="s">
        <v>38</v>
      </c>
    </row>
    <row r="5" spans="1:22" ht="13.5" customHeight="1" x14ac:dyDescent="0.2">
      <c r="A5" s="44" t="s">
        <v>37</v>
      </c>
      <c r="B5" s="48" t="s">
        <v>55</v>
      </c>
      <c r="C5" s="49"/>
      <c r="D5" s="49"/>
      <c r="E5" s="39" t="s">
        <v>56</v>
      </c>
      <c r="F5" s="40"/>
      <c r="G5" s="40"/>
      <c r="H5" s="40"/>
      <c r="I5" s="40"/>
      <c r="J5" s="40"/>
      <c r="K5" s="40"/>
      <c r="L5" s="41"/>
      <c r="M5" s="48" t="s">
        <v>57</v>
      </c>
      <c r="N5" s="49"/>
      <c r="O5" s="49"/>
      <c r="P5" s="49"/>
      <c r="Q5" s="49"/>
      <c r="R5" s="49"/>
      <c r="S5" s="49"/>
      <c r="T5" s="49"/>
      <c r="U5" s="49"/>
      <c r="V5" s="50"/>
    </row>
    <row r="6" spans="1:22" ht="13.5" customHeight="1" x14ac:dyDescent="0.2">
      <c r="A6" s="45"/>
      <c r="B6" s="42" t="s">
        <v>51</v>
      </c>
      <c r="C6" s="42" t="s">
        <v>52</v>
      </c>
      <c r="D6" s="42" t="s">
        <v>53</v>
      </c>
      <c r="E6" s="42" t="s">
        <v>54</v>
      </c>
      <c r="F6" s="14"/>
      <c r="G6" s="42" t="s">
        <v>47</v>
      </c>
      <c r="H6" s="14"/>
      <c r="I6" s="42" t="s">
        <v>47</v>
      </c>
      <c r="J6" s="48" t="s">
        <v>42</v>
      </c>
      <c r="K6" s="49"/>
      <c r="L6" s="50"/>
      <c r="M6" s="42" t="s">
        <v>58</v>
      </c>
      <c r="N6" s="39" t="s">
        <v>36</v>
      </c>
      <c r="O6" s="40"/>
      <c r="P6" s="40"/>
      <c r="Q6" s="41"/>
      <c r="R6" s="39" t="s">
        <v>35</v>
      </c>
      <c r="S6" s="40"/>
      <c r="T6" s="40"/>
      <c r="U6" s="41"/>
      <c r="V6" s="16" t="s">
        <v>42</v>
      </c>
    </row>
    <row r="7" spans="1:22" ht="13.5" customHeight="1" x14ac:dyDescent="0.2">
      <c r="A7" s="45"/>
      <c r="B7" s="45"/>
      <c r="C7" s="47"/>
      <c r="D7" s="47"/>
      <c r="E7" s="45"/>
      <c r="F7" s="11" t="s">
        <v>34</v>
      </c>
      <c r="G7" s="47"/>
      <c r="H7" s="11" t="s">
        <v>33</v>
      </c>
      <c r="I7" s="47"/>
      <c r="J7" s="42" t="s">
        <v>39</v>
      </c>
      <c r="K7" s="13" t="s">
        <v>40</v>
      </c>
      <c r="L7" s="13" t="s">
        <v>41</v>
      </c>
      <c r="M7" s="45"/>
      <c r="N7" s="13" t="s">
        <v>32</v>
      </c>
      <c r="O7" s="42" t="s">
        <v>47</v>
      </c>
      <c r="P7" s="42" t="s">
        <v>31</v>
      </c>
      <c r="Q7" s="12" t="s">
        <v>30</v>
      </c>
      <c r="R7" s="11" t="s">
        <v>32</v>
      </c>
      <c r="S7" s="42" t="s">
        <v>47</v>
      </c>
      <c r="T7" s="47" t="s">
        <v>31</v>
      </c>
      <c r="U7" s="15" t="s">
        <v>43</v>
      </c>
      <c r="V7" s="42" t="s">
        <v>44</v>
      </c>
    </row>
    <row r="8" spans="1:22" ht="30.75" customHeight="1" x14ac:dyDescent="0.2">
      <c r="A8" s="46"/>
      <c r="B8" s="46"/>
      <c r="C8" s="43"/>
      <c r="D8" s="43"/>
      <c r="E8" s="46"/>
      <c r="F8" s="10"/>
      <c r="G8" s="43"/>
      <c r="H8" s="10"/>
      <c r="I8" s="43"/>
      <c r="J8" s="43"/>
      <c r="K8" s="10"/>
      <c r="L8" s="10"/>
      <c r="M8" s="46"/>
      <c r="N8" s="10"/>
      <c r="O8" s="43"/>
      <c r="P8" s="43"/>
      <c r="Q8" s="9"/>
      <c r="R8" s="10"/>
      <c r="S8" s="43"/>
      <c r="T8" s="43"/>
      <c r="U8" s="9"/>
      <c r="V8" s="43"/>
    </row>
    <row r="9" spans="1:22" ht="18.75" customHeight="1" x14ac:dyDescent="0.2">
      <c r="A9" s="8" t="s">
        <v>29</v>
      </c>
      <c r="B9" s="17">
        <f>B10+B11</f>
        <v>-263</v>
      </c>
      <c r="C9" s="17">
        <f>C10+C11</f>
        <v>123</v>
      </c>
      <c r="D9" s="17">
        <f>D10+D11</f>
        <v>-34</v>
      </c>
      <c r="E9" s="17">
        <f>E10+E11</f>
        <v>-378</v>
      </c>
      <c r="F9" s="17">
        <f>F10+F11</f>
        <v>269</v>
      </c>
      <c r="G9" s="17">
        <f>G10+G11</f>
        <v>5</v>
      </c>
      <c r="H9" s="17">
        <f>H10+H11</f>
        <v>647</v>
      </c>
      <c r="I9" s="17">
        <f>I10+I11</f>
        <v>-8</v>
      </c>
      <c r="J9" s="28">
        <f t="shared" ref="J9:J19" si="0">K9-L9</f>
        <v>-8.4891910330712346</v>
      </c>
      <c r="K9" s="32">
        <v>6.0412497034290009</v>
      </c>
      <c r="L9" s="32">
        <v>14.530440736500235</v>
      </c>
      <c r="M9" s="17">
        <f t="shared" ref="M9:U9" si="1">M10+M11</f>
        <v>115</v>
      </c>
      <c r="N9" s="17">
        <f t="shared" si="1"/>
        <v>1104</v>
      </c>
      <c r="O9" s="17">
        <f t="shared" si="1"/>
        <v>30</v>
      </c>
      <c r="P9" s="17">
        <f t="shared" si="1"/>
        <v>733</v>
      </c>
      <c r="Q9" s="17">
        <f t="shared" si="1"/>
        <v>371</v>
      </c>
      <c r="R9" s="17">
        <f t="shared" si="1"/>
        <v>989</v>
      </c>
      <c r="S9" s="17">
        <f t="shared" si="1"/>
        <v>77</v>
      </c>
      <c r="T9" s="17">
        <f t="shared" si="1"/>
        <v>618</v>
      </c>
      <c r="U9" s="17">
        <f t="shared" si="1"/>
        <v>371</v>
      </c>
      <c r="V9" s="28">
        <v>2.582690393659238</v>
      </c>
    </row>
    <row r="10" spans="1:22" ht="18.75" customHeight="1" x14ac:dyDescent="0.2">
      <c r="A10" s="6" t="s">
        <v>28</v>
      </c>
      <c r="B10" s="18">
        <f>B20+B21+B22+B23</f>
        <v>-119</v>
      </c>
      <c r="C10" s="18">
        <f>C20+C21+C22+C23</f>
        <v>90</v>
      </c>
      <c r="D10" s="18">
        <f>D20+D21+D22+D23</f>
        <v>-58</v>
      </c>
      <c r="E10" s="18">
        <f>E20+E21+E22+E23</f>
        <v>-253</v>
      </c>
      <c r="F10" s="18">
        <f>F20+F21+F22+F23</f>
        <v>219</v>
      </c>
      <c r="G10" s="18">
        <f>G20+G21+G22+G23</f>
        <v>-1</v>
      </c>
      <c r="H10" s="18">
        <f>H20+H21+H22+H23</f>
        <v>472</v>
      </c>
      <c r="I10" s="18">
        <f>I20+I21+I22+I23</f>
        <v>28</v>
      </c>
      <c r="J10" s="25">
        <f t="shared" si="0"/>
        <v>-7.4960516762842131</v>
      </c>
      <c r="K10" s="33">
        <v>6.4886771427124197</v>
      </c>
      <c r="L10" s="33">
        <v>13.984728818996633</v>
      </c>
      <c r="M10" s="18">
        <f t="shared" ref="M10:U10" si="2">M20+M21+M22+M23</f>
        <v>134</v>
      </c>
      <c r="N10" s="18">
        <f t="shared" si="2"/>
        <v>838</v>
      </c>
      <c r="O10" s="18">
        <f t="shared" si="2"/>
        <v>22</v>
      </c>
      <c r="P10" s="18">
        <f t="shared" si="2"/>
        <v>600</v>
      </c>
      <c r="Q10" s="18">
        <f t="shared" si="2"/>
        <v>238</v>
      </c>
      <c r="R10" s="18">
        <f t="shared" si="2"/>
        <v>704</v>
      </c>
      <c r="S10" s="18">
        <f t="shared" si="2"/>
        <v>51</v>
      </c>
      <c r="T10" s="18">
        <f t="shared" si="2"/>
        <v>496</v>
      </c>
      <c r="U10" s="18">
        <f t="shared" si="2"/>
        <v>208</v>
      </c>
      <c r="V10" s="25">
        <v>3.9702408087829362</v>
      </c>
    </row>
    <row r="11" spans="1:22" ht="18.75" customHeight="1" x14ac:dyDescent="0.2">
      <c r="A11" s="2" t="s">
        <v>27</v>
      </c>
      <c r="B11" s="19">
        <f>B12+B13+B14+B15+B16</f>
        <v>-144</v>
      </c>
      <c r="C11" s="19">
        <f>C12+C13+C14+C15+C16</f>
        <v>33</v>
      </c>
      <c r="D11" s="19">
        <f>D12+D13+D14+D15+D16</f>
        <v>24</v>
      </c>
      <c r="E11" s="19">
        <f>E12+E13+E14+E15+E16</f>
        <v>-125</v>
      </c>
      <c r="F11" s="19">
        <f>F12+F13+F14+F15+F16</f>
        <v>50</v>
      </c>
      <c r="G11" s="19">
        <f>G12+G13+G14+G15+G16</f>
        <v>6</v>
      </c>
      <c r="H11" s="19">
        <f>H12+H13+H14+H15+H16</f>
        <v>175</v>
      </c>
      <c r="I11" s="19">
        <f>I12+I13+I14+I15+I16</f>
        <v>-36</v>
      </c>
      <c r="J11" s="27">
        <f t="shared" si="0"/>
        <v>-11.599733555709232</v>
      </c>
      <c r="K11" s="34">
        <v>4.6398934222836914</v>
      </c>
      <c r="L11" s="34">
        <v>16.239626977992923</v>
      </c>
      <c r="M11" s="19">
        <f t="shared" ref="M11:U11" si="3">M12+M13+M14+M15+M16</f>
        <v>-19</v>
      </c>
      <c r="N11" s="19">
        <f t="shared" si="3"/>
        <v>266</v>
      </c>
      <c r="O11" s="19">
        <f t="shared" si="3"/>
        <v>8</v>
      </c>
      <c r="P11" s="19">
        <f t="shared" si="3"/>
        <v>133</v>
      </c>
      <c r="Q11" s="19">
        <f t="shared" si="3"/>
        <v>133</v>
      </c>
      <c r="R11" s="19">
        <f t="shared" si="3"/>
        <v>285</v>
      </c>
      <c r="S11" s="19">
        <f t="shared" si="3"/>
        <v>26</v>
      </c>
      <c r="T11" s="19">
        <f t="shared" si="3"/>
        <v>122</v>
      </c>
      <c r="U11" s="19">
        <f t="shared" si="3"/>
        <v>163</v>
      </c>
      <c r="V11" s="30">
        <v>-1.763159500467804</v>
      </c>
    </row>
    <row r="12" spans="1:22" ht="18.75" customHeight="1" x14ac:dyDescent="0.2">
      <c r="A12" s="6" t="s">
        <v>26</v>
      </c>
      <c r="B12" s="18">
        <f>B24</f>
        <v>-12</v>
      </c>
      <c r="C12" s="18">
        <f>C24</f>
        <v>-6</v>
      </c>
      <c r="D12" s="18">
        <f>D24</f>
        <v>4</v>
      </c>
      <c r="E12" s="18">
        <f>E24</f>
        <v>-10</v>
      </c>
      <c r="F12" s="18">
        <f>F24</f>
        <v>4</v>
      </c>
      <c r="G12" s="18">
        <f>G24</f>
        <v>0</v>
      </c>
      <c r="H12" s="18">
        <f>H24</f>
        <v>14</v>
      </c>
      <c r="I12" s="18">
        <f>I24</f>
        <v>2</v>
      </c>
      <c r="J12" s="25">
        <f t="shared" si="0"/>
        <v>-11.713284469147528</v>
      </c>
      <c r="K12" s="33">
        <v>4.6853137876590116</v>
      </c>
      <c r="L12" s="33">
        <v>16.39859825680654</v>
      </c>
      <c r="M12" s="18">
        <f t="shared" ref="M12:U12" si="4">M24</f>
        <v>-2</v>
      </c>
      <c r="N12" s="18">
        <f t="shared" si="4"/>
        <v>22</v>
      </c>
      <c r="O12" s="18">
        <f t="shared" si="4"/>
        <v>3</v>
      </c>
      <c r="P12" s="18">
        <f t="shared" si="4"/>
        <v>19</v>
      </c>
      <c r="Q12" s="18">
        <f t="shared" si="4"/>
        <v>3</v>
      </c>
      <c r="R12" s="18">
        <f t="shared" si="4"/>
        <v>24</v>
      </c>
      <c r="S12" s="18">
        <f t="shared" si="4"/>
        <v>-3</v>
      </c>
      <c r="T12" s="18">
        <f t="shared" si="4"/>
        <v>14</v>
      </c>
      <c r="U12" s="18">
        <f t="shared" si="4"/>
        <v>10</v>
      </c>
      <c r="V12" s="25">
        <v>-2.3426568938295027</v>
      </c>
    </row>
    <row r="13" spans="1:22" ht="18.75" customHeight="1" x14ac:dyDescent="0.2">
      <c r="A13" s="4" t="s">
        <v>25</v>
      </c>
      <c r="B13" s="20">
        <f>B25+B26+B27</f>
        <v>-37</v>
      </c>
      <c r="C13" s="20">
        <f>C25+C26+C27</f>
        <v>-1</v>
      </c>
      <c r="D13" s="20">
        <f>D25+D26+D27</f>
        <v>-3</v>
      </c>
      <c r="E13" s="20">
        <f>E25+E26+E27</f>
        <v>-29</v>
      </c>
      <c r="F13" s="20">
        <f>F25+F26+F27</f>
        <v>5</v>
      </c>
      <c r="G13" s="20">
        <f>G25+G26+G27</f>
        <v>-3</v>
      </c>
      <c r="H13" s="20">
        <f>H25+H26+H27</f>
        <v>34</v>
      </c>
      <c r="I13" s="20">
        <f>I25+I26+I27</f>
        <v>-8</v>
      </c>
      <c r="J13" s="26">
        <f t="shared" si="0"/>
        <v>-15.239293622388011</v>
      </c>
      <c r="K13" s="35">
        <v>2.6274644176531057</v>
      </c>
      <c r="L13" s="35">
        <v>17.866758040041116</v>
      </c>
      <c r="M13" s="20">
        <f t="shared" ref="M13:U13" si="5">M25+M26+M27</f>
        <v>-8</v>
      </c>
      <c r="N13" s="20">
        <f t="shared" si="5"/>
        <v>37</v>
      </c>
      <c r="O13" s="20">
        <f t="shared" si="5"/>
        <v>-7</v>
      </c>
      <c r="P13" s="20">
        <f t="shared" si="5"/>
        <v>22</v>
      </c>
      <c r="Q13" s="20">
        <f t="shared" si="5"/>
        <v>15</v>
      </c>
      <c r="R13" s="20">
        <f t="shared" si="5"/>
        <v>45</v>
      </c>
      <c r="S13" s="20">
        <f t="shared" si="5"/>
        <v>1</v>
      </c>
      <c r="T13" s="20">
        <f t="shared" si="5"/>
        <v>19</v>
      </c>
      <c r="U13" s="20">
        <f t="shared" si="5"/>
        <v>26</v>
      </c>
      <c r="V13" s="26">
        <v>-4.2039430682449677</v>
      </c>
    </row>
    <row r="14" spans="1:22" ht="18.75" customHeight="1" x14ac:dyDescent="0.2">
      <c r="A14" s="4" t="s">
        <v>24</v>
      </c>
      <c r="B14" s="20">
        <f>B28+B29+B30+B31</f>
        <v>-28</v>
      </c>
      <c r="C14" s="20">
        <f>C28+C29+C30+C31</f>
        <v>53</v>
      </c>
      <c r="D14" s="20">
        <f>D28+D29+D30+D31</f>
        <v>19</v>
      </c>
      <c r="E14" s="20">
        <f>E28+E29+E30+E31</f>
        <v>-42</v>
      </c>
      <c r="F14" s="20">
        <f>F28+F29+F30+F31</f>
        <v>20</v>
      </c>
      <c r="G14" s="20">
        <f>G28+G29+G30+G31</f>
        <v>-2</v>
      </c>
      <c r="H14" s="20">
        <f>H28+H29+H30+H31</f>
        <v>62</v>
      </c>
      <c r="I14" s="20">
        <f>I28+I29+I30+I31</f>
        <v>-7</v>
      </c>
      <c r="J14" s="26">
        <f t="shared" si="0"/>
        <v>-10.104538803274583</v>
      </c>
      <c r="K14" s="35">
        <v>4.8116851444164679</v>
      </c>
      <c r="L14" s="35">
        <v>14.91622394769105</v>
      </c>
      <c r="M14" s="20">
        <f t="shared" ref="M14:U14" si="6">M28+M29+M30+M31</f>
        <v>14</v>
      </c>
      <c r="N14" s="20">
        <f t="shared" si="6"/>
        <v>124</v>
      </c>
      <c r="O14" s="20">
        <f t="shared" si="6"/>
        <v>35</v>
      </c>
      <c r="P14" s="20">
        <f t="shared" si="6"/>
        <v>43</v>
      </c>
      <c r="Q14" s="20">
        <f t="shared" si="6"/>
        <v>81</v>
      </c>
      <c r="R14" s="20">
        <f t="shared" si="6"/>
        <v>110</v>
      </c>
      <c r="S14" s="20">
        <f t="shared" si="6"/>
        <v>21</v>
      </c>
      <c r="T14" s="20">
        <f t="shared" si="6"/>
        <v>46</v>
      </c>
      <c r="U14" s="20">
        <f t="shared" si="6"/>
        <v>64</v>
      </c>
      <c r="V14" s="26">
        <v>3.3681796010915264</v>
      </c>
    </row>
    <row r="15" spans="1:22" ht="18.75" customHeight="1" x14ac:dyDescent="0.2">
      <c r="A15" s="4" t="s">
        <v>23</v>
      </c>
      <c r="B15" s="20">
        <f>B32+B33+B34+B35</f>
        <v>-43</v>
      </c>
      <c r="C15" s="20">
        <f>C32+C33+C34+C35</f>
        <v>-14</v>
      </c>
      <c r="D15" s="20">
        <f>D32+D33+D34+D35</f>
        <v>-8</v>
      </c>
      <c r="E15" s="20">
        <f>E32+E33+E34+E35</f>
        <v>-23</v>
      </c>
      <c r="F15" s="20">
        <f>F32+F33+F34+F35</f>
        <v>21</v>
      </c>
      <c r="G15" s="20">
        <f>G32+G33+G34+G35</f>
        <v>12</v>
      </c>
      <c r="H15" s="20">
        <f>H32+H33+H34+H35</f>
        <v>44</v>
      </c>
      <c r="I15" s="22">
        <f>I32+I33+I34+I35</f>
        <v>-22</v>
      </c>
      <c r="J15" s="26">
        <f>K15-L15</f>
        <v>-7.29209283498676</v>
      </c>
      <c r="K15" s="35">
        <v>6.657997805857474</v>
      </c>
      <c r="L15" s="35">
        <v>13.950090640844234</v>
      </c>
      <c r="M15" s="22">
        <f t="shared" ref="M15:U15" si="7">M32+M33+M34+M35</f>
        <v>-20</v>
      </c>
      <c r="N15" s="20">
        <f t="shared" si="7"/>
        <v>64</v>
      </c>
      <c r="O15" s="20">
        <f t="shared" si="7"/>
        <v>-32</v>
      </c>
      <c r="P15" s="20">
        <f t="shared" si="7"/>
        <v>36</v>
      </c>
      <c r="Q15" s="20">
        <f t="shared" si="7"/>
        <v>28</v>
      </c>
      <c r="R15" s="20">
        <f>R32+R33+R34+R35</f>
        <v>84</v>
      </c>
      <c r="S15" s="20">
        <f t="shared" si="7"/>
        <v>10</v>
      </c>
      <c r="T15" s="20">
        <f t="shared" si="7"/>
        <v>30</v>
      </c>
      <c r="U15" s="20">
        <f t="shared" si="7"/>
        <v>54</v>
      </c>
      <c r="V15" s="26">
        <v>-6.3409502912928311</v>
      </c>
    </row>
    <row r="16" spans="1:22" ht="18.75" customHeight="1" x14ac:dyDescent="0.2">
      <c r="A16" s="2" t="s">
        <v>22</v>
      </c>
      <c r="B16" s="19">
        <f>B36+B37+B38</f>
        <v>-24</v>
      </c>
      <c r="C16" s="19">
        <f>C36+C37+C38</f>
        <v>1</v>
      </c>
      <c r="D16" s="19">
        <f>D36+D37+D38</f>
        <v>12</v>
      </c>
      <c r="E16" s="19">
        <f>E36+E37+E38</f>
        <v>-21</v>
      </c>
      <c r="F16" s="19">
        <f>F36+F37+F38</f>
        <v>0</v>
      </c>
      <c r="G16" s="19">
        <f>G36+G37+G38</f>
        <v>-1</v>
      </c>
      <c r="H16" s="19">
        <f>H36+H37+H38</f>
        <v>21</v>
      </c>
      <c r="I16" s="19">
        <f>I36+I37+I38</f>
        <v>-1</v>
      </c>
      <c r="J16" s="27">
        <f t="shared" si="0"/>
        <v>-29.629486460890234</v>
      </c>
      <c r="K16" s="34">
        <v>0</v>
      </c>
      <c r="L16" s="34">
        <v>29.629486460890234</v>
      </c>
      <c r="M16" s="19">
        <f t="shared" ref="M16:U16" si="8">M36+M37+M38</f>
        <v>-3</v>
      </c>
      <c r="N16" s="19">
        <f t="shared" si="8"/>
        <v>19</v>
      </c>
      <c r="O16" s="19">
        <f t="shared" si="8"/>
        <v>9</v>
      </c>
      <c r="P16" s="19">
        <f t="shared" si="8"/>
        <v>13</v>
      </c>
      <c r="Q16" s="19">
        <f t="shared" si="8"/>
        <v>6</v>
      </c>
      <c r="R16" s="19">
        <f t="shared" si="8"/>
        <v>22</v>
      </c>
      <c r="S16" s="19">
        <f t="shared" si="8"/>
        <v>-3</v>
      </c>
      <c r="T16" s="19">
        <f t="shared" si="8"/>
        <v>13</v>
      </c>
      <c r="U16" s="19">
        <f t="shared" si="8"/>
        <v>9</v>
      </c>
      <c r="V16" s="30">
        <v>-4.2327837801271784</v>
      </c>
    </row>
    <row r="17" spans="1:22" ht="18.75" customHeight="1" x14ac:dyDescent="0.2">
      <c r="A17" s="6" t="s">
        <v>21</v>
      </c>
      <c r="B17" s="18">
        <f>B12+B13+B20</f>
        <v>-107</v>
      </c>
      <c r="C17" s="18">
        <f>C12+C13+C20</f>
        <v>44</v>
      </c>
      <c r="D17" s="18">
        <f>D12+D13+D20</f>
        <v>30</v>
      </c>
      <c r="E17" s="18">
        <f>E12+E13+E20</f>
        <v>-116</v>
      </c>
      <c r="F17" s="18">
        <f>F12+F13+F20</f>
        <v>123</v>
      </c>
      <c r="G17" s="18">
        <f>G12+G13+G20</f>
        <v>11</v>
      </c>
      <c r="H17" s="18">
        <f>H12+H13+H20</f>
        <v>239</v>
      </c>
      <c r="I17" s="18">
        <f>I12+I13+I20</f>
        <v>-14</v>
      </c>
      <c r="J17" s="25">
        <f t="shared" si="0"/>
        <v>-6.4297148192170424</v>
      </c>
      <c r="K17" s="33">
        <v>6.8177148514111741</v>
      </c>
      <c r="L17" s="33">
        <v>13.247429670628216</v>
      </c>
      <c r="M17" s="18">
        <f t="shared" ref="M17:U17" si="9">M12+M13+M20</f>
        <v>9</v>
      </c>
      <c r="N17" s="18">
        <f t="shared" si="9"/>
        <v>326</v>
      </c>
      <c r="O17" s="18">
        <f t="shared" si="9"/>
        <v>14</v>
      </c>
      <c r="P17" s="18">
        <f t="shared" si="9"/>
        <v>242</v>
      </c>
      <c r="Q17" s="18">
        <f t="shared" si="9"/>
        <v>84</v>
      </c>
      <c r="R17" s="18">
        <f t="shared" si="9"/>
        <v>317</v>
      </c>
      <c r="S17" s="18">
        <f t="shared" si="9"/>
        <v>9</v>
      </c>
      <c r="T17" s="18">
        <f t="shared" si="9"/>
        <v>226</v>
      </c>
      <c r="U17" s="18">
        <f t="shared" si="9"/>
        <v>91</v>
      </c>
      <c r="V17" s="25">
        <v>0.49885718424959791</v>
      </c>
    </row>
    <row r="18" spans="1:22" ht="18.75" customHeight="1" x14ac:dyDescent="0.2">
      <c r="A18" s="4" t="s">
        <v>20</v>
      </c>
      <c r="B18" s="20">
        <f>B14+B22</f>
        <v>-77</v>
      </c>
      <c r="C18" s="20">
        <f>C14+C22</f>
        <v>17</v>
      </c>
      <c r="D18" s="20">
        <f>D14+D22</f>
        <v>-30</v>
      </c>
      <c r="E18" s="20">
        <f>E14+E22</f>
        <v>-82</v>
      </c>
      <c r="F18" s="20">
        <f>F14+F22</f>
        <v>34</v>
      </c>
      <c r="G18" s="20">
        <f>G14+G22</f>
        <v>-5</v>
      </c>
      <c r="H18" s="20">
        <f>H14+H22</f>
        <v>116</v>
      </c>
      <c r="I18" s="20">
        <f>I14+I22</f>
        <v>2</v>
      </c>
      <c r="J18" s="26">
        <f t="shared" si="0"/>
        <v>-10.475488476962676</v>
      </c>
      <c r="K18" s="35">
        <v>4.343495222155255</v>
      </c>
      <c r="L18" s="35">
        <v>14.818983699117931</v>
      </c>
      <c r="M18" s="20">
        <f t="shared" ref="M18:U18" si="10">M14+M22</f>
        <v>5</v>
      </c>
      <c r="N18" s="20">
        <f t="shared" si="10"/>
        <v>207</v>
      </c>
      <c r="O18" s="20">
        <f t="shared" si="10"/>
        <v>18</v>
      </c>
      <c r="P18" s="20">
        <f t="shared" si="10"/>
        <v>90</v>
      </c>
      <c r="Q18" s="20">
        <f t="shared" si="10"/>
        <v>117</v>
      </c>
      <c r="R18" s="20">
        <f t="shared" si="10"/>
        <v>202</v>
      </c>
      <c r="S18" s="20">
        <f t="shared" si="10"/>
        <v>41</v>
      </c>
      <c r="T18" s="20">
        <f t="shared" si="10"/>
        <v>74</v>
      </c>
      <c r="U18" s="20">
        <f t="shared" si="10"/>
        <v>128</v>
      </c>
      <c r="V18" s="26">
        <v>0.63874929737577446</v>
      </c>
    </row>
    <row r="19" spans="1:22" ht="18.75" customHeight="1" x14ac:dyDescent="0.2">
      <c r="A19" s="2" t="s">
        <v>19</v>
      </c>
      <c r="B19" s="19">
        <f>B15+B16+B21+B23</f>
        <v>-79</v>
      </c>
      <c r="C19" s="19">
        <f>C15+C16+C21+C23</f>
        <v>62</v>
      </c>
      <c r="D19" s="19">
        <f>D15+D16+D21+D23</f>
        <v>-34</v>
      </c>
      <c r="E19" s="19">
        <f>E15+E16+E21+E23</f>
        <v>-180</v>
      </c>
      <c r="F19" s="19">
        <f>F15+F16+F21+F23</f>
        <v>112</v>
      </c>
      <c r="G19" s="19">
        <f>G15+G16+G21+G23</f>
        <v>-1</v>
      </c>
      <c r="H19" s="19">
        <f>H15+H16+H21+H23</f>
        <v>292</v>
      </c>
      <c r="I19" s="21">
        <f>I15+I16+I21+I23</f>
        <v>4</v>
      </c>
      <c r="J19" s="27">
        <f t="shared" si="0"/>
        <v>-9.6472441846720436</v>
      </c>
      <c r="K19" s="34">
        <v>6.0027297149070487</v>
      </c>
      <c r="L19" s="34">
        <v>15.649973899579093</v>
      </c>
      <c r="M19" s="21">
        <f t="shared" ref="M19:U19" si="11">M15+M16+M21+M23</f>
        <v>101</v>
      </c>
      <c r="N19" s="21">
        <f>N15+N16+N21+N23</f>
        <v>571</v>
      </c>
      <c r="O19" s="19">
        <f t="shared" si="11"/>
        <v>-2</v>
      </c>
      <c r="P19" s="19">
        <f t="shared" si="11"/>
        <v>401</v>
      </c>
      <c r="Q19" s="19">
        <f t="shared" si="11"/>
        <v>170</v>
      </c>
      <c r="R19" s="19">
        <f t="shared" si="11"/>
        <v>470</v>
      </c>
      <c r="S19" s="19">
        <f t="shared" si="11"/>
        <v>27</v>
      </c>
      <c r="T19" s="19">
        <f t="shared" si="11"/>
        <v>318</v>
      </c>
      <c r="U19" s="19">
        <f t="shared" si="11"/>
        <v>152</v>
      </c>
      <c r="V19" s="30">
        <v>5.4131759036215357</v>
      </c>
    </row>
    <row r="20" spans="1:22" ht="18.75" customHeight="1" x14ac:dyDescent="0.2">
      <c r="A20" s="5" t="s">
        <v>18</v>
      </c>
      <c r="B20" s="18">
        <f>E20+M20</f>
        <v>-58</v>
      </c>
      <c r="C20" s="18">
        <v>51</v>
      </c>
      <c r="D20" s="18">
        <f>G20-I20+O20-S20</f>
        <v>29</v>
      </c>
      <c r="E20" s="18">
        <f>F20-H20</f>
        <v>-77</v>
      </c>
      <c r="F20" s="18">
        <v>114</v>
      </c>
      <c r="G20" s="18">
        <v>14</v>
      </c>
      <c r="H20" s="18">
        <v>191</v>
      </c>
      <c r="I20" s="18">
        <v>-8</v>
      </c>
      <c r="J20" s="25">
        <f>K20-L20</f>
        <v>-5.0377738936659577</v>
      </c>
      <c r="K20" s="33">
        <v>7.4585223880249218</v>
      </c>
      <c r="L20" s="33">
        <v>12.49629628169088</v>
      </c>
      <c r="M20" s="18">
        <f>N20-R20</f>
        <v>19</v>
      </c>
      <c r="N20" s="18">
        <f>P20+Q20</f>
        <v>267</v>
      </c>
      <c r="O20" s="22">
        <v>18</v>
      </c>
      <c r="P20" s="22">
        <v>201</v>
      </c>
      <c r="Q20" s="22">
        <v>66</v>
      </c>
      <c r="R20" s="22">
        <f>SUM(T20:U20)</f>
        <v>248</v>
      </c>
      <c r="S20" s="22">
        <v>11</v>
      </c>
      <c r="T20" s="22">
        <v>193</v>
      </c>
      <c r="U20" s="22">
        <v>55</v>
      </c>
      <c r="V20" s="29">
        <v>1.2430870646708208</v>
      </c>
    </row>
    <row r="21" spans="1:22" ht="18.75" customHeight="1" x14ac:dyDescent="0.2">
      <c r="A21" s="3" t="s">
        <v>17</v>
      </c>
      <c r="B21" s="20">
        <f t="shared" ref="B21:B38" si="12">E21+M21</f>
        <v>-6</v>
      </c>
      <c r="C21" s="20">
        <v>41</v>
      </c>
      <c r="D21" s="20">
        <f t="shared" ref="D21:D38" si="13">G21-I21+O21-S21</f>
        <v>-20</v>
      </c>
      <c r="E21" s="20">
        <f t="shared" ref="E21:E38" si="14">F21-H21</f>
        <v>-108</v>
      </c>
      <c r="F21" s="20">
        <v>71</v>
      </c>
      <c r="G21" s="20">
        <v>-15</v>
      </c>
      <c r="H21" s="20">
        <v>179</v>
      </c>
      <c r="I21" s="20">
        <v>24</v>
      </c>
      <c r="J21" s="26">
        <f t="shared" ref="J21:J38" si="15">K21-L21</f>
        <v>-8.8890412237742833</v>
      </c>
      <c r="K21" s="35">
        <v>5.8437215452590205</v>
      </c>
      <c r="L21" s="35">
        <v>14.732762769033304</v>
      </c>
      <c r="M21" s="20">
        <f t="shared" ref="M21:M38" si="16">N21-R21</f>
        <v>102</v>
      </c>
      <c r="N21" s="20">
        <f t="shared" ref="N21:N38" si="17">P21+Q21</f>
        <v>391</v>
      </c>
      <c r="O21" s="20">
        <v>31</v>
      </c>
      <c r="P21" s="20">
        <v>283</v>
      </c>
      <c r="Q21" s="20">
        <v>108</v>
      </c>
      <c r="R21" s="20">
        <f t="shared" ref="R21:R38" si="18">SUM(T21:U21)</f>
        <v>289</v>
      </c>
      <c r="S21" s="20">
        <v>12</v>
      </c>
      <c r="T21" s="20">
        <v>223</v>
      </c>
      <c r="U21" s="20">
        <v>66</v>
      </c>
      <c r="V21" s="26">
        <v>8.3952056002312752</v>
      </c>
    </row>
    <row r="22" spans="1:22" ht="18.75" customHeight="1" x14ac:dyDescent="0.2">
      <c r="A22" s="3" t="s">
        <v>16</v>
      </c>
      <c r="B22" s="20">
        <f t="shared" si="12"/>
        <v>-49</v>
      </c>
      <c r="C22" s="20">
        <v>-36</v>
      </c>
      <c r="D22" s="20">
        <f t="shared" si="13"/>
        <v>-49</v>
      </c>
      <c r="E22" s="20">
        <f t="shared" si="14"/>
        <v>-40</v>
      </c>
      <c r="F22" s="20">
        <v>14</v>
      </c>
      <c r="G22" s="20">
        <v>-3</v>
      </c>
      <c r="H22" s="20">
        <v>54</v>
      </c>
      <c r="I22" s="20">
        <v>9</v>
      </c>
      <c r="J22" s="26">
        <f t="shared" si="15"/>
        <v>-10.895473602357002</v>
      </c>
      <c r="K22" s="35">
        <v>3.8134157608249519</v>
      </c>
      <c r="L22" s="35">
        <v>14.708889363181955</v>
      </c>
      <c r="M22" s="20">
        <f t="shared" si="16"/>
        <v>-9</v>
      </c>
      <c r="N22" s="20">
        <f t="shared" si="17"/>
        <v>83</v>
      </c>
      <c r="O22" s="20">
        <v>-17</v>
      </c>
      <c r="P22" s="20">
        <v>47</v>
      </c>
      <c r="Q22" s="20">
        <v>36</v>
      </c>
      <c r="R22" s="20">
        <f t="shared" si="18"/>
        <v>92</v>
      </c>
      <c r="S22" s="20">
        <v>20</v>
      </c>
      <c r="T22" s="20">
        <v>28</v>
      </c>
      <c r="U22" s="20">
        <v>64</v>
      </c>
      <c r="V22" s="26">
        <v>-2.4514815605303255</v>
      </c>
    </row>
    <row r="23" spans="1:22" ht="18.75" customHeight="1" x14ac:dyDescent="0.2">
      <c r="A23" s="1" t="s">
        <v>15</v>
      </c>
      <c r="B23" s="19">
        <f t="shared" si="12"/>
        <v>-6</v>
      </c>
      <c r="C23" s="19">
        <v>34</v>
      </c>
      <c r="D23" s="19">
        <f t="shared" si="13"/>
        <v>-18</v>
      </c>
      <c r="E23" s="19">
        <f t="shared" si="14"/>
        <v>-28</v>
      </c>
      <c r="F23" s="19">
        <v>20</v>
      </c>
      <c r="G23" s="19">
        <v>3</v>
      </c>
      <c r="H23" s="19">
        <v>48</v>
      </c>
      <c r="I23" s="21">
        <v>3</v>
      </c>
      <c r="J23" s="27">
        <f t="shared" si="15"/>
        <v>-10.583884534169274</v>
      </c>
      <c r="K23" s="34">
        <v>7.5599175244066235</v>
      </c>
      <c r="L23" s="34">
        <v>18.143802058575897</v>
      </c>
      <c r="M23" s="21">
        <f t="shared" si="16"/>
        <v>22</v>
      </c>
      <c r="N23" s="21">
        <f t="shared" si="17"/>
        <v>97</v>
      </c>
      <c r="O23" s="19">
        <v>-10</v>
      </c>
      <c r="P23" s="19">
        <v>69</v>
      </c>
      <c r="Q23" s="19">
        <v>28</v>
      </c>
      <c r="R23" s="19">
        <f t="shared" si="18"/>
        <v>75</v>
      </c>
      <c r="S23" s="19">
        <v>8</v>
      </c>
      <c r="T23" s="19">
        <v>52</v>
      </c>
      <c r="U23" s="19">
        <v>23</v>
      </c>
      <c r="V23" s="31">
        <v>8.3159092768472824</v>
      </c>
    </row>
    <row r="24" spans="1:22" ht="18.75" customHeight="1" x14ac:dyDescent="0.2">
      <c r="A24" s="7" t="s">
        <v>14</v>
      </c>
      <c r="B24" s="17">
        <f t="shared" si="12"/>
        <v>-12</v>
      </c>
      <c r="C24" s="17">
        <v>-6</v>
      </c>
      <c r="D24" s="18">
        <f t="shared" si="13"/>
        <v>4</v>
      </c>
      <c r="E24" s="18">
        <f t="shared" si="14"/>
        <v>-10</v>
      </c>
      <c r="F24" s="17">
        <v>4</v>
      </c>
      <c r="G24" s="17">
        <v>0</v>
      </c>
      <c r="H24" s="17">
        <v>14</v>
      </c>
      <c r="I24" s="23">
        <v>2</v>
      </c>
      <c r="J24" s="28">
        <f t="shared" si="15"/>
        <v>-11.713284469147528</v>
      </c>
      <c r="K24" s="32">
        <v>4.6853137876590116</v>
      </c>
      <c r="L24" s="32">
        <v>16.39859825680654</v>
      </c>
      <c r="M24" s="18">
        <f t="shared" si="16"/>
        <v>-2</v>
      </c>
      <c r="N24" s="17">
        <f t="shared" si="17"/>
        <v>22</v>
      </c>
      <c r="O24" s="17">
        <v>3</v>
      </c>
      <c r="P24" s="17">
        <v>19</v>
      </c>
      <c r="Q24" s="17">
        <v>3</v>
      </c>
      <c r="R24" s="17">
        <f t="shared" si="18"/>
        <v>24</v>
      </c>
      <c r="S24" s="17">
        <v>-3</v>
      </c>
      <c r="T24" s="17">
        <v>14</v>
      </c>
      <c r="U24" s="17">
        <v>10</v>
      </c>
      <c r="V24" s="28">
        <v>-2.3426568938295027</v>
      </c>
    </row>
    <row r="25" spans="1:22" ht="18.75" customHeight="1" x14ac:dyDescent="0.2">
      <c r="A25" s="5" t="s">
        <v>13</v>
      </c>
      <c r="B25" s="18">
        <f t="shared" si="12"/>
        <v>-8</v>
      </c>
      <c r="C25" s="18">
        <v>2</v>
      </c>
      <c r="D25" s="18">
        <f t="shared" si="13"/>
        <v>3</v>
      </c>
      <c r="E25" s="18">
        <f t="shared" si="14"/>
        <v>-5</v>
      </c>
      <c r="F25" s="18">
        <v>0</v>
      </c>
      <c r="G25" s="18">
        <v>0</v>
      </c>
      <c r="H25" s="18">
        <v>5</v>
      </c>
      <c r="I25" s="18">
        <v>-2</v>
      </c>
      <c r="J25" s="25">
        <f t="shared" si="15"/>
        <v>-24.777343325730421</v>
      </c>
      <c r="K25" s="33">
        <v>0</v>
      </c>
      <c r="L25" s="33">
        <v>24.777343325730421</v>
      </c>
      <c r="M25" s="18">
        <f t="shared" si="16"/>
        <v>-3</v>
      </c>
      <c r="N25" s="18">
        <f t="shared" si="17"/>
        <v>5</v>
      </c>
      <c r="O25" s="18">
        <v>0</v>
      </c>
      <c r="P25" s="18">
        <v>3</v>
      </c>
      <c r="Q25" s="18">
        <v>2</v>
      </c>
      <c r="R25" s="18">
        <f t="shared" si="18"/>
        <v>8</v>
      </c>
      <c r="S25" s="18">
        <v>-1</v>
      </c>
      <c r="T25" s="18">
        <v>0</v>
      </c>
      <c r="U25" s="18">
        <v>8</v>
      </c>
      <c r="V25" s="29">
        <v>-14.866405995438257</v>
      </c>
    </row>
    <row r="26" spans="1:22" ht="18.75" customHeight="1" x14ac:dyDescent="0.2">
      <c r="A26" s="3" t="s">
        <v>12</v>
      </c>
      <c r="B26" s="20">
        <f t="shared" si="12"/>
        <v>-19</v>
      </c>
      <c r="C26" s="20">
        <v>-12</v>
      </c>
      <c r="D26" s="20">
        <f t="shared" si="13"/>
        <v>0</v>
      </c>
      <c r="E26" s="20">
        <f t="shared" si="14"/>
        <v>-9</v>
      </c>
      <c r="F26" s="20">
        <v>1</v>
      </c>
      <c r="G26" s="20">
        <v>0</v>
      </c>
      <c r="H26" s="20">
        <v>10</v>
      </c>
      <c r="I26" s="20">
        <v>-4</v>
      </c>
      <c r="J26" s="26">
        <f t="shared" si="15"/>
        <v>-18.838709677419352</v>
      </c>
      <c r="K26" s="35">
        <v>2.0931899641577059</v>
      </c>
      <c r="L26" s="35">
        <v>20.931899641577058</v>
      </c>
      <c r="M26" s="20">
        <f t="shared" si="16"/>
        <v>-10</v>
      </c>
      <c r="N26" s="20">
        <f t="shared" si="17"/>
        <v>11</v>
      </c>
      <c r="O26" s="20">
        <v>6</v>
      </c>
      <c r="P26" s="20">
        <v>9</v>
      </c>
      <c r="Q26" s="20">
        <v>2</v>
      </c>
      <c r="R26" s="20">
        <f t="shared" si="18"/>
        <v>21</v>
      </c>
      <c r="S26" s="20">
        <v>10</v>
      </c>
      <c r="T26" s="20">
        <v>13</v>
      </c>
      <c r="U26" s="20">
        <v>8</v>
      </c>
      <c r="V26" s="26">
        <v>-20.931899641577054</v>
      </c>
    </row>
    <row r="27" spans="1:22" ht="18.75" customHeight="1" x14ac:dyDescent="0.2">
      <c r="A27" s="1" t="s">
        <v>11</v>
      </c>
      <c r="B27" s="19">
        <f t="shared" si="12"/>
        <v>-10</v>
      </c>
      <c r="C27" s="19">
        <v>9</v>
      </c>
      <c r="D27" s="19">
        <f t="shared" si="13"/>
        <v>-6</v>
      </c>
      <c r="E27" s="19">
        <f t="shared" si="14"/>
        <v>-15</v>
      </c>
      <c r="F27" s="19">
        <v>4</v>
      </c>
      <c r="G27" s="19">
        <v>-3</v>
      </c>
      <c r="H27" s="21">
        <v>19</v>
      </c>
      <c r="I27" s="21">
        <v>-2</v>
      </c>
      <c r="J27" s="27">
        <f t="shared" si="15"/>
        <v>-12.260527818521794</v>
      </c>
      <c r="K27" s="34">
        <v>3.2694740849391453</v>
      </c>
      <c r="L27" s="34">
        <v>15.53000190346094</v>
      </c>
      <c r="M27" s="21">
        <f t="shared" si="16"/>
        <v>5</v>
      </c>
      <c r="N27" s="21">
        <f t="shared" si="17"/>
        <v>21</v>
      </c>
      <c r="O27" s="24">
        <v>-13</v>
      </c>
      <c r="P27" s="24">
        <v>10</v>
      </c>
      <c r="Q27" s="24">
        <v>11</v>
      </c>
      <c r="R27" s="24">
        <f t="shared" si="18"/>
        <v>16</v>
      </c>
      <c r="S27" s="24">
        <v>-8</v>
      </c>
      <c r="T27" s="24">
        <v>6</v>
      </c>
      <c r="U27" s="24">
        <v>10</v>
      </c>
      <c r="V27" s="31">
        <v>4.0868426061739314</v>
      </c>
    </row>
    <row r="28" spans="1:22" ht="18.75" customHeight="1" x14ac:dyDescent="0.2">
      <c r="A28" s="5" t="s">
        <v>10</v>
      </c>
      <c r="B28" s="18">
        <f t="shared" si="12"/>
        <v>-8</v>
      </c>
      <c r="C28" s="18">
        <v>2</v>
      </c>
      <c r="D28" s="18">
        <f t="shared" si="13"/>
        <v>5</v>
      </c>
      <c r="E28" s="18">
        <f>F28-H28</f>
        <v>-4</v>
      </c>
      <c r="F28" s="18">
        <v>4</v>
      </c>
      <c r="G28" s="18">
        <v>4</v>
      </c>
      <c r="H28" s="18">
        <v>8</v>
      </c>
      <c r="I28" s="18">
        <v>-3</v>
      </c>
      <c r="J28" s="25">
        <f t="shared" si="15"/>
        <v>-8.8561064673840502</v>
      </c>
      <c r="K28" s="33">
        <v>8.8561064673840502</v>
      </c>
      <c r="L28" s="33">
        <v>17.7122129347681</v>
      </c>
      <c r="M28" s="18">
        <f t="shared" si="16"/>
        <v>-4</v>
      </c>
      <c r="N28" s="18">
        <f t="shared" si="17"/>
        <v>11</v>
      </c>
      <c r="O28" s="18">
        <v>4</v>
      </c>
      <c r="P28" s="18">
        <v>2</v>
      </c>
      <c r="Q28" s="18">
        <v>9</v>
      </c>
      <c r="R28" s="18">
        <f t="shared" si="18"/>
        <v>15</v>
      </c>
      <c r="S28" s="18">
        <v>6</v>
      </c>
      <c r="T28" s="18">
        <v>6</v>
      </c>
      <c r="U28" s="18">
        <v>9</v>
      </c>
      <c r="V28" s="25">
        <v>-8.8561064673840484</v>
      </c>
    </row>
    <row r="29" spans="1:22" ht="18.75" customHeight="1" x14ac:dyDescent="0.2">
      <c r="A29" s="3" t="s">
        <v>9</v>
      </c>
      <c r="B29" s="20">
        <f t="shared" si="12"/>
        <v>-16</v>
      </c>
      <c r="C29" s="20">
        <v>-4</v>
      </c>
      <c r="D29" s="20">
        <f t="shared" si="13"/>
        <v>-15</v>
      </c>
      <c r="E29" s="20">
        <f t="shared" si="14"/>
        <v>-12</v>
      </c>
      <c r="F29" s="20">
        <v>7</v>
      </c>
      <c r="G29" s="20">
        <v>-3</v>
      </c>
      <c r="H29" s="20">
        <v>19</v>
      </c>
      <c r="I29" s="20">
        <v>-1</v>
      </c>
      <c r="J29" s="26">
        <f t="shared" si="15"/>
        <v>-9.1592326319619595</v>
      </c>
      <c r="K29" s="35">
        <v>5.3428857019778091</v>
      </c>
      <c r="L29" s="35">
        <v>14.502118333939768</v>
      </c>
      <c r="M29" s="22">
        <f t="shared" si="16"/>
        <v>-4</v>
      </c>
      <c r="N29" s="22">
        <f t="shared" si="17"/>
        <v>38</v>
      </c>
      <c r="O29" s="20">
        <v>2</v>
      </c>
      <c r="P29" s="20">
        <v>10</v>
      </c>
      <c r="Q29" s="20">
        <v>28</v>
      </c>
      <c r="R29" s="20">
        <f t="shared" si="18"/>
        <v>42</v>
      </c>
      <c r="S29" s="20">
        <v>15</v>
      </c>
      <c r="T29" s="20">
        <v>16</v>
      </c>
      <c r="U29" s="20">
        <v>26</v>
      </c>
      <c r="V29" s="26">
        <v>-3.0530775439873175</v>
      </c>
    </row>
    <row r="30" spans="1:22" ht="18.75" customHeight="1" x14ac:dyDescent="0.2">
      <c r="A30" s="3" t="s">
        <v>8</v>
      </c>
      <c r="B30" s="20">
        <f t="shared" si="12"/>
        <v>-15</v>
      </c>
      <c r="C30" s="20">
        <v>38</v>
      </c>
      <c r="D30" s="20">
        <f t="shared" si="13"/>
        <v>12</v>
      </c>
      <c r="E30" s="20">
        <f t="shared" si="14"/>
        <v>-22</v>
      </c>
      <c r="F30" s="20">
        <v>4</v>
      </c>
      <c r="G30" s="20">
        <v>0</v>
      </c>
      <c r="H30" s="20">
        <v>26</v>
      </c>
      <c r="I30" s="20">
        <v>6</v>
      </c>
      <c r="J30" s="29">
        <f t="shared" si="15"/>
        <v>-17.528235083537425</v>
      </c>
      <c r="K30" s="36">
        <v>3.1869518333704416</v>
      </c>
      <c r="L30" s="36">
        <v>20.715186916907868</v>
      </c>
      <c r="M30" s="20">
        <f t="shared" si="16"/>
        <v>7</v>
      </c>
      <c r="N30" s="20">
        <f t="shared" si="17"/>
        <v>38</v>
      </c>
      <c r="O30" s="20">
        <v>17</v>
      </c>
      <c r="P30" s="20">
        <v>20</v>
      </c>
      <c r="Q30" s="20">
        <v>18</v>
      </c>
      <c r="R30" s="20">
        <f t="shared" si="18"/>
        <v>31</v>
      </c>
      <c r="S30" s="20">
        <v>-1</v>
      </c>
      <c r="T30" s="20">
        <v>13</v>
      </c>
      <c r="U30" s="20">
        <v>18</v>
      </c>
      <c r="V30" s="26">
        <v>5.577165708398276</v>
      </c>
    </row>
    <row r="31" spans="1:22" ht="18.75" customHeight="1" x14ac:dyDescent="0.2">
      <c r="A31" s="1" t="s">
        <v>7</v>
      </c>
      <c r="B31" s="19">
        <f t="shared" si="12"/>
        <v>11</v>
      </c>
      <c r="C31" s="19">
        <v>17</v>
      </c>
      <c r="D31" s="19">
        <f t="shared" si="13"/>
        <v>17</v>
      </c>
      <c r="E31" s="19">
        <f t="shared" si="14"/>
        <v>-4</v>
      </c>
      <c r="F31" s="19">
        <v>5</v>
      </c>
      <c r="G31" s="19">
        <v>-3</v>
      </c>
      <c r="H31" s="19">
        <v>9</v>
      </c>
      <c r="I31" s="21">
        <v>-9</v>
      </c>
      <c r="J31" s="27">
        <f t="shared" si="15"/>
        <v>-3.5099697565619605</v>
      </c>
      <c r="K31" s="34">
        <v>4.3874621957024509</v>
      </c>
      <c r="L31" s="34">
        <v>7.8974319522644114</v>
      </c>
      <c r="M31" s="19">
        <f t="shared" si="16"/>
        <v>15</v>
      </c>
      <c r="N31" s="19">
        <f t="shared" si="17"/>
        <v>37</v>
      </c>
      <c r="O31" s="19">
        <v>12</v>
      </c>
      <c r="P31" s="19">
        <v>11</v>
      </c>
      <c r="Q31" s="19">
        <v>26</v>
      </c>
      <c r="R31" s="19">
        <f t="shared" si="18"/>
        <v>22</v>
      </c>
      <c r="S31" s="19">
        <v>1</v>
      </c>
      <c r="T31" s="19">
        <v>11</v>
      </c>
      <c r="U31" s="19">
        <v>11</v>
      </c>
      <c r="V31" s="30">
        <v>13.162386587107353</v>
      </c>
    </row>
    <row r="32" spans="1:22" ht="18.75" customHeight="1" x14ac:dyDescent="0.2">
      <c r="A32" s="5" t="s">
        <v>6</v>
      </c>
      <c r="B32" s="18">
        <f t="shared" si="12"/>
        <v>-13</v>
      </c>
      <c r="C32" s="18">
        <v>-20</v>
      </c>
      <c r="D32" s="18">
        <f t="shared" si="13"/>
        <v>-12</v>
      </c>
      <c r="E32" s="18">
        <f t="shared" si="14"/>
        <v>-2</v>
      </c>
      <c r="F32" s="18">
        <v>2</v>
      </c>
      <c r="G32" s="18">
        <v>1</v>
      </c>
      <c r="H32" s="18">
        <v>4</v>
      </c>
      <c r="I32" s="18">
        <v>-1</v>
      </c>
      <c r="J32" s="25">
        <f t="shared" si="15"/>
        <v>-6.6202943763773385</v>
      </c>
      <c r="K32" s="33">
        <v>6.6202943763773385</v>
      </c>
      <c r="L32" s="33">
        <v>13.240588752754677</v>
      </c>
      <c r="M32" s="18">
        <f t="shared" si="16"/>
        <v>-11</v>
      </c>
      <c r="N32" s="18">
        <f t="shared" si="17"/>
        <v>6</v>
      </c>
      <c r="O32" s="22">
        <v>-11</v>
      </c>
      <c r="P32" s="22">
        <v>2</v>
      </c>
      <c r="Q32" s="22">
        <v>4</v>
      </c>
      <c r="R32" s="22">
        <f t="shared" si="18"/>
        <v>17</v>
      </c>
      <c r="S32" s="22">
        <v>3</v>
      </c>
      <c r="T32" s="22">
        <v>9</v>
      </c>
      <c r="U32" s="22">
        <v>8</v>
      </c>
      <c r="V32" s="29">
        <v>-36.411619070075361</v>
      </c>
    </row>
    <row r="33" spans="1:22" ht="18.75" customHeight="1" x14ac:dyDescent="0.2">
      <c r="A33" s="3" t="s">
        <v>5</v>
      </c>
      <c r="B33" s="20">
        <f t="shared" si="12"/>
        <v>-22</v>
      </c>
      <c r="C33" s="20">
        <v>-10</v>
      </c>
      <c r="D33" s="20">
        <f t="shared" si="13"/>
        <v>-16</v>
      </c>
      <c r="E33" s="20">
        <f t="shared" si="14"/>
        <v>-15</v>
      </c>
      <c r="F33" s="20">
        <v>5</v>
      </c>
      <c r="G33" s="20">
        <v>2</v>
      </c>
      <c r="H33" s="20">
        <v>20</v>
      </c>
      <c r="I33" s="20">
        <v>-10</v>
      </c>
      <c r="J33" s="26">
        <f t="shared" si="15"/>
        <v>-12.666779260260093</v>
      </c>
      <c r="K33" s="35">
        <v>4.2222597534200306</v>
      </c>
      <c r="L33" s="35">
        <v>16.889039013680122</v>
      </c>
      <c r="M33" s="20">
        <f t="shared" si="16"/>
        <v>-7</v>
      </c>
      <c r="N33" s="20">
        <f t="shared" si="17"/>
        <v>17</v>
      </c>
      <c r="O33" s="20">
        <v>-16</v>
      </c>
      <c r="P33" s="20">
        <v>11</v>
      </c>
      <c r="Q33" s="20">
        <v>6</v>
      </c>
      <c r="R33" s="20">
        <f t="shared" si="18"/>
        <v>24</v>
      </c>
      <c r="S33" s="20">
        <v>12</v>
      </c>
      <c r="T33" s="20">
        <v>5</v>
      </c>
      <c r="U33" s="20">
        <v>19</v>
      </c>
      <c r="V33" s="26">
        <v>-5.9111636547880426</v>
      </c>
    </row>
    <row r="34" spans="1:22" ht="18.75" customHeight="1" x14ac:dyDescent="0.2">
      <c r="A34" s="3" t="s">
        <v>4</v>
      </c>
      <c r="B34" s="20">
        <f t="shared" si="12"/>
        <v>-9</v>
      </c>
      <c r="C34" s="20">
        <v>3</v>
      </c>
      <c r="D34" s="20">
        <f t="shared" si="13"/>
        <v>-4</v>
      </c>
      <c r="E34" s="20">
        <f t="shared" si="14"/>
        <v>-7</v>
      </c>
      <c r="F34" s="20">
        <v>6</v>
      </c>
      <c r="G34" s="20">
        <v>4</v>
      </c>
      <c r="H34" s="20">
        <v>13</v>
      </c>
      <c r="I34" s="20">
        <v>-2</v>
      </c>
      <c r="J34" s="26">
        <f t="shared" si="15"/>
        <v>-8.5648295582157008</v>
      </c>
      <c r="K34" s="35">
        <v>7.3412824784705997</v>
      </c>
      <c r="L34" s="35">
        <v>15.9061120366863</v>
      </c>
      <c r="M34" s="20">
        <f>N34-R34</f>
        <v>-2</v>
      </c>
      <c r="N34" s="20">
        <f t="shared" si="17"/>
        <v>21</v>
      </c>
      <c r="O34" s="20">
        <v>-2</v>
      </c>
      <c r="P34" s="20">
        <v>10</v>
      </c>
      <c r="Q34" s="20">
        <v>11</v>
      </c>
      <c r="R34" s="20">
        <f t="shared" si="18"/>
        <v>23</v>
      </c>
      <c r="S34" s="20">
        <v>8</v>
      </c>
      <c r="T34" s="20">
        <v>11</v>
      </c>
      <c r="U34" s="20">
        <v>12</v>
      </c>
      <c r="V34" s="26">
        <v>-2.4470941594902023</v>
      </c>
    </row>
    <row r="35" spans="1:22" ht="18.75" customHeight="1" x14ac:dyDescent="0.2">
      <c r="A35" s="1" t="s">
        <v>3</v>
      </c>
      <c r="B35" s="19">
        <f t="shared" si="12"/>
        <v>1</v>
      </c>
      <c r="C35" s="19">
        <v>13</v>
      </c>
      <c r="D35" s="19">
        <f t="shared" si="13"/>
        <v>24</v>
      </c>
      <c r="E35" s="19">
        <f t="shared" si="14"/>
        <v>1</v>
      </c>
      <c r="F35" s="19">
        <v>8</v>
      </c>
      <c r="G35" s="19">
        <v>5</v>
      </c>
      <c r="H35" s="19">
        <v>7</v>
      </c>
      <c r="I35" s="21">
        <v>-9</v>
      </c>
      <c r="J35" s="27">
        <f t="shared" si="15"/>
        <v>1.1757732722575476</v>
      </c>
      <c r="K35" s="34">
        <v>9.4061861780603913</v>
      </c>
      <c r="L35" s="34">
        <v>8.2304129058028437</v>
      </c>
      <c r="M35" s="21">
        <f t="shared" si="16"/>
        <v>0</v>
      </c>
      <c r="N35" s="21">
        <f t="shared" si="17"/>
        <v>20</v>
      </c>
      <c r="O35" s="24">
        <v>-3</v>
      </c>
      <c r="P35" s="24">
        <v>13</v>
      </c>
      <c r="Q35" s="24">
        <v>7</v>
      </c>
      <c r="R35" s="24">
        <f t="shared" si="18"/>
        <v>20</v>
      </c>
      <c r="S35" s="24">
        <v>-13</v>
      </c>
      <c r="T35" s="24">
        <v>5</v>
      </c>
      <c r="U35" s="24">
        <v>15</v>
      </c>
      <c r="V35" s="31">
        <v>0</v>
      </c>
    </row>
    <row r="36" spans="1:22" ht="18.75" customHeight="1" x14ac:dyDescent="0.2">
      <c r="A36" s="5" t="s">
        <v>2</v>
      </c>
      <c r="B36" s="18">
        <f t="shared" si="12"/>
        <v>-15</v>
      </c>
      <c r="C36" s="18">
        <v>0</v>
      </c>
      <c r="D36" s="18">
        <f t="shared" si="13"/>
        <v>6</v>
      </c>
      <c r="E36" s="18">
        <f t="shared" si="14"/>
        <v>-7</v>
      </c>
      <c r="F36" s="18">
        <v>0</v>
      </c>
      <c r="G36" s="18">
        <v>-1</v>
      </c>
      <c r="H36" s="18">
        <v>7</v>
      </c>
      <c r="I36" s="18">
        <v>-4</v>
      </c>
      <c r="J36" s="25">
        <f t="shared" si="15"/>
        <v>-23.15800922694849</v>
      </c>
      <c r="K36" s="33">
        <v>0</v>
      </c>
      <c r="L36" s="33">
        <v>23.15800922694849</v>
      </c>
      <c r="M36" s="18">
        <f t="shared" si="16"/>
        <v>-8</v>
      </c>
      <c r="N36" s="18">
        <f t="shared" si="17"/>
        <v>3</v>
      </c>
      <c r="O36" s="18">
        <v>0</v>
      </c>
      <c r="P36" s="18">
        <v>3</v>
      </c>
      <c r="Q36" s="18">
        <v>0</v>
      </c>
      <c r="R36" s="18">
        <f t="shared" si="18"/>
        <v>11</v>
      </c>
      <c r="S36" s="18">
        <v>-3</v>
      </c>
      <c r="T36" s="18">
        <v>6</v>
      </c>
      <c r="U36" s="18">
        <v>5</v>
      </c>
      <c r="V36" s="25">
        <v>-26.466296259369713</v>
      </c>
    </row>
    <row r="37" spans="1:22" ht="18.75" customHeight="1" x14ac:dyDescent="0.2">
      <c r="A37" s="3" t="s">
        <v>1</v>
      </c>
      <c r="B37" s="20">
        <f t="shared" si="12"/>
        <v>-6</v>
      </c>
      <c r="C37" s="20">
        <v>-1</v>
      </c>
      <c r="D37" s="20">
        <f t="shared" si="13"/>
        <v>1</v>
      </c>
      <c r="E37" s="20">
        <f t="shared" si="14"/>
        <v>-8</v>
      </c>
      <c r="F37" s="20">
        <v>0</v>
      </c>
      <c r="G37" s="20">
        <v>0</v>
      </c>
      <c r="H37" s="20">
        <v>8</v>
      </c>
      <c r="I37" s="20">
        <v>3</v>
      </c>
      <c r="J37" s="26">
        <f t="shared" si="15"/>
        <v>-38.29006031995803</v>
      </c>
      <c r="K37" s="35">
        <v>0</v>
      </c>
      <c r="L37" s="35">
        <v>38.29006031995803</v>
      </c>
      <c r="M37" s="20">
        <f>N37-R37</f>
        <v>2</v>
      </c>
      <c r="N37" s="22">
        <f t="shared" si="17"/>
        <v>8</v>
      </c>
      <c r="O37" s="20">
        <v>5</v>
      </c>
      <c r="P37" s="20">
        <v>4</v>
      </c>
      <c r="Q37" s="20">
        <v>4</v>
      </c>
      <c r="R37" s="20">
        <f t="shared" si="18"/>
        <v>6</v>
      </c>
      <c r="S37" s="20">
        <v>1</v>
      </c>
      <c r="T37" s="20">
        <v>3</v>
      </c>
      <c r="U37" s="20">
        <v>3</v>
      </c>
      <c r="V37" s="26">
        <v>9.5725150799895005</v>
      </c>
    </row>
    <row r="38" spans="1:22" ht="18.75" customHeight="1" x14ac:dyDescent="0.2">
      <c r="A38" s="1" t="s">
        <v>0</v>
      </c>
      <c r="B38" s="19">
        <f t="shared" si="12"/>
        <v>-3</v>
      </c>
      <c r="C38" s="19">
        <v>2</v>
      </c>
      <c r="D38" s="19">
        <f t="shared" si="13"/>
        <v>5</v>
      </c>
      <c r="E38" s="19">
        <f t="shared" si="14"/>
        <v>-6</v>
      </c>
      <c r="F38" s="19">
        <v>0</v>
      </c>
      <c r="G38" s="19">
        <v>0</v>
      </c>
      <c r="H38" s="19">
        <v>6</v>
      </c>
      <c r="I38" s="21">
        <v>0</v>
      </c>
      <c r="J38" s="27">
        <f t="shared" si="15"/>
        <v>-30.371952403406095</v>
      </c>
      <c r="K38" s="34">
        <v>0</v>
      </c>
      <c r="L38" s="34">
        <v>30.371952403406095</v>
      </c>
      <c r="M38" s="21">
        <f t="shared" si="16"/>
        <v>3</v>
      </c>
      <c r="N38" s="19">
        <f t="shared" si="17"/>
        <v>8</v>
      </c>
      <c r="O38" s="19">
        <v>4</v>
      </c>
      <c r="P38" s="19">
        <v>6</v>
      </c>
      <c r="Q38" s="19">
        <v>2</v>
      </c>
      <c r="R38" s="19">
        <f t="shared" si="18"/>
        <v>5</v>
      </c>
      <c r="S38" s="19">
        <v>-1</v>
      </c>
      <c r="T38" s="19">
        <v>4</v>
      </c>
      <c r="U38" s="19">
        <v>1</v>
      </c>
      <c r="V38" s="30">
        <v>15.185976201703053</v>
      </c>
    </row>
    <row r="39" spans="1:22" x14ac:dyDescent="0.2">
      <c r="A39" s="37" t="s">
        <v>59</v>
      </c>
    </row>
    <row r="40" spans="1:22" x14ac:dyDescent="0.2">
      <c r="A40" s="37" t="s">
        <v>48</v>
      </c>
    </row>
    <row r="41" spans="1:22" x14ac:dyDescent="0.2">
      <c r="A41" s="37" t="s">
        <v>49</v>
      </c>
    </row>
    <row r="42" spans="1:22" x14ac:dyDescent="0.2">
      <c r="A42" s="37" t="s">
        <v>60</v>
      </c>
    </row>
    <row r="43" spans="1:22" x14ac:dyDescent="0.2">
      <c r="A43" s="37" t="s">
        <v>61</v>
      </c>
    </row>
    <row r="44" spans="1:22" x14ac:dyDescent="0.2">
      <c r="A44" s="37" t="s">
        <v>62</v>
      </c>
    </row>
    <row r="45" spans="1:22" x14ac:dyDescent="0.2">
      <c r="A45" s="37" t="s">
        <v>63</v>
      </c>
    </row>
    <row r="46" spans="1:22" x14ac:dyDescent="0.2">
      <c r="A46" s="37" t="s">
        <v>64</v>
      </c>
    </row>
  </sheetData>
  <mergeCells count="20">
    <mergeCell ref="I6:I8"/>
    <mergeCell ref="O7:O8"/>
    <mergeCell ref="B6:B8"/>
    <mergeCell ref="E6:E8"/>
    <mergeCell ref="M6:M8"/>
    <mergeCell ref="J7:J8"/>
    <mergeCell ref="R6:U6"/>
    <mergeCell ref="V7:V8"/>
    <mergeCell ref="A5:A8"/>
    <mergeCell ref="C6:C8"/>
    <mergeCell ref="N6:Q6"/>
    <mergeCell ref="T7:T8"/>
    <mergeCell ref="P7:P8"/>
    <mergeCell ref="M5:V5"/>
    <mergeCell ref="D6:D8"/>
    <mergeCell ref="S7:S8"/>
    <mergeCell ref="B5:D5"/>
    <mergeCell ref="J6:L6"/>
    <mergeCell ref="E5:L5"/>
    <mergeCell ref="G6:G8"/>
  </mergeCells>
  <phoneticPr fontId="1"/>
  <pageMargins left="0.70866141732283472" right="0.70866141732283472" top="0.74803149606299213" bottom="0.74803149606299213" header="0.31496062992125984" footer="0.31496062992125984"/>
  <pageSetup paperSize="9" scale="65" orientation="landscape" r:id="rId1"/>
  <rowBreaks count="2" manualBreakCount="2">
    <brk id="31" max="16383" man="1"/>
    <brk id="39" max="16383" man="1"/>
  </rowBreaks>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V46"/>
  <sheetViews>
    <sheetView view="pageBreakPreview" zoomScaleNormal="100" zoomScaleSheetLayoutView="100" workbookViewId="0"/>
  </sheetViews>
  <sheetFormatPr defaultRowHeight="13" x14ac:dyDescent="0.2"/>
  <cols>
    <col min="1" max="2" width="8.6328125" customWidth="1"/>
    <col min="3" max="21" width="6.6328125" customWidth="1"/>
    <col min="22" max="22" width="11.7265625" customWidth="1"/>
  </cols>
  <sheetData>
    <row r="2" spans="1:22" x14ac:dyDescent="0.2">
      <c r="A2" t="s">
        <v>65</v>
      </c>
    </row>
    <row r="4" spans="1:22" x14ac:dyDescent="0.2">
      <c r="A4" t="s">
        <v>46</v>
      </c>
    </row>
    <row r="5" spans="1:22" ht="13.5" customHeight="1" x14ac:dyDescent="0.2">
      <c r="A5" s="44" t="s">
        <v>37</v>
      </c>
      <c r="B5" s="48" t="s">
        <v>55</v>
      </c>
      <c r="C5" s="49"/>
      <c r="D5" s="50"/>
      <c r="E5" s="39" t="s">
        <v>56</v>
      </c>
      <c r="F5" s="40"/>
      <c r="G5" s="40"/>
      <c r="H5" s="40"/>
      <c r="I5" s="40"/>
      <c r="J5" s="40"/>
      <c r="K5" s="40"/>
      <c r="L5" s="41"/>
      <c r="M5" s="48" t="s">
        <v>57</v>
      </c>
      <c r="N5" s="49"/>
      <c r="O5" s="49"/>
      <c r="P5" s="49"/>
      <c r="Q5" s="49"/>
      <c r="R5" s="49"/>
      <c r="S5" s="49"/>
      <c r="T5" s="49"/>
      <c r="U5" s="49"/>
      <c r="V5" s="50"/>
    </row>
    <row r="6" spans="1:22" ht="13" customHeight="1" x14ac:dyDescent="0.2">
      <c r="A6" s="45"/>
      <c r="B6" s="42" t="s">
        <v>51</v>
      </c>
      <c r="C6" s="42" t="s">
        <v>52</v>
      </c>
      <c r="D6" s="42" t="s">
        <v>53</v>
      </c>
      <c r="E6" s="42" t="s">
        <v>54</v>
      </c>
      <c r="F6" s="14"/>
      <c r="G6" s="42" t="s">
        <v>47</v>
      </c>
      <c r="H6" s="14"/>
      <c r="I6" s="42" t="s">
        <v>47</v>
      </c>
      <c r="J6" s="48" t="s">
        <v>42</v>
      </c>
      <c r="K6" s="49"/>
      <c r="L6" s="50"/>
      <c r="M6" s="42" t="s">
        <v>58</v>
      </c>
      <c r="N6" s="39" t="s">
        <v>36</v>
      </c>
      <c r="O6" s="40"/>
      <c r="P6" s="40"/>
      <c r="Q6" s="41"/>
      <c r="R6" s="39" t="s">
        <v>35</v>
      </c>
      <c r="S6" s="40"/>
      <c r="T6" s="40"/>
      <c r="U6" s="41"/>
      <c r="V6" s="16" t="s">
        <v>42</v>
      </c>
    </row>
    <row r="7" spans="1:22" ht="13.5" customHeight="1" x14ac:dyDescent="0.2">
      <c r="A7" s="45"/>
      <c r="B7" s="45"/>
      <c r="C7" s="47"/>
      <c r="D7" s="47"/>
      <c r="E7" s="45"/>
      <c r="F7" s="11" t="s">
        <v>34</v>
      </c>
      <c r="G7" s="47"/>
      <c r="H7" s="11" t="s">
        <v>33</v>
      </c>
      <c r="I7" s="47"/>
      <c r="J7" s="42" t="s">
        <v>39</v>
      </c>
      <c r="K7" s="13" t="s">
        <v>40</v>
      </c>
      <c r="L7" s="13" t="s">
        <v>41</v>
      </c>
      <c r="M7" s="45"/>
      <c r="N7" s="13" t="s">
        <v>32</v>
      </c>
      <c r="O7" s="42" t="s">
        <v>47</v>
      </c>
      <c r="P7" s="42" t="s">
        <v>31</v>
      </c>
      <c r="Q7" s="12" t="s">
        <v>30</v>
      </c>
      <c r="R7" s="11" t="s">
        <v>32</v>
      </c>
      <c r="S7" s="42" t="s">
        <v>47</v>
      </c>
      <c r="T7" s="47" t="s">
        <v>31</v>
      </c>
      <c r="U7" s="15" t="s">
        <v>43</v>
      </c>
      <c r="V7" s="42" t="s">
        <v>44</v>
      </c>
    </row>
    <row r="8" spans="1:22" ht="30.75" customHeight="1" x14ac:dyDescent="0.2">
      <c r="A8" s="46"/>
      <c r="B8" s="46"/>
      <c r="C8" s="43"/>
      <c r="D8" s="43"/>
      <c r="E8" s="46"/>
      <c r="F8" s="10"/>
      <c r="G8" s="43"/>
      <c r="H8" s="10"/>
      <c r="I8" s="43"/>
      <c r="J8" s="43"/>
      <c r="K8" s="10"/>
      <c r="L8" s="10"/>
      <c r="M8" s="46"/>
      <c r="N8" s="10"/>
      <c r="O8" s="43"/>
      <c r="P8" s="43"/>
      <c r="Q8" s="9"/>
      <c r="R8" s="10"/>
      <c r="S8" s="43"/>
      <c r="T8" s="43"/>
      <c r="U8" s="9"/>
      <c r="V8" s="43"/>
    </row>
    <row r="9" spans="1:22" ht="15" customHeight="1" x14ac:dyDescent="0.2">
      <c r="A9" s="8" t="s">
        <v>29</v>
      </c>
      <c r="B9" s="17">
        <f t="shared" ref="B9:H9" si="0">B10+B11</f>
        <v>-105</v>
      </c>
      <c r="C9" s="17">
        <f t="shared" si="0"/>
        <v>90</v>
      </c>
      <c r="D9" s="17">
        <f t="shared" si="0"/>
        <v>5</v>
      </c>
      <c r="E9" s="17">
        <f t="shared" si="0"/>
        <v>-157</v>
      </c>
      <c r="F9" s="17">
        <f t="shared" si="0"/>
        <v>142</v>
      </c>
      <c r="G9" s="17">
        <f t="shared" si="0"/>
        <v>11</v>
      </c>
      <c r="H9" s="17">
        <f t="shared" si="0"/>
        <v>299</v>
      </c>
      <c r="I9" s="17">
        <f>I10+I11</f>
        <v>-17</v>
      </c>
      <c r="J9" s="28">
        <f>K9-L9</f>
        <v>-7.3649106635886685</v>
      </c>
      <c r="K9" s="28">
        <v>6.6612567785324259</v>
      </c>
      <c r="L9" s="28">
        <v>14.026167442121094</v>
      </c>
      <c r="M9" s="17">
        <f t="shared" ref="M9:U9" si="1">M10+M11</f>
        <v>52</v>
      </c>
      <c r="N9" s="17">
        <f t="shared" si="1"/>
        <v>552</v>
      </c>
      <c r="O9" s="17">
        <f t="shared" si="1"/>
        <v>-10</v>
      </c>
      <c r="P9" s="17">
        <f t="shared" si="1"/>
        <v>374</v>
      </c>
      <c r="Q9" s="17">
        <f t="shared" si="1"/>
        <v>178</v>
      </c>
      <c r="R9" s="17">
        <f>R10+R11</f>
        <v>500</v>
      </c>
      <c r="S9" s="17">
        <f t="shared" si="1"/>
        <v>13</v>
      </c>
      <c r="T9" s="17">
        <f t="shared" si="1"/>
        <v>322</v>
      </c>
      <c r="U9" s="17">
        <f t="shared" si="1"/>
        <v>178</v>
      </c>
      <c r="V9" s="28">
        <v>2.4393334681949739</v>
      </c>
    </row>
    <row r="10" spans="1:22" ht="15" customHeight="1" x14ac:dyDescent="0.2">
      <c r="A10" s="6" t="s">
        <v>28</v>
      </c>
      <c r="B10" s="18">
        <f t="shared" ref="B10:I10" si="2">B20+B21+B22+B23</f>
        <v>-31</v>
      </c>
      <c r="C10" s="18">
        <f t="shared" si="2"/>
        <v>63</v>
      </c>
      <c r="D10" s="18">
        <f t="shared" si="2"/>
        <v>22</v>
      </c>
      <c r="E10" s="18">
        <f t="shared" si="2"/>
        <v>-97</v>
      </c>
      <c r="F10" s="18">
        <f t="shared" si="2"/>
        <v>120</v>
      </c>
      <c r="G10" s="18">
        <f t="shared" si="2"/>
        <v>10</v>
      </c>
      <c r="H10" s="18">
        <f t="shared" si="2"/>
        <v>217</v>
      </c>
      <c r="I10" s="18">
        <f t="shared" si="2"/>
        <v>-1</v>
      </c>
      <c r="J10" s="25">
        <f t="shared" ref="J10:J38" si="3">K10-L10</f>
        <v>-5.9934338846626662</v>
      </c>
      <c r="K10" s="25">
        <v>7.4145573830878355</v>
      </c>
      <c r="L10" s="25">
        <v>13.407991267750502</v>
      </c>
      <c r="M10" s="18">
        <f t="shared" ref="M10:U10" si="4">M20+M21+M22+M23</f>
        <v>66</v>
      </c>
      <c r="N10" s="18">
        <f t="shared" si="4"/>
        <v>425</v>
      </c>
      <c r="O10" s="18">
        <f t="shared" si="4"/>
        <v>8</v>
      </c>
      <c r="P10" s="18">
        <f t="shared" si="4"/>
        <v>306</v>
      </c>
      <c r="Q10" s="18">
        <f t="shared" si="4"/>
        <v>119</v>
      </c>
      <c r="R10" s="18">
        <f t="shared" si="4"/>
        <v>359</v>
      </c>
      <c r="S10" s="18">
        <f t="shared" si="4"/>
        <v>-3</v>
      </c>
      <c r="T10" s="18">
        <f t="shared" si="4"/>
        <v>261</v>
      </c>
      <c r="U10" s="18">
        <f t="shared" si="4"/>
        <v>98</v>
      </c>
      <c r="V10" s="25">
        <v>4.0780065606983058</v>
      </c>
    </row>
    <row r="11" spans="1:22" ht="15" customHeight="1" x14ac:dyDescent="0.2">
      <c r="A11" s="2" t="s">
        <v>27</v>
      </c>
      <c r="B11" s="19">
        <f t="shared" ref="B11:I11" si="5">B12+B13+B14+B15+B16</f>
        <v>-74</v>
      </c>
      <c r="C11" s="19">
        <f t="shared" si="5"/>
        <v>27</v>
      </c>
      <c r="D11" s="19">
        <f t="shared" si="5"/>
        <v>-17</v>
      </c>
      <c r="E11" s="19">
        <f t="shared" si="5"/>
        <v>-60</v>
      </c>
      <c r="F11" s="19">
        <f t="shared" si="5"/>
        <v>22</v>
      </c>
      <c r="G11" s="19">
        <f t="shared" si="5"/>
        <v>1</v>
      </c>
      <c r="H11" s="19">
        <f t="shared" si="5"/>
        <v>82</v>
      </c>
      <c r="I11" s="19">
        <f t="shared" si="5"/>
        <v>-16</v>
      </c>
      <c r="J11" s="30">
        <f t="shared" si="3"/>
        <v>-11.689251653041659</v>
      </c>
      <c r="K11" s="30">
        <v>4.2860589394486102</v>
      </c>
      <c r="L11" s="30">
        <v>15.975310592490269</v>
      </c>
      <c r="M11" s="19">
        <f t="shared" ref="M11:U11" si="6">M12+M13+M14+M15+M16</f>
        <v>-14</v>
      </c>
      <c r="N11" s="19">
        <f t="shared" si="6"/>
        <v>127</v>
      </c>
      <c r="O11" s="19">
        <f t="shared" si="6"/>
        <v>-18</v>
      </c>
      <c r="P11" s="19">
        <f t="shared" si="6"/>
        <v>68</v>
      </c>
      <c r="Q11" s="19">
        <f t="shared" si="6"/>
        <v>59</v>
      </c>
      <c r="R11" s="19">
        <f t="shared" si="6"/>
        <v>141</v>
      </c>
      <c r="S11" s="19">
        <f t="shared" si="6"/>
        <v>16</v>
      </c>
      <c r="T11" s="19">
        <f t="shared" si="6"/>
        <v>61</v>
      </c>
      <c r="U11" s="19">
        <f t="shared" si="6"/>
        <v>80</v>
      </c>
      <c r="V11" s="30">
        <v>-2.727492052376391</v>
      </c>
    </row>
    <row r="12" spans="1:22" ht="15" customHeight="1" x14ac:dyDescent="0.2">
      <c r="A12" s="6" t="s">
        <v>26</v>
      </c>
      <c r="B12" s="18">
        <f t="shared" ref="B12:I12" si="7">B24</f>
        <v>-9</v>
      </c>
      <c r="C12" s="18">
        <f t="shared" si="7"/>
        <v>-8</v>
      </c>
      <c r="D12" s="18">
        <f t="shared" si="7"/>
        <v>-6</v>
      </c>
      <c r="E12" s="18">
        <f t="shared" si="7"/>
        <v>-6</v>
      </c>
      <c r="F12" s="18">
        <f t="shared" si="7"/>
        <v>2</v>
      </c>
      <c r="G12" s="18">
        <f t="shared" si="7"/>
        <v>1</v>
      </c>
      <c r="H12" s="18">
        <f t="shared" si="7"/>
        <v>8</v>
      </c>
      <c r="I12" s="18">
        <f t="shared" si="7"/>
        <v>3</v>
      </c>
      <c r="J12" s="25">
        <f t="shared" si="3"/>
        <v>-14.593092602834657</v>
      </c>
      <c r="K12" s="25">
        <v>4.8643642009448858</v>
      </c>
      <c r="L12" s="25">
        <v>19.457456803779543</v>
      </c>
      <c r="M12" s="18">
        <f t="shared" ref="M12:U12" si="8">M24</f>
        <v>-3</v>
      </c>
      <c r="N12" s="18">
        <f t="shared" si="8"/>
        <v>10</v>
      </c>
      <c r="O12" s="18">
        <f t="shared" si="8"/>
        <v>-4</v>
      </c>
      <c r="P12" s="18">
        <f t="shared" si="8"/>
        <v>8</v>
      </c>
      <c r="Q12" s="18">
        <f t="shared" si="8"/>
        <v>2</v>
      </c>
      <c r="R12" s="18">
        <f t="shared" si="8"/>
        <v>13</v>
      </c>
      <c r="S12" s="18">
        <f t="shared" si="8"/>
        <v>0</v>
      </c>
      <c r="T12" s="18">
        <f t="shared" si="8"/>
        <v>7</v>
      </c>
      <c r="U12" s="18">
        <f t="shared" si="8"/>
        <v>6</v>
      </c>
      <c r="V12" s="25">
        <v>-7.2965463014173295</v>
      </c>
    </row>
    <row r="13" spans="1:22" ht="15" customHeight="1" x14ac:dyDescent="0.2">
      <c r="A13" s="4" t="s">
        <v>25</v>
      </c>
      <c r="B13" s="20">
        <f t="shared" ref="B13:I13" si="9">B25+B26+B27</f>
        <v>-11</v>
      </c>
      <c r="C13" s="20">
        <f t="shared" si="9"/>
        <v>6</v>
      </c>
      <c r="D13" s="20">
        <f t="shared" si="9"/>
        <v>0</v>
      </c>
      <c r="E13" s="20">
        <f t="shared" si="9"/>
        <v>-9</v>
      </c>
      <c r="F13" s="20">
        <f t="shared" si="9"/>
        <v>4</v>
      </c>
      <c r="G13" s="20">
        <f t="shared" si="9"/>
        <v>1</v>
      </c>
      <c r="H13" s="20">
        <f t="shared" si="9"/>
        <v>13</v>
      </c>
      <c r="I13" s="20">
        <f t="shared" si="9"/>
        <v>-4</v>
      </c>
      <c r="J13" s="26">
        <f t="shared" si="3"/>
        <v>-9.9621831282771325</v>
      </c>
      <c r="K13" s="26">
        <v>4.4276369459009484</v>
      </c>
      <c r="L13" s="26">
        <v>14.389820074178081</v>
      </c>
      <c r="M13" s="20">
        <f t="shared" ref="M13:U13" si="10">M25+M26+M27</f>
        <v>-2</v>
      </c>
      <c r="N13" s="20">
        <f t="shared" si="10"/>
        <v>20</v>
      </c>
      <c r="O13" s="20">
        <f t="shared" si="10"/>
        <v>-2</v>
      </c>
      <c r="P13" s="20">
        <f t="shared" si="10"/>
        <v>12</v>
      </c>
      <c r="Q13" s="20">
        <f t="shared" si="10"/>
        <v>8</v>
      </c>
      <c r="R13" s="20">
        <f t="shared" si="10"/>
        <v>22</v>
      </c>
      <c r="S13" s="20">
        <f t="shared" si="10"/>
        <v>3</v>
      </c>
      <c r="T13" s="20">
        <f t="shared" si="10"/>
        <v>10</v>
      </c>
      <c r="U13" s="20">
        <f t="shared" si="10"/>
        <v>12</v>
      </c>
      <c r="V13" s="26">
        <v>-2.2138184729504786</v>
      </c>
    </row>
    <row r="14" spans="1:22" ht="15" customHeight="1" x14ac:dyDescent="0.2">
      <c r="A14" s="4" t="s">
        <v>24</v>
      </c>
      <c r="B14" s="20">
        <f t="shared" ref="B14:I14" si="11">B28+B29+B30+B31</f>
        <v>-23</v>
      </c>
      <c r="C14" s="20">
        <f t="shared" si="11"/>
        <v>24</v>
      </c>
      <c r="D14" s="20">
        <f t="shared" si="11"/>
        <v>-2</v>
      </c>
      <c r="E14" s="20">
        <f t="shared" si="11"/>
        <v>-25</v>
      </c>
      <c r="F14" s="20">
        <f t="shared" si="11"/>
        <v>7</v>
      </c>
      <c r="G14" s="20">
        <f t="shared" si="11"/>
        <v>-5</v>
      </c>
      <c r="H14" s="20">
        <f t="shared" si="11"/>
        <v>32</v>
      </c>
      <c r="I14" s="20">
        <f t="shared" si="11"/>
        <v>-6</v>
      </c>
      <c r="J14" s="26">
        <f t="shared" si="3"/>
        <v>-12.593797916813307</v>
      </c>
      <c r="K14" s="26">
        <v>3.5262634167077258</v>
      </c>
      <c r="L14" s="26">
        <v>16.120061333521033</v>
      </c>
      <c r="M14" s="20">
        <f t="shared" ref="M14:U14" si="12">M28+M29+M30+M31</f>
        <v>2</v>
      </c>
      <c r="N14" s="20">
        <f t="shared" si="12"/>
        <v>54</v>
      </c>
      <c r="O14" s="20">
        <f t="shared" si="12"/>
        <v>6</v>
      </c>
      <c r="P14" s="20">
        <f t="shared" si="12"/>
        <v>20</v>
      </c>
      <c r="Q14" s="20">
        <f t="shared" si="12"/>
        <v>34</v>
      </c>
      <c r="R14" s="20">
        <f t="shared" si="12"/>
        <v>52</v>
      </c>
      <c r="S14" s="20">
        <f t="shared" si="12"/>
        <v>9</v>
      </c>
      <c r="T14" s="20">
        <f t="shared" si="12"/>
        <v>21</v>
      </c>
      <c r="U14" s="20">
        <f t="shared" si="12"/>
        <v>31</v>
      </c>
      <c r="V14" s="26">
        <v>1.0075038333450621</v>
      </c>
    </row>
    <row r="15" spans="1:22" ht="15" customHeight="1" x14ac:dyDescent="0.2">
      <c r="A15" s="4" t="s">
        <v>23</v>
      </c>
      <c r="B15" s="20">
        <f t="shared" ref="B15:I15" si="13">B32+B33+B34+B35</f>
        <v>-21</v>
      </c>
      <c r="C15" s="20">
        <f t="shared" si="13"/>
        <v>2</v>
      </c>
      <c r="D15" s="20">
        <f t="shared" si="13"/>
        <v>-12</v>
      </c>
      <c r="E15" s="20">
        <f t="shared" si="13"/>
        <v>-11</v>
      </c>
      <c r="F15" s="20">
        <f t="shared" si="13"/>
        <v>9</v>
      </c>
      <c r="G15" s="20">
        <f t="shared" si="13"/>
        <v>5</v>
      </c>
      <c r="H15" s="20">
        <f t="shared" si="13"/>
        <v>20</v>
      </c>
      <c r="I15" s="20">
        <f t="shared" si="13"/>
        <v>-8</v>
      </c>
      <c r="J15" s="26">
        <f t="shared" si="3"/>
        <v>-7.3288891484980789</v>
      </c>
      <c r="K15" s="26">
        <v>5.9963638487711561</v>
      </c>
      <c r="L15" s="26">
        <v>13.325252997269235</v>
      </c>
      <c r="M15" s="20">
        <f t="shared" ref="M15:U15" si="14">M32+M33+M34+M35</f>
        <v>-10</v>
      </c>
      <c r="N15" s="20">
        <f t="shared" si="14"/>
        <v>34</v>
      </c>
      <c r="O15" s="20">
        <f t="shared" si="14"/>
        <v>-22</v>
      </c>
      <c r="P15" s="20">
        <f t="shared" si="14"/>
        <v>22</v>
      </c>
      <c r="Q15" s="20">
        <f t="shared" si="14"/>
        <v>12</v>
      </c>
      <c r="R15" s="20">
        <f t="shared" si="14"/>
        <v>44</v>
      </c>
      <c r="S15" s="20">
        <f t="shared" si="14"/>
        <v>3</v>
      </c>
      <c r="T15" s="20">
        <f t="shared" si="14"/>
        <v>17</v>
      </c>
      <c r="U15" s="20">
        <f t="shared" si="14"/>
        <v>27</v>
      </c>
      <c r="V15" s="26">
        <v>-6.6626264986346229</v>
      </c>
    </row>
    <row r="16" spans="1:22" ht="15" customHeight="1" x14ac:dyDescent="0.2">
      <c r="A16" s="2" t="s">
        <v>22</v>
      </c>
      <c r="B16" s="19">
        <f t="shared" ref="B16:I16" si="15">B36+B37+B38</f>
        <v>-10</v>
      </c>
      <c r="C16" s="19">
        <f t="shared" si="15"/>
        <v>3</v>
      </c>
      <c r="D16" s="19">
        <f t="shared" si="15"/>
        <v>3</v>
      </c>
      <c r="E16" s="19">
        <f t="shared" si="15"/>
        <v>-9</v>
      </c>
      <c r="F16" s="19">
        <f t="shared" si="15"/>
        <v>0</v>
      </c>
      <c r="G16" s="19">
        <f t="shared" si="15"/>
        <v>-1</v>
      </c>
      <c r="H16" s="19">
        <f t="shared" si="15"/>
        <v>9</v>
      </c>
      <c r="I16" s="19">
        <f t="shared" si="15"/>
        <v>-1</v>
      </c>
      <c r="J16" s="30">
        <f t="shared" si="3"/>
        <v>-27.080946060690994</v>
      </c>
      <c r="K16" s="30">
        <v>0</v>
      </c>
      <c r="L16" s="30">
        <v>27.080946060690994</v>
      </c>
      <c r="M16" s="19">
        <f t="shared" ref="M16:U16" si="16">M36+M37+M38</f>
        <v>-1</v>
      </c>
      <c r="N16" s="19">
        <f t="shared" si="16"/>
        <v>9</v>
      </c>
      <c r="O16" s="19">
        <f t="shared" si="16"/>
        <v>4</v>
      </c>
      <c r="P16" s="19">
        <f t="shared" si="16"/>
        <v>6</v>
      </c>
      <c r="Q16" s="19">
        <f t="shared" si="16"/>
        <v>3</v>
      </c>
      <c r="R16" s="19">
        <f t="shared" si="16"/>
        <v>10</v>
      </c>
      <c r="S16" s="19">
        <f t="shared" si="16"/>
        <v>1</v>
      </c>
      <c r="T16" s="19">
        <f t="shared" si="16"/>
        <v>6</v>
      </c>
      <c r="U16" s="19">
        <f t="shared" si="16"/>
        <v>4</v>
      </c>
      <c r="V16" s="30">
        <v>-3.0089940067434462</v>
      </c>
    </row>
    <row r="17" spans="1:22" ht="15" customHeight="1" x14ac:dyDescent="0.2">
      <c r="A17" s="6" t="s">
        <v>21</v>
      </c>
      <c r="B17" s="18">
        <f t="shared" ref="B17:I17" si="17">B12+B13+B20</f>
        <v>-29</v>
      </c>
      <c r="C17" s="18">
        <f t="shared" si="17"/>
        <v>30</v>
      </c>
      <c r="D17" s="18">
        <f t="shared" si="17"/>
        <v>41</v>
      </c>
      <c r="E17" s="18">
        <f t="shared" si="17"/>
        <v>-44</v>
      </c>
      <c r="F17" s="18">
        <f t="shared" si="17"/>
        <v>67</v>
      </c>
      <c r="G17" s="18">
        <f t="shared" si="17"/>
        <v>17</v>
      </c>
      <c r="H17" s="18">
        <f t="shared" si="17"/>
        <v>111</v>
      </c>
      <c r="I17" s="18">
        <f t="shared" si="17"/>
        <v>-9</v>
      </c>
      <c r="J17" s="25">
        <f t="shared" si="3"/>
        <v>-5.0302409566854296</v>
      </c>
      <c r="K17" s="25">
        <v>7.6596850931346294</v>
      </c>
      <c r="L17" s="25">
        <v>12.689926049820059</v>
      </c>
      <c r="M17" s="18">
        <f t="shared" ref="M17:U17" si="18">M12+M13+M20</f>
        <v>15</v>
      </c>
      <c r="N17" s="18">
        <f t="shared" si="18"/>
        <v>182</v>
      </c>
      <c r="O17" s="18">
        <f t="shared" si="18"/>
        <v>19</v>
      </c>
      <c r="P17" s="18">
        <f t="shared" si="18"/>
        <v>138</v>
      </c>
      <c r="Q17" s="18">
        <f t="shared" si="18"/>
        <v>44</v>
      </c>
      <c r="R17" s="18">
        <f t="shared" si="18"/>
        <v>167</v>
      </c>
      <c r="S17" s="18">
        <f t="shared" si="18"/>
        <v>4</v>
      </c>
      <c r="T17" s="18">
        <f t="shared" si="18"/>
        <v>121</v>
      </c>
      <c r="U17" s="18">
        <f t="shared" si="18"/>
        <v>46</v>
      </c>
      <c r="V17" s="25">
        <v>1.7148548715973071</v>
      </c>
    </row>
    <row r="18" spans="1:22" ht="15" customHeight="1" x14ac:dyDescent="0.2">
      <c r="A18" s="4" t="s">
        <v>20</v>
      </c>
      <c r="B18" s="20">
        <f t="shared" ref="B18:I18" si="19">B14+B22</f>
        <v>-36</v>
      </c>
      <c r="C18" s="20">
        <f t="shared" si="19"/>
        <v>20</v>
      </c>
      <c r="D18" s="20">
        <f t="shared" si="19"/>
        <v>-14</v>
      </c>
      <c r="E18" s="20">
        <f t="shared" si="19"/>
        <v>-43</v>
      </c>
      <c r="F18" s="20">
        <f t="shared" si="19"/>
        <v>14</v>
      </c>
      <c r="G18" s="20">
        <f t="shared" si="19"/>
        <v>-7</v>
      </c>
      <c r="H18" s="20">
        <f t="shared" si="19"/>
        <v>57</v>
      </c>
      <c r="I18" s="20">
        <f t="shared" si="19"/>
        <v>-1</v>
      </c>
      <c r="J18" s="26">
        <f t="shared" si="3"/>
        <v>-11.586916639904913</v>
      </c>
      <c r="K18" s="26">
        <v>3.7724844874109018</v>
      </c>
      <c r="L18" s="26">
        <v>15.359401127315815</v>
      </c>
      <c r="M18" s="20">
        <f t="shared" ref="M18:U18" si="20">M14+M22</f>
        <v>7</v>
      </c>
      <c r="N18" s="20">
        <f t="shared" si="20"/>
        <v>103</v>
      </c>
      <c r="O18" s="20">
        <f t="shared" si="20"/>
        <v>3</v>
      </c>
      <c r="P18" s="20">
        <f t="shared" si="20"/>
        <v>50</v>
      </c>
      <c r="Q18" s="20">
        <f t="shared" si="20"/>
        <v>53</v>
      </c>
      <c r="R18" s="20">
        <f t="shared" si="20"/>
        <v>96</v>
      </c>
      <c r="S18" s="20">
        <f t="shared" si="20"/>
        <v>11</v>
      </c>
      <c r="T18" s="20">
        <f t="shared" si="20"/>
        <v>37</v>
      </c>
      <c r="U18" s="20">
        <f t="shared" si="20"/>
        <v>59</v>
      </c>
      <c r="V18" s="26">
        <v>1.8862422437054533</v>
      </c>
    </row>
    <row r="19" spans="1:22" ht="15" customHeight="1" x14ac:dyDescent="0.2">
      <c r="A19" s="2" t="s">
        <v>19</v>
      </c>
      <c r="B19" s="19">
        <f t="shared" ref="B19:I19" si="21">B15+B16+B21+B23</f>
        <v>-40</v>
      </c>
      <c r="C19" s="19">
        <f t="shared" si="21"/>
        <v>40</v>
      </c>
      <c r="D19" s="19">
        <f t="shared" si="21"/>
        <v>-22</v>
      </c>
      <c r="E19" s="19">
        <f t="shared" si="21"/>
        <v>-70</v>
      </c>
      <c r="F19" s="19">
        <f t="shared" si="21"/>
        <v>61</v>
      </c>
      <c r="G19" s="19">
        <f t="shared" si="21"/>
        <v>1</v>
      </c>
      <c r="H19" s="19">
        <f t="shared" si="21"/>
        <v>131</v>
      </c>
      <c r="I19" s="19">
        <f t="shared" si="21"/>
        <v>-7</v>
      </c>
      <c r="J19" s="30">
        <f t="shared" si="3"/>
        <v>-7.9014615075122618</v>
      </c>
      <c r="K19" s="30">
        <v>6.8855593136892592</v>
      </c>
      <c r="L19" s="30">
        <v>14.787020821201521</v>
      </c>
      <c r="M19" s="19">
        <f t="shared" ref="M19:U19" si="22">M15+M16+M21+M23</f>
        <v>30</v>
      </c>
      <c r="N19" s="19">
        <f t="shared" si="22"/>
        <v>267</v>
      </c>
      <c r="O19" s="19">
        <f t="shared" si="22"/>
        <v>-32</v>
      </c>
      <c r="P19" s="19">
        <f t="shared" si="22"/>
        <v>186</v>
      </c>
      <c r="Q19" s="19">
        <f t="shared" si="22"/>
        <v>81</v>
      </c>
      <c r="R19" s="19">
        <f t="shared" si="22"/>
        <v>237</v>
      </c>
      <c r="S19" s="19">
        <f t="shared" si="22"/>
        <v>-2</v>
      </c>
      <c r="T19" s="19">
        <f t="shared" si="22"/>
        <v>164</v>
      </c>
      <c r="U19" s="19">
        <f t="shared" si="22"/>
        <v>73</v>
      </c>
      <c r="V19" s="30">
        <v>3.3863406460766861</v>
      </c>
    </row>
    <row r="20" spans="1:22" ht="15" customHeight="1" x14ac:dyDescent="0.2">
      <c r="A20" s="5" t="s">
        <v>18</v>
      </c>
      <c r="B20" s="18">
        <f>E20+M20</f>
        <v>-9</v>
      </c>
      <c r="C20" s="18">
        <v>32</v>
      </c>
      <c r="D20" s="18">
        <f>G20-I20+O20-S20</f>
        <v>47</v>
      </c>
      <c r="E20" s="18">
        <f>F20-H20</f>
        <v>-29</v>
      </c>
      <c r="F20" s="18">
        <v>61</v>
      </c>
      <c r="G20" s="18">
        <v>15</v>
      </c>
      <c r="H20" s="18">
        <v>90</v>
      </c>
      <c r="I20" s="18">
        <v>-8</v>
      </c>
      <c r="J20" s="25">
        <f t="shared" si="3"/>
        <v>-3.9017690477103226</v>
      </c>
      <c r="K20" s="25">
        <v>8.2071693762182676</v>
      </c>
      <c r="L20" s="25">
        <v>12.10893842392859</v>
      </c>
      <c r="M20" s="18">
        <f>N20-R20</f>
        <v>20</v>
      </c>
      <c r="N20" s="18">
        <f>SUM(P20:Q20)</f>
        <v>152</v>
      </c>
      <c r="O20" s="22">
        <v>25</v>
      </c>
      <c r="P20" s="22">
        <v>118</v>
      </c>
      <c r="Q20" s="22">
        <v>34</v>
      </c>
      <c r="R20" s="22">
        <f>SUM(T20:U20)</f>
        <v>132</v>
      </c>
      <c r="S20" s="22">
        <v>1</v>
      </c>
      <c r="T20" s="22">
        <v>104</v>
      </c>
      <c r="U20" s="22">
        <v>28</v>
      </c>
      <c r="V20" s="29">
        <v>2.690875205317468</v>
      </c>
    </row>
    <row r="21" spans="1:22" ht="15" customHeight="1" x14ac:dyDescent="0.2">
      <c r="A21" s="3" t="s">
        <v>17</v>
      </c>
      <c r="B21" s="20">
        <f t="shared" ref="B21:B38" si="23">E21+M21</f>
        <v>3</v>
      </c>
      <c r="C21" s="20">
        <v>39</v>
      </c>
      <c r="D21" s="20">
        <f t="shared" ref="D21:D38" si="24">G21-I21+O21-S21</f>
        <v>-14</v>
      </c>
      <c r="E21" s="20">
        <f t="shared" ref="E21:E38" si="25">F21-H21</f>
        <v>-37</v>
      </c>
      <c r="F21" s="20">
        <v>41</v>
      </c>
      <c r="G21" s="20">
        <v>-5</v>
      </c>
      <c r="H21" s="20">
        <v>78</v>
      </c>
      <c r="I21" s="20">
        <v>3</v>
      </c>
      <c r="J21" s="26">
        <f t="shared" si="3"/>
        <v>-6.4221295981473077</v>
      </c>
      <c r="K21" s="26">
        <v>7.1164138790280962</v>
      </c>
      <c r="L21" s="26">
        <v>13.538543477175404</v>
      </c>
      <c r="M21" s="20">
        <f t="shared" ref="M21:M38" si="26">N21-R21</f>
        <v>40</v>
      </c>
      <c r="N21" s="20">
        <f>SUM(P21:Q21)</f>
        <v>182</v>
      </c>
      <c r="O21" s="20">
        <v>-12</v>
      </c>
      <c r="P21" s="20">
        <v>128</v>
      </c>
      <c r="Q21" s="20">
        <v>54</v>
      </c>
      <c r="R21" s="20">
        <f t="shared" ref="R21:R38" si="27">SUM(T21:U21)</f>
        <v>142</v>
      </c>
      <c r="S21" s="20">
        <v>-6</v>
      </c>
      <c r="T21" s="20">
        <v>110</v>
      </c>
      <c r="U21" s="20">
        <v>32</v>
      </c>
      <c r="V21" s="26">
        <v>6.9428428088078995</v>
      </c>
    </row>
    <row r="22" spans="1:22" ht="15" customHeight="1" x14ac:dyDescent="0.2">
      <c r="A22" s="3" t="s">
        <v>16</v>
      </c>
      <c r="B22" s="20">
        <f t="shared" si="23"/>
        <v>-13</v>
      </c>
      <c r="C22" s="20">
        <v>-4</v>
      </c>
      <c r="D22" s="20">
        <f t="shared" si="24"/>
        <v>-12</v>
      </c>
      <c r="E22" s="20">
        <f t="shared" si="25"/>
        <v>-18</v>
      </c>
      <c r="F22" s="20">
        <v>7</v>
      </c>
      <c r="G22" s="20">
        <v>-2</v>
      </c>
      <c r="H22" s="20">
        <v>25</v>
      </c>
      <c r="I22" s="20">
        <v>5</v>
      </c>
      <c r="J22" s="26">
        <f t="shared" si="3"/>
        <v>-10.428869396268464</v>
      </c>
      <c r="K22" s="26">
        <v>4.05567143188218</v>
      </c>
      <c r="L22" s="26">
        <v>14.484540828150644</v>
      </c>
      <c r="M22" s="20">
        <f>N22-R22</f>
        <v>5</v>
      </c>
      <c r="N22" s="20">
        <f t="shared" ref="N22:N38" si="28">SUM(P22:Q22)</f>
        <v>49</v>
      </c>
      <c r="O22" s="20">
        <v>-3</v>
      </c>
      <c r="P22" s="20">
        <v>30</v>
      </c>
      <c r="Q22" s="20">
        <v>19</v>
      </c>
      <c r="R22" s="20">
        <f t="shared" si="27"/>
        <v>44</v>
      </c>
      <c r="S22" s="20">
        <v>2</v>
      </c>
      <c r="T22" s="20">
        <v>16</v>
      </c>
      <c r="U22" s="20">
        <v>28</v>
      </c>
      <c r="V22" s="26">
        <v>2.8969081656301263</v>
      </c>
    </row>
    <row r="23" spans="1:22" ht="15" customHeight="1" x14ac:dyDescent="0.2">
      <c r="A23" s="1" t="s">
        <v>15</v>
      </c>
      <c r="B23" s="19">
        <f t="shared" si="23"/>
        <v>-12</v>
      </c>
      <c r="C23" s="19">
        <v>-4</v>
      </c>
      <c r="D23" s="19">
        <f t="shared" si="24"/>
        <v>1</v>
      </c>
      <c r="E23" s="19">
        <f t="shared" si="25"/>
        <v>-13</v>
      </c>
      <c r="F23" s="19">
        <v>11</v>
      </c>
      <c r="G23" s="19">
        <v>2</v>
      </c>
      <c r="H23" s="19">
        <v>24</v>
      </c>
      <c r="I23" s="19">
        <v>-1</v>
      </c>
      <c r="J23" s="30">
        <f t="shared" si="3"/>
        <v>-10.280375856607716</v>
      </c>
      <c r="K23" s="30">
        <v>8.6987795709757592</v>
      </c>
      <c r="L23" s="30">
        <v>18.979155427583475</v>
      </c>
      <c r="M23" s="19">
        <f t="shared" si="26"/>
        <v>1</v>
      </c>
      <c r="N23" s="19">
        <f t="shared" si="28"/>
        <v>42</v>
      </c>
      <c r="O23" s="19">
        <v>-2</v>
      </c>
      <c r="P23" s="19">
        <v>30</v>
      </c>
      <c r="Q23" s="19">
        <v>12</v>
      </c>
      <c r="R23" s="19">
        <f t="shared" si="27"/>
        <v>41</v>
      </c>
      <c r="S23" s="24">
        <v>0</v>
      </c>
      <c r="T23" s="24">
        <v>31</v>
      </c>
      <c r="U23" s="24">
        <v>10</v>
      </c>
      <c r="V23" s="31">
        <v>0.79079814281597294</v>
      </c>
    </row>
    <row r="24" spans="1:22" ht="15" customHeight="1" x14ac:dyDescent="0.2">
      <c r="A24" s="7" t="s">
        <v>14</v>
      </c>
      <c r="B24" s="17">
        <f t="shared" si="23"/>
        <v>-9</v>
      </c>
      <c r="C24" s="17">
        <v>-8</v>
      </c>
      <c r="D24" s="17">
        <f t="shared" si="24"/>
        <v>-6</v>
      </c>
      <c r="E24" s="18">
        <f t="shared" si="25"/>
        <v>-6</v>
      </c>
      <c r="F24" s="17">
        <v>2</v>
      </c>
      <c r="G24" s="17">
        <v>1</v>
      </c>
      <c r="H24" s="17">
        <v>8</v>
      </c>
      <c r="I24" s="23">
        <v>3</v>
      </c>
      <c r="J24" s="38">
        <f t="shared" si="3"/>
        <v>-14.593092602834657</v>
      </c>
      <c r="K24" s="38">
        <v>4.8643642009448858</v>
      </c>
      <c r="L24" s="38">
        <v>19.457456803779543</v>
      </c>
      <c r="M24" s="18">
        <f t="shared" si="26"/>
        <v>-3</v>
      </c>
      <c r="N24" s="17">
        <f t="shared" si="28"/>
        <v>10</v>
      </c>
      <c r="O24" s="17">
        <v>-4</v>
      </c>
      <c r="P24" s="17">
        <v>8</v>
      </c>
      <c r="Q24" s="17">
        <v>2</v>
      </c>
      <c r="R24" s="17">
        <f t="shared" si="27"/>
        <v>13</v>
      </c>
      <c r="S24" s="17">
        <v>0</v>
      </c>
      <c r="T24" s="17">
        <v>7</v>
      </c>
      <c r="U24" s="17">
        <v>6</v>
      </c>
      <c r="V24" s="28">
        <v>-7.2965463014173295</v>
      </c>
    </row>
    <row r="25" spans="1:22" ht="15" customHeight="1" x14ac:dyDescent="0.2">
      <c r="A25" s="5" t="s">
        <v>13</v>
      </c>
      <c r="B25" s="18">
        <f t="shared" si="23"/>
        <v>-6</v>
      </c>
      <c r="C25" s="18">
        <v>3</v>
      </c>
      <c r="D25" s="18">
        <f t="shared" si="24"/>
        <v>-1</v>
      </c>
      <c r="E25" s="18">
        <f t="shared" si="25"/>
        <v>-4</v>
      </c>
      <c r="F25" s="18">
        <v>0</v>
      </c>
      <c r="G25" s="18">
        <v>0</v>
      </c>
      <c r="H25" s="18">
        <v>4</v>
      </c>
      <c r="I25" s="18">
        <v>1</v>
      </c>
      <c r="J25" s="25">
        <f t="shared" si="3"/>
        <v>-41.789506826573543</v>
      </c>
      <c r="K25" s="25">
        <v>0</v>
      </c>
      <c r="L25" s="25">
        <v>41.789506826573543</v>
      </c>
      <c r="M25" s="18">
        <f t="shared" si="26"/>
        <v>-2</v>
      </c>
      <c r="N25" s="18">
        <f t="shared" si="28"/>
        <v>1</v>
      </c>
      <c r="O25" s="18">
        <v>0</v>
      </c>
      <c r="P25" s="18">
        <v>0</v>
      </c>
      <c r="Q25" s="18">
        <v>1</v>
      </c>
      <c r="R25" s="18">
        <f t="shared" si="27"/>
        <v>3</v>
      </c>
      <c r="S25" s="22">
        <v>0</v>
      </c>
      <c r="T25" s="22">
        <v>0</v>
      </c>
      <c r="U25" s="22">
        <v>3</v>
      </c>
      <c r="V25" s="29">
        <v>-20.894753413286772</v>
      </c>
    </row>
    <row r="26" spans="1:22" ht="15" customHeight="1" x14ac:dyDescent="0.2">
      <c r="A26" s="3" t="s">
        <v>12</v>
      </c>
      <c r="B26" s="20">
        <f t="shared" si="23"/>
        <v>-5</v>
      </c>
      <c r="C26" s="20">
        <v>-1</v>
      </c>
      <c r="D26" s="20">
        <f t="shared" si="24"/>
        <v>3</v>
      </c>
      <c r="E26" s="20">
        <f t="shared" si="25"/>
        <v>-2</v>
      </c>
      <c r="F26" s="20">
        <v>1</v>
      </c>
      <c r="G26" s="20">
        <v>1</v>
      </c>
      <c r="H26" s="20">
        <v>3</v>
      </c>
      <c r="I26" s="20">
        <v>-2</v>
      </c>
      <c r="J26" s="26">
        <f t="shared" si="3"/>
        <v>-8.9503561751327236</v>
      </c>
      <c r="K26" s="26">
        <v>4.4751780875663609</v>
      </c>
      <c r="L26" s="26">
        <v>13.425534262699085</v>
      </c>
      <c r="M26" s="20">
        <f t="shared" si="26"/>
        <v>-3</v>
      </c>
      <c r="N26" s="20">
        <f t="shared" si="28"/>
        <v>8</v>
      </c>
      <c r="O26" s="20">
        <v>6</v>
      </c>
      <c r="P26" s="20">
        <v>6</v>
      </c>
      <c r="Q26" s="20">
        <v>2</v>
      </c>
      <c r="R26" s="20">
        <f t="shared" si="27"/>
        <v>11</v>
      </c>
      <c r="S26" s="20">
        <v>6</v>
      </c>
      <c r="T26" s="20">
        <v>7</v>
      </c>
      <c r="U26" s="20">
        <v>4</v>
      </c>
      <c r="V26" s="26">
        <v>-13.425534262699095</v>
      </c>
    </row>
    <row r="27" spans="1:22" ht="15" customHeight="1" x14ac:dyDescent="0.2">
      <c r="A27" s="1" t="s">
        <v>11</v>
      </c>
      <c r="B27" s="19">
        <f t="shared" si="23"/>
        <v>0</v>
      </c>
      <c r="C27" s="19">
        <v>4</v>
      </c>
      <c r="D27" s="19">
        <f t="shared" si="24"/>
        <v>-2</v>
      </c>
      <c r="E27" s="19">
        <f t="shared" si="25"/>
        <v>-3</v>
      </c>
      <c r="F27" s="19">
        <v>3</v>
      </c>
      <c r="G27" s="19">
        <v>0</v>
      </c>
      <c r="H27" s="19">
        <v>6</v>
      </c>
      <c r="I27" s="19">
        <v>-3</v>
      </c>
      <c r="J27" s="30">
        <f t="shared" si="3"/>
        <v>-5.1348423673733521</v>
      </c>
      <c r="K27" s="30">
        <v>5.1348423673733521</v>
      </c>
      <c r="L27" s="30">
        <v>10.269684734746704</v>
      </c>
      <c r="M27" s="19">
        <f t="shared" si="26"/>
        <v>3</v>
      </c>
      <c r="N27" s="19">
        <f t="shared" si="28"/>
        <v>11</v>
      </c>
      <c r="O27" s="24">
        <v>-8</v>
      </c>
      <c r="P27" s="24">
        <v>6</v>
      </c>
      <c r="Q27" s="24">
        <v>5</v>
      </c>
      <c r="R27" s="24">
        <f t="shared" si="27"/>
        <v>8</v>
      </c>
      <c r="S27" s="24">
        <v>-3</v>
      </c>
      <c r="T27" s="24">
        <v>3</v>
      </c>
      <c r="U27" s="24">
        <v>5</v>
      </c>
      <c r="V27" s="31">
        <v>5.1348423673733556</v>
      </c>
    </row>
    <row r="28" spans="1:22" ht="15" customHeight="1" x14ac:dyDescent="0.2">
      <c r="A28" s="5" t="s">
        <v>10</v>
      </c>
      <c r="B28" s="18">
        <f t="shared" si="23"/>
        <v>-7</v>
      </c>
      <c r="C28" s="18">
        <v>-6</v>
      </c>
      <c r="D28" s="18">
        <f t="shared" si="24"/>
        <v>-1</v>
      </c>
      <c r="E28" s="18">
        <f t="shared" si="25"/>
        <v>-4</v>
      </c>
      <c r="F28" s="18">
        <v>1</v>
      </c>
      <c r="G28" s="18">
        <v>1</v>
      </c>
      <c r="H28" s="18">
        <v>5</v>
      </c>
      <c r="I28" s="18">
        <v>0</v>
      </c>
      <c r="J28" s="25">
        <f t="shared" si="3"/>
        <v>-18.205169769442747</v>
      </c>
      <c r="K28" s="25">
        <v>4.5512924423606869</v>
      </c>
      <c r="L28" s="25">
        <v>22.756462211803434</v>
      </c>
      <c r="M28" s="18">
        <f t="shared" si="26"/>
        <v>-3</v>
      </c>
      <c r="N28" s="18">
        <f t="shared" si="28"/>
        <v>4</v>
      </c>
      <c r="O28" s="18">
        <v>2</v>
      </c>
      <c r="P28" s="18">
        <v>0</v>
      </c>
      <c r="Q28" s="18">
        <v>4</v>
      </c>
      <c r="R28" s="18">
        <f t="shared" si="27"/>
        <v>7</v>
      </c>
      <c r="S28" s="18">
        <v>4</v>
      </c>
      <c r="T28" s="18">
        <v>2</v>
      </c>
      <c r="U28" s="18">
        <v>5</v>
      </c>
      <c r="V28" s="25">
        <v>-13.653877327082064</v>
      </c>
    </row>
    <row r="29" spans="1:22" ht="15" customHeight="1" x14ac:dyDescent="0.2">
      <c r="A29" s="3" t="s">
        <v>9</v>
      </c>
      <c r="B29" s="20">
        <f t="shared" si="23"/>
        <v>-13</v>
      </c>
      <c r="C29" s="20">
        <v>-1</v>
      </c>
      <c r="D29" s="20">
        <f t="shared" si="24"/>
        <v>-20</v>
      </c>
      <c r="E29" s="20">
        <f>F29-H29</f>
        <v>-8</v>
      </c>
      <c r="F29" s="20">
        <v>3</v>
      </c>
      <c r="G29" s="20">
        <v>-1</v>
      </c>
      <c r="H29" s="20">
        <v>11</v>
      </c>
      <c r="I29" s="20">
        <v>2</v>
      </c>
      <c r="J29" s="26">
        <f t="shared" si="3"/>
        <v>-12.822426951687557</v>
      </c>
      <c r="K29" s="26">
        <v>4.8084101068828327</v>
      </c>
      <c r="L29" s="26">
        <v>17.630837058570389</v>
      </c>
      <c r="M29" s="20">
        <f t="shared" si="26"/>
        <v>-5</v>
      </c>
      <c r="N29" s="20">
        <f t="shared" si="28"/>
        <v>18</v>
      </c>
      <c r="O29" s="20">
        <v>-6</v>
      </c>
      <c r="P29" s="20">
        <v>6</v>
      </c>
      <c r="Q29" s="20">
        <v>12</v>
      </c>
      <c r="R29" s="20">
        <f t="shared" si="27"/>
        <v>23</v>
      </c>
      <c r="S29" s="20">
        <v>11</v>
      </c>
      <c r="T29" s="20">
        <v>9</v>
      </c>
      <c r="U29" s="20">
        <v>14</v>
      </c>
      <c r="V29" s="26">
        <v>-8.014016844804722</v>
      </c>
    </row>
    <row r="30" spans="1:22" ht="15" customHeight="1" x14ac:dyDescent="0.2">
      <c r="A30" s="3" t="s">
        <v>8</v>
      </c>
      <c r="B30" s="20">
        <f t="shared" si="23"/>
        <v>-7</v>
      </c>
      <c r="C30" s="20">
        <v>26</v>
      </c>
      <c r="D30" s="20">
        <f t="shared" si="24"/>
        <v>6</v>
      </c>
      <c r="E30" s="20">
        <f t="shared" si="25"/>
        <v>-9</v>
      </c>
      <c r="F30" s="20">
        <v>1</v>
      </c>
      <c r="G30" s="20">
        <v>-1</v>
      </c>
      <c r="H30" s="20">
        <v>10</v>
      </c>
      <c r="I30" s="20">
        <v>-3</v>
      </c>
      <c r="J30" s="26">
        <f t="shared" si="3"/>
        <v>-15.116653628457042</v>
      </c>
      <c r="K30" s="26">
        <v>1.6796281809396714</v>
      </c>
      <c r="L30" s="26">
        <v>16.796281809396714</v>
      </c>
      <c r="M30" s="20">
        <f t="shared" si="26"/>
        <v>2</v>
      </c>
      <c r="N30" s="20">
        <f t="shared" si="28"/>
        <v>15</v>
      </c>
      <c r="O30" s="20">
        <v>3</v>
      </c>
      <c r="P30" s="20">
        <v>10</v>
      </c>
      <c r="Q30" s="20">
        <v>5</v>
      </c>
      <c r="R30" s="20">
        <f t="shared" si="27"/>
        <v>13</v>
      </c>
      <c r="S30" s="20">
        <v>-1</v>
      </c>
      <c r="T30" s="20">
        <v>5</v>
      </c>
      <c r="U30" s="20">
        <v>8</v>
      </c>
      <c r="V30" s="26">
        <v>3.3592563618793427</v>
      </c>
    </row>
    <row r="31" spans="1:22" ht="15" customHeight="1" x14ac:dyDescent="0.2">
      <c r="A31" s="1" t="s">
        <v>7</v>
      </c>
      <c r="B31" s="19">
        <f t="shared" si="23"/>
        <v>4</v>
      </c>
      <c r="C31" s="19">
        <v>5</v>
      </c>
      <c r="D31" s="19">
        <f t="shared" si="24"/>
        <v>13</v>
      </c>
      <c r="E31" s="19">
        <f t="shared" si="25"/>
        <v>-4</v>
      </c>
      <c r="F31" s="19">
        <v>2</v>
      </c>
      <c r="G31" s="19">
        <v>-4</v>
      </c>
      <c r="H31" s="19">
        <v>6</v>
      </c>
      <c r="I31" s="19">
        <v>-5</v>
      </c>
      <c r="J31" s="30">
        <f t="shared" si="3"/>
        <v>-7.3245371996187218</v>
      </c>
      <c r="K31" s="30">
        <v>3.6622685998093614</v>
      </c>
      <c r="L31" s="30">
        <v>10.986805799428083</v>
      </c>
      <c r="M31" s="19">
        <f t="shared" si="26"/>
        <v>8</v>
      </c>
      <c r="N31" s="19">
        <f t="shared" si="28"/>
        <v>17</v>
      </c>
      <c r="O31" s="19">
        <v>7</v>
      </c>
      <c r="P31" s="19">
        <v>4</v>
      </c>
      <c r="Q31" s="19">
        <v>13</v>
      </c>
      <c r="R31" s="19">
        <f t="shared" si="27"/>
        <v>9</v>
      </c>
      <c r="S31" s="19">
        <v>-5</v>
      </c>
      <c r="T31" s="19">
        <v>5</v>
      </c>
      <c r="U31" s="19">
        <v>4</v>
      </c>
      <c r="V31" s="30">
        <v>14.649074399237449</v>
      </c>
    </row>
    <row r="32" spans="1:22" ht="15" customHeight="1" x14ac:dyDescent="0.2">
      <c r="A32" s="5" t="s">
        <v>6</v>
      </c>
      <c r="B32" s="18">
        <f t="shared" si="23"/>
        <v>-9</v>
      </c>
      <c r="C32" s="18">
        <v>-11</v>
      </c>
      <c r="D32" s="18">
        <f t="shared" si="24"/>
        <v>-8</v>
      </c>
      <c r="E32" s="18">
        <f t="shared" si="25"/>
        <v>-2</v>
      </c>
      <c r="F32" s="18">
        <v>0</v>
      </c>
      <c r="G32" s="18">
        <v>0</v>
      </c>
      <c r="H32" s="18">
        <v>2</v>
      </c>
      <c r="I32" s="18">
        <v>-1</v>
      </c>
      <c r="J32" s="25">
        <f t="shared" si="3"/>
        <v>-14.134686132517523</v>
      </c>
      <c r="K32" s="25">
        <v>0</v>
      </c>
      <c r="L32" s="25">
        <v>14.134686132517523</v>
      </c>
      <c r="M32" s="18">
        <f t="shared" si="26"/>
        <v>-7</v>
      </c>
      <c r="N32" s="18">
        <f t="shared" si="28"/>
        <v>4</v>
      </c>
      <c r="O32" s="22">
        <v>-7</v>
      </c>
      <c r="P32" s="22">
        <v>1</v>
      </c>
      <c r="Q32" s="22">
        <v>3</v>
      </c>
      <c r="R32" s="22">
        <f t="shared" si="27"/>
        <v>11</v>
      </c>
      <c r="S32" s="22">
        <v>2</v>
      </c>
      <c r="T32" s="22">
        <v>6</v>
      </c>
      <c r="U32" s="22">
        <v>5</v>
      </c>
      <c r="V32" s="29">
        <v>-49.471401463811347</v>
      </c>
    </row>
    <row r="33" spans="1:22" ht="15" customHeight="1" x14ac:dyDescent="0.2">
      <c r="A33" s="3" t="s">
        <v>5</v>
      </c>
      <c r="B33" s="20">
        <f t="shared" si="23"/>
        <v>-4</v>
      </c>
      <c r="C33" s="20">
        <v>4</v>
      </c>
      <c r="D33" s="20">
        <f t="shared" si="24"/>
        <v>-8</v>
      </c>
      <c r="E33" s="20">
        <f t="shared" si="25"/>
        <v>-3</v>
      </c>
      <c r="F33" s="20">
        <v>3</v>
      </c>
      <c r="G33" s="20">
        <v>2</v>
      </c>
      <c r="H33" s="20">
        <v>6</v>
      </c>
      <c r="I33" s="20">
        <v>-6</v>
      </c>
      <c r="J33" s="26">
        <f t="shared" si="3"/>
        <v>-5.2901873064491971</v>
      </c>
      <c r="K33" s="26">
        <v>5.2901873064491971</v>
      </c>
      <c r="L33" s="26">
        <v>10.580374612898394</v>
      </c>
      <c r="M33" s="20">
        <f t="shared" si="26"/>
        <v>-1</v>
      </c>
      <c r="N33" s="20">
        <f t="shared" si="28"/>
        <v>10</v>
      </c>
      <c r="O33" s="20">
        <v>-10</v>
      </c>
      <c r="P33" s="20">
        <v>8</v>
      </c>
      <c r="Q33" s="20">
        <v>2</v>
      </c>
      <c r="R33" s="20">
        <f t="shared" si="27"/>
        <v>11</v>
      </c>
      <c r="S33" s="20">
        <v>6</v>
      </c>
      <c r="T33" s="20">
        <v>2</v>
      </c>
      <c r="U33" s="20">
        <v>9</v>
      </c>
      <c r="V33" s="26">
        <v>-1.7633957688164053</v>
      </c>
    </row>
    <row r="34" spans="1:22" ht="15" customHeight="1" x14ac:dyDescent="0.2">
      <c r="A34" s="3" t="s">
        <v>4</v>
      </c>
      <c r="B34" s="20">
        <f t="shared" si="23"/>
        <v>-13</v>
      </c>
      <c r="C34" s="20">
        <v>-7</v>
      </c>
      <c r="D34" s="20">
        <f t="shared" si="24"/>
        <v>-9</v>
      </c>
      <c r="E34" s="20">
        <f t="shared" si="25"/>
        <v>-9</v>
      </c>
      <c r="F34" s="20">
        <v>1</v>
      </c>
      <c r="G34" s="20">
        <v>0</v>
      </c>
      <c r="H34" s="20">
        <v>10</v>
      </c>
      <c r="I34" s="20">
        <v>2</v>
      </c>
      <c r="J34" s="26">
        <f t="shared" si="3"/>
        <v>-23.116872149974665</v>
      </c>
      <c r="K34" s="26">
        <v>2.5685413499971852</v>
      </c>
      <c r="L34" s="26">
        <v>25.685413499971851</v>
      </c>
      <c r="M34" s="20">
        <f t="shared" si="26"/>
        <v>-4</v>
      </c>
      <c r="N34" s="20">
        <f t="shared" si="28"/>
        <v>10</v>
      </c>
      <c r="O34" s="20">
        <v>-2</v>
      </c>
      <c r="P34" s="20">
        <v>7</v>
      </c>
      <c r="Q34" s="20">
        <v>3</v>
      </c>
      <c r="R34" s="20">
        <f t="shared" si="27"/>
        <v>14</v>
      </c>
      <c r="S34" s="20">
        <v>5</v>
      </c>
      <c r="T34" s="20">
        <v>7</v>
      </c>
      <c r="U34" s="20">
        <v>7</v>
      </c>
      <c r="V34" s="26">
        <v>-10.274165399988739</v>
      </c>
    </row>
    <row r="35" spans="1:22" ht="15" customHeight="1" x14ac:dyDescent="0.2">
      <c r="A35" s="1" t="s">
        <v>3</v>
      </c>
      <c r="B35" s="19">
        <f t="shared" si="23"/>
        <v>5</v>
      </c>
      <c r="C35" s="19">
        <v>16</v>
      </c>
      <c r="D35" s="19">
        <f t="shared" si="24"/>
        <v>13</v>
      </c>
      <c r="E35" s="19">
        <f t="shared" si="25"/>
        <v>3</v>
      </c>
      <c r="F35" s="19">
        <v>5</v>
      </c>
      <c r="G35" s="19">
        <v>3</v>
      </c>
      <c r="H35" s="19">
        <v>2</v>
      </c>
      <c r="I35" s="19">
        <v>-3</v>
      </c>
      <c r="J35" s="30">
        <f t="shared" si="3"/>
        <v>7.4441687344913143</v>
      </c>
      <c r="K35" s="30">
        <v>12.406947890818858</v>
      </c>
      <c r="L35" s="30">
        <v>4.9627791563275432</v>
      </c>
      <c r="M35" s="19">
        <f>N35-R35</f>
        <v>2</v>
      </c>
      <c r="N35" s="19">
        <f t="shared" si="28"/>
        <v>10</v>
      </c>
      <c r="O35" s="24">
        <v>-3</v>
      </c>
      <c r="P35" s="24">
        <v>6</v>
      </c>
      <c r="Q35" s="24">
        <v>4</v>
      </c>
      <c r="R35" s="24">
        <f t="shared" si="27"/>
        <v>8</v>
      </c>
      <c r="S35" s="24">
        <v>-10</v>
      </c>
      <c r="T35" s="24">
        <v>2</v>
      </c>
      <c r="U35" s="24">
        <v>6</v>
      </c>
      <c r="V35" s="31">
        <v>4.9627791563275423</v>
      </c>
    </row>
    <row r="36" spans="1:22" ht="15" customHeight="1" x14ac:dyDescent="0.2">
      <c r="A36" s="5" t="s">
        <v>2</v>
      </c>
      <c r="B36" s="18">
        <f t="shared" si="23"/>
        <v>-5</v>
      </c>
      <c r="C36" s="18">
        <v>2</v>
      </c>
      <c r="D36" s="18">
        <f t="shared" si="24"/>
        <v>4</v>
      </c>
      <c r="E36" s="18">
        <f t="shared" si="25"/>
        <v>-2</v>
      </c>
      <c r="F36" s="18">
        <v>0</v>
      </c>
      <c r="G36" s="18">
        <v>-1</v>
      </c>
      <c r="H36" s="18">
        <v>2</v>
      </c>
      <c r="I36" s="18">
        <v>-4</v>
      </c>
      <c r="J36" s="25">
        <f t="shared" si="3"/>
        <v>-13.779044527076765</v>
      </c>
      <c r="K36" s="25">
        <v>0</v>
      </c>
      <c r="L36" s="25">
        <v>13.779044527076765</v>
      </c>
      <c r="M36" s="18">
        <f t="shared" si="26"/>
        <v>-3</v>
      </c>
      <c r="N36" s="18">
        <f t="shared" si="28"/>
        <v>2</v>
      </c>
      <c r="O36" s="18">
        <v>0</v>
      </c>
      <c r="P36" s="18">
        <v>2</v>
      </c>
      <c r="Q36" s="18">
        <v>0</v>
      </c>
      <c r="R36" s="18">
        <f t="shared" si="27"/>
        <v>5</v>
      </c>
      <c r="S36" s="18">
        <v>-1</v>
      </c>
      <c r="T36" s="18">
        <v>3</v>
      </c>
      <c r="U36" s="18">
        <v>2</v>
      </c>
      <c r="V36" s="25">
        <v>-20.668566790615145</v>
      </c>
    </row>
    <row r="37" spans="1:22" ht="15" customHeight="1" x14ac:dyDescent="0.2">
      <c r="A37" s="3" t="s">
        <v>1</v>
      </c>
      <c r="B37" s="20">
        <f t="shared" si="23"/>
        <v>-3</v>
      </c>
      <c r="C37" s="20">
        <v>2</v>
      </c>
      <c r="D37" s="20">
        <f t="shared" si="24"/>
        <v>-1</v>
      </c>
      <c r="E37" s="20">
        <f t="shared" si="25"/>
        <v>-3</v>
      </c>
      <c r="F37" s="20">
        <v>0</v>
      </c>
      <c r="G37" s="20">
        <v>0</v>
      </c>
      <c r="H37" s="20">
        <v>3</v>
      </c>
      <c r="I37" s="20">
        <v>0</v>
      </c>
      <c r="J37" s="26">
        <f t="shared" si="3"/>
        <v>-31.342130119930157</v>
      </c>
      <c r="K37" s="26">
        <v>0</v>
      </c>
      <c r="L37" s="26">
        <v>31.342130119930157</v>
      </c>
      <c r="M37" s="20">
        <f t="shared" si="26"/>
        <v>0</v>
      </c>
      <c r="N37" s="20">
        <f t="shared" si="28"/>
        <v>4</v>
      </c>
      <c r="O37" s="20">
        <v>2</v>
      </c>
      <c r="P37" s="20">
        <v>2</v>
      </c>
      <c r="Q37" s="20">
        <v>2</v>
      </c>
      <c r="R37" s="20">
        <f t="shared" si="27"/>
        <v>4</v>
      </c>
      <c r="S37" s="20">
        <v>3</v>
      </c>
      <c r="T37" s="20">
        <v>2</v>
      </c>
      <c r="U37" s="20">
        <v>2</v>
      </c>
      <c r="V37" s="26">
        <v>0</v>
      </c>
    </row>
    <row r="38" spans="1:22" ht="15" customHeight="1" x14ac:dyDescent="0.2">
      <c r="A38" s="1" t="s">
        <v>0</v>
      </c>
      <c r="B38" s="19">
        <f t="shared" si="23"/>
        <v>-2</v>
      </c>
      <c r="C38" s="19">
        <v>-1</v>
      </c>
      <c r="D38" s="19">
        <f t="shared" si="24"/>
        <v>0</v>
      </c>
      <c r="E38" s="19">
        <f t="shared" si="25"/>
        <v>-4</v>
      </c>
      <c r="F38" s="19">
        <v>0</v>
      </c>
      <c r="G38" s="19">
        <v>0</v>
      </c>
      <c r="H38" s="19">
        <v>4</v>
      </c>
      <c r="I38" s="19">
        <v>3</v>
      </c>
      <c r="J38" s="30">
        <f t="shared" si="3"/>
        <v>-43.729595351484107</v>
      </c>
      <c r="K38" s="30">
        <v>0</v>
      </c>
      <c r="L38" s="30">
        <v>43.729595351484107</v>
      </c>
      <c r="M38" s="19">
        <f t="shared" si="26"/>
        <v>2</v>
      </c>
      <c r="N38" s="19">
        <f t="shared" si="28"/>
        <v>3</v>
      </c>
      <c r="O38" s="19">
        <v>2</v>
      </c>
      <c r="P38" s="19">
        <v>2</v>
      </c>
      <c r="Q38" s="19">
        <v>1</v>
      </c>
      <c r="R38" s="19">
        <f t="shared" si="27"/>
        <v>1</v>
      </c>
      <c r="S38" s="19">
        <v>-1</v>
      </c>
      <c r="T38" s="19">
        <v>1</v>
      </c>
      <c r="U38" s="19">
        <v>0</v>
      </c>
      <c r="V38" s="30">
        <v>21.864797675742054</v>
      </c>
    </row>
    <row r="39" spans="1:22" x14ac:dyDescent="0.2">
      <c r="A39" s="37" t="s">
        <v>59</v>
      </c>
    </row>
    <row r="40" spans="1:22" x14ac:dyDescent="0.2">
      <c r="A40" s="37" t="s">
        <v>48</v>
      </c>
    </row>
    <row r="41" spans="1:22" x14ac:dyDescent="0.2">
      <c r="A41" s="37" t="s">
        <v>49</v>
      </c>
    </row>
    <row r="42" spans="1:22" x14ac:dyDescent="0.2">
      <c r="A42" s="37" t="s">
        <v>60</v>
      </c>
    </row>
    <row r="43" spans="1:22" x14ac:dyDescent="0.2">
      <c r="A43" s="37" t="s">
        <v>61</v>
      </c>
    </row>
    <row r="44" spans="1:22" x14ac:dyDescent="0.2">
      <c r="A44" s="37" t="s">
        <v>62</v>
      </c>
    </row>
    <row r="45" spans="1:22" x14ac:dyDescent="0.2">
      <c r="A45" s="37" t="s">
        <v>63</v>
      </c>
    </row>
    <row r="46" spans="1:22" x14ac:dyDescent="0.2">
      <c r="A46" s="37" t="s">
        <v>64</v>
      </c>
    </row>
  </sheetData>
  <mergeCells count="20">
    <mergeCell ref="B6:B8"/>
    <mergeCell ref="E6:E8"/>
    <mergeCell ref="M6:M8"/>
    <mergeCell ref="S7:S8"/>
    <mergeCell ref="A5:A8"/>
    <mergeCell ref="B5:D5"/>
    <mergeCell ref="E5:L5"/>
    <mergeCell ref="M5:V5"/>
    <mergeCell ref="C6:C8"/>
    <mergeCell ref="D6:D8"/>
    <mergeCell ref="J6:L6"/>
    <mergeCell ref="G6:G8"/>
    <mergeCell ref="I6:I8"/>
    <mergeCell ref="O7:O8"/>
    <mergeCell ref="N6:Q6"/>
    <mergeCell ref="R6:U6"/>
    <mergeCell ref="J7:J8"/>
    <mergeCell ref="P7:P8"/>
    <mergeCell ref="T7:T8"/>
    <mergeCell ref="V7:V8"/>
  </mergeCells>
  <phoneticPr fontId="3"/>
  <pageMargins left="0.70866141732283472" right="0.70866141732283472" top="0.74803149606299213" bottom="0.74803149606299213" header="0.31496062992125984" footer="0.31496062992125984"/>
  <pageSetup paperSize="9" scale="76" orientation="landscape" r:id="rId1"/>
  <colBreaks count="1" manualBreakCount="1">
    <brk id="22" max="3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V46"/>
  <sheetViews>
    <sheetView view="pageBreakPreview" zoomScaleNormal="100" zoomScaleSheetLayoutView="100" workbookViewId="0"/>
  </sheetViews>
  <sheetFormatPr defaultRowHeight="13" x14ac:dyDescent="0.2"/>
  <cols>
    <col min="1" max="2" width="8.6328125" customWidth="1"/>
    <col min="3" max="21" width="6.6328125" customWidth="1"/>
    <col min="22" max="22" width="11.7265625" customWidth="1"/>
  </cols>
  <sheetData>
    <row r="2" spans="1:22" x14ac:dyDescent="0.2">
      <c r="A2" t="s">
        <v>65</v>
      </c>
    </row>
    <row r="4" spans="1:22" x14ac:dyDescent="0.2">
      <c r="A4" t="s">
        <v>45</v>
      </c>
    </row>
    <row r="5" spans="1:22" ht="13.5" customHeight="1" x14ac:dyDescent="0.2">
      <c r="A5" s="44" t="s">
        <v>37</v>
      </c>
      <c r="B5" s="48" t="s">
        <v>55</v>
      </c>
      <c r="C5" s="49"/>
      <c r="D5" s="50"/>
      <c r="E5" s="39" t="s">
        <v>56</v>
      </c>
      <c r="F5" s="40"/>
      <c r="G5" s="40"/>
      <c r="H5" s="40"/>
      <c r="I5" s="40"/>
      <c r="J5" s="40"/>
      <c r="K5" s="40"/>
      <c r="L5" s="41"/>
      <c r="M5" s="48" t="s">
        <v>57</v>
      </c>
      <c r="N5" s="49"/>
      <c r="O5" s="49"/>
      <c r="P5" s="49"/>
      <c r="Q5" s="49"/>
      <c r="R5" s="49"/>
      <c r="S5" s="49"/>
      <c r="T5" s="49"/>
      <c r="U5" s="49"/>
      <c r="V5" s="50"/>
    </row>
    <row r="6" spans="1:22" ht="13.5" customHeight="1" x14ac:dyDescent="0.2">
      <c r="A6" s="45"/>
      <c r="B6" s="42" t="s">
        <v>51</v>
      </c>
      <c r="C6" s="42" t="s">
        <v>52</v>
      </c>
      <c r="D6" s="42" t="s">
        <v>53</v>
      </c>
      <c r="E6" s="42" t="s">
        <v>54</v>
      </c>
      <c r="F6" s="14"/>
      <c r="G6" s="42" t="s">
        <v>50</v>
      </c>
      <c r="H6" s="14"/>
      <c r="I6" s="42" t="s">
        <v>50</v>
      </c>
      <c r="J6" s="48" t="s">
        <v>42</v>
      </c>
      <c r="K6" s="49"/>
      <c r="L6" s="50"/>
      <c r="M6" s="42" t="s">
        <v>58</v>
      </c>
      <c r="N6" s="39" t="s">
        <v>36</v>
      </c>
      <c r="O6" s="40"/>
      <c r="P6" s="40"/>
      <c r="Q6" s="41"/>
      <c r="R6" s="39" t="s">
        <v>35</v>
      </c>
      <c r="S6" s="40"/>
      <c r="T6" s="40"/>
      <c r="U6" s="41"/>
      <c r="V6" s="16" t="s">
        <v>42</v>
      </c>
    </row>
    <row r="7" spans="1:22" ht="13.5" customHeight="1" x14ac:dyDescent="0.2">
      <c r="A7" s="45"/>
      <c r="B7" s="45"/>
      <c r="C7" s="47"/>
      <c r="D7" s="47"/>
      <c r="E7" s="45"/>
      <c r="F7" s="11" t="s">
        <v>34</v>
      </c>
      <c r="G7" s="47"/>
      <c r="H7" s="11" t="s">
        <v>33</v>
      </c>
      <c r="I7" s="47"/>
      <c r="J7" s="42" t="s">
        <v>39</v>
      </c>
      <c r="K7" s="13" t="s">
        <v>40</v>
      </c>
      <c r="L7" s="13" t="s">
        <v>41</v>
      </c>
      <c r="M7" s="45"/>
      <c r="N7" s="13" t="s">
        <v>32</v>
      </c>
      <c r="O7" s="42" t="s">
        <v>47</v>
      </c>
      <c r="P7" s="42" t="s">
        <v>31</v>
      </c>
      <c r="Q7" s="12" t="s">
        <v>30</v>
      </c>
      <c r="R7" s="11" t="s">
        <v>32</v>
      </c>
      <c r="S7" s="42" t="s">
        <v>47</v>
      </c>
      <c r="T7" s="47" t="s">
        <v>31</v>
      </c>
      <c r="U7" s="15" t="s">
        <v>43</v>
      </c>
      <c r="V7" s="42" t="s">
        <v>44</v>
      </c>
    </row>
    <row r="8" spans="1:22" ht="30.75" customHeight="1" x14ac:dyDescent="0.2">
      <c r="A8" s="46"/>
      <c r="B8" s="46"/>
      <c r="C8" s="43"/>
      <c r="D8" s="43"/>
      <c r="E8" s="46"/>
      <c r="F8" s="10"/>
      <c r="G8" s="43"/>
      <c r="H8" s="10"/>
      <c r="I8" s="43"/>
      <c r="J8" s="43"/>
      <c r="K8" s="10"/>
      <c r="L8" s="10"/>
      <c r="M8" s="46"/>
      <c r="N8" s="10"/>
      <c r="O8" s="43"/>
      <c r="P8" s="43"/>
      <c r="Q8" s="9"/>
      <c r="R8" s="10"/>
      <c r="S8" s="43"/>
      <c r="T8" s="43"/>
      <c r="U8" s="9"/>
      <c r="V8" s="43"/>
    </row>
    <row r="9" spans="1:22" ht="15" customHeight="1" x14ac:dyDescent="0.2">
      <c r="A9" s="8" t="s">
        <v>29</v>
      </c>
      <c r="B9" s="17">
        <f t="shared" ref="B9:I9" si="0">B10+B11</f>
        <v>-158</v>
      </c>
      <c r="C9" s="17">
        <f t="shared" si="0"/>
        <v>33</v>
      </c>
      <c r="D9" s="17">
        <f t="shared" si="0"/>
        <v>-39</v>
      </c>
      <c r="E9" s="17">
        <f t="shared" si="0"/>
        <v>-221</v>
      </c>
      <c r="F9" s="17">
        <f t="shared" si="0"/>
        <v>127</v>
      </c>
      <c r="G9" s="17">
        <f t="shared" si="0"/>
        <v>-6</v>
      </c>
      <c r="H9" s="17">
        <f t="shared" si="0"/>
        <v>348</v>
      </c>
      <c r="I9" s="17">
        <f t="shared" si="0"/>
        <v>9</v>
      </c>
      <c r="J9" s="28">
        <f>K9-L9</f>
        <v>-9.521793829702899</v>
      </c>
      <c r="K9" s="28">
        <v>5.47180007408266</v>
      </c>
      <c r="L9" s="28">
        <v>14.993593903785559</v>
      </c>
      <c r="M9" s="17">
        <f t="shared" ref="M9:U9" si="1">M10+M11</f>
        <v>63</v>
      </c>
      <c r="N9" s="17">
        <f t="shared" si="1"/>
        <v>552</v>
      </c>
      <c r="O9" s="17">
        <f t="shared" si="1"/>
        <v>40</v>
      </c>
      <c r="P9" s="17">
        <f t="shared" si="1"/>
        <v>359</v>
      </c>
      <c r="Q9" s="17">
        <f t="shared" si="1"/>
        <v>193</v>
      </c>
      <c r="R9" s="17">
        <f>R10+R11</f>
        <v>489</v>
      </c>
      <c r="S9" s="17">
        <f t="shared" si="1"/>
        <v>64</v>
      </c>
      <c r="T9" s="17">
        <f t="shared" si="1"/>
        <v>296</v>
      </c>
      <c r="U9" s="17">
        <f t="shared" si="1"/>
        <v>193</v>
      </c>
      <c r="V9" s="28">
        <v>2.7143575170646272</v>
      </c>
    </row>
    <row r="10" spans="1:22" ht="15" customHeight="1" x14ac:dyDescent="0.2">
      <c r="A10" s="6" t="s">
        <v>28</v>
      </c>
      <c r="B10" s="18">
        <f t="shared" ref="B10:I10" si="2">B20+B21+B22+B23</f>
        <v>-88</v>
      </c>
      <c r="C10" s="18">
        <f t="shared" si="2"/>
        <v>27</v>
      </c>
      <c r="D10" s="18">
        <f t="shared" si="2"/>
        <v>-80</v>
      </c>
      <c r="E10" s="18">
        <f t="shared" si="2"/>
        <v>-156</v>
      </c>
      <c r="F10" s="18">
        <f t="shared" si="2"/>
        <v>99</v>
      </c>
      <c r="G10" s="18">
        <f t="shared" si="2"/>
        <v>-11</v>
      </c>
      <c r="H10" s="18">
        <f t="shared" si="2"/>
        <v>255</v>
      </c>
      <c r="I10" s="18">
        <f t="shared" si="2"/>
        <v>29</v>
      </c>
      <c r="J10" s="25">
        <f t="shared" ref="J10:J38" si="3">K10-L10</f>
        <v>-8.8804267845150555</v>
      </c>
      <c r="K10" s="25">
        <v>5.6356554594037851</v>
      </c>
      <c r="L10" s="25">
        <v>14.516082243918841</v>
      </c>
      <c r="M10" s="18">
        <f t="shared" ref="M10:U10" si="4">M20+M21+M22+M23</f>
        <v>68</v>
      </c>
      <c r="N10" s="18">
        <f t="shared" si="4"/>
        <v>413</v>
      </c>
      <c r="O10" s="18">
        <f t="shared" si="4"/>
        <v>14</v>
      </c>
      <c r="P10" s="18">
        <f t="shared" si="4"/>
        <v>294</v>
      </c>
      <c r="Q10" s="18">
        <f t="shared" si="4"/>
        <v>119</v>
      </c>
      <c r="R10" s="18">
        <f t="shared" si="4"/>
        <v>345</v>
      </c>
      <c r="S10" s="18">
        <f t="shared" si="4"/>
        <v>54</v>
      </c>
      <c r="T10" s="18">
        <f t="shared" si="4"/>
        <v>235</v>
      </c>
      <c r="U10" s="18">
        <f t="shared" si="4"/>
        <v>110</v>
      </c>
      <c r="V10" s="25">
        <v>3.8709552650450263</v>
      </c>
    </row>
    <row r="11" spans="1:22" ht="15" customHeight="1" x14ac:dyDescent="0.2">
      <c r="A11" s="2" t="s">
        <v>27</v>
      </c>
      <c r="B11" s="19">
        <f t="shared" ref="B11:I11" si="5">B12+B13+B14+B15+B16</f>
        <v>-70</v>
      </c>
      <c r="C11" s="19">
        <f t="shared" si="5"/>
        <v>6</v>
      </c>
      <c r="D11" s="19">
        <f t="shared" si="5"/>
        <v>41</v>
      </c>
      <c r="E11" s="19">
        <f t="shared" si="5"/>
        <v>-65</v>
      </c>
      <c r="F11" s="19">
        <f t="shared" si="5"/>
        <v>28</v>
      </c>
      <c r="G11" s="19">
        <f t="shared" si="5"/>
        <v>5</v>
      </c>
      <c r="H11" s="19">
        <f t="shared" si="5"/>
        <v>93</v>
      </c>
      <c r="I11" s="19">
        <f t="shared" si="5"/>
        <v>-20</v>
      </c>
      <c r="J11" s="30">
        <f t="shared" si="3"/>
        <v>-11.51830986462527</v>
      </c>
      <c r="K11" s="30">
        <v>4.9617334801462691</v>
      </c>
      <c r="L11" s="30">
        <v>16.480043344771538</v>
      </c>
      <c r="M11" s="19">
        <f t="shared" ref="M11:U11" si="6">M12+M13+M14+M15+M16</f>
        <v>-5</v>
      </c>
      <c r="N11" s="19">
        <f t="shared" si="6"/>
        <v>139</v>
      </c>
      <c r="O11" s="19">
        <f t="shared" si="6"/>
        <v>26</v>
      </c>
      <c r="P11" s="19">
        <f t="shared" si="6"/>
        <v>65</v>
      </c>
      <c r="Q11" s="19">
        <f t="shared" si="6"/>
        <v>74</v>
      </c>
      <c r="R11" s="19">
        <f t="shared" si="6"/>
        <v>144</v>
      </c>
      <c r="S11" s="19">
        <f t="shared" si="6"/>
        <v>10</v>
      </c>
      <c r="T11" s="19">
        <f t="shared" si="6"/>
        <v>61</v>
      </c>
      <c r="U11" s="19">
        <f t="shared" si="6"/>
        <v>83</v>
      </c>
      <c r="V11" s="30">
        <v>-0.88602383574040644</v>
      </c>
    </row>
    <row r="12" spans="1:22" ht="15" customHeight="1" x14ac:dyDescent="0.2">
      <c r="A12" s="6" t="s">
        <v>26</v>
      </c>
      <c r="B12" s="18">
        <f t="shared" ref="B12:I12" si="7">B24</f>
        <v>-3</v>
      </c>
      <c r="C12" s="18">
        <f t="shared" si="7"/>
        <v>2</v>
      </c>
      <c r="D12" s="18">
        <f t="shared" si="7"/>
        <v>10</v>
      </c>
      <c r="E12" s="18">
        <f t="shared" si="7"/>
        <v>-4</v>
      </c>
      <c r="F12" s="18">
        <f t="shared" si="7"/>
        <v>2</v>
      </c>
      <c r="G12" s="18">
        <f t="shared" si="7"/>
        <v>-1</v>
      </c>
      <c r="H12" s="18">
        <f t="shared" si="7"/>
        <v>6</v>
      </c>
      <c r="I12" s="18">
        <f t="shared" si="7"/>
        <v>-1</v>
      </c>
      <c r="J12" s="25">
        <f t="shared" si="3"/>
        <v>-9.0379532131161753</v>
      </c>
      <c r="K12" s="25">
        <v>4.5189766065580868</v>
      </c>
      <c r="L12" s="25">
        <v>13.556929819674261</v>
      </c>
      <c r="M12" s="18">
        <f t="shared" ref="M12:U12" si="8">M24</f>
        <v>1</v>
      </c>
      <c r="N12" s="18">
        <f t="shared" si="8"/>
        <v>12</v>
      </c>
      <c r="O12" s="18">
        <f t="shared" si="8"/>
        <v>7</v>
      </c>
      <c r="P12" s="18">
        <f t="shared" si="8"/>
        <v>11</v>
      </c>
      <c r="Q12" s="18">
        <f t="shared" si="8"/>
        <v>1</v>
      </c>
      <c r="R12" s="18">
        <f t="shared" si="8"/>
        <v>11</v>
      </c>
      <c r="S12" s="18">
        <f t="shared" si="8"/>
        <v>-3</v>
      </c>
      <c r="T12" s="18">
        <f t="shared" si="8"/>
        <v>7</v>
      </c>
      <c r="U12" s="18">
        <f t="shared" si="8"/>
        <v>4</v>
      </c>
      <c r="V12" s="25">
        <v>2.2594883032790385</v>
      </c>
    </row>
    <row r="13" spans="1:22" ht="15" customHeight="1" x14ac:dyDescent="0.2">
      <c r="A13" s="4" t="s">
        <v>25</v>
      </c>
      <c r="B13" s="20">
        <f t="shared" ref="B13:I13" si="9">B25+B26+B27</f>
        <v>-26</v>
      </c>
      <c r="C13" s="20">
        <f t="shared" si="9"/>
        <v>-7</v>
      </c>
      <c r="D13" s="20">
        <f t="shared" si="9"/>
        <v>-3</v>
      </c>
      <c r="E13" s="20">
        <f t="shared" si="9"/>
        <v>-20</v>
      </c>
      <c r="F13" s="20">
        <f t="shared" si="9"/>
        <v>1</v>
      </c>
      <c r="G13" s="20">
        <f t="shared" si="9"/>
        <v>-4</v>
      </c>
      <c r="H13" s="20">
        <f t="shared" si="9"/>
        <v>21</v>
      </c>
      <c r="I13" s="20">
        <f t="shared" si="9"/>
        <v>-4</v>
      </c>
      <c r="J13" s="26">
        <f t="shared" si="3"/>
        <v>-20.008825810837109</v>
      </c>
      <c r="K13" s="26">
        <v>1.0004412905418554</v>
      </c>
      <c r="L13" s="26">
        <v>21.009267101378963</v>
      </c>
      <c r="M13" s="20">
        <f t="shared" ref="M13:U13" si="10">M25+M26+M27</f>
        <v>-6</v>
      </c>
      <c r="N13" s="20">
        <f t="shared" si="10"/>
        <v>17</v>
      </c>
      <c r="O13" s="20">
        <f t="shared" si="10"/>
        <v>-5</v>
      </c>
      <c r="P13" s="20">
        <f t="shared" si="10"/>
        <v>10</v>
      </c>
      <c r="Q13" s="20">
        <f t="shared" si="10"/>
        <v>7</v>
      </c>
      <c r="R13" s="20">
        <f t="shared" si="10"/>
        <v>23</v>
      </c>
      <c r="S13" s="20">
        <f t="shared" si="10"/>
        <v>-2</v>
      </c>
      <c r="T13" s="20">
        <f t="shared" si="10"/>
        <v>9</v>
      </c>
      <c r="U13" s="20">
        <f t="shared" si="10"/>
        <v>14</v>
      </c>
      <c r="V13" s="26">
        <v>-6.0026477432511349</v>
      </c>
    </row>
    <row r="14" spans="1:22" ht="15" customHeight="1" x14ac:dyDescent="0.2">
      <c r="A14" s="4" t="s">
        <v>24</v>
      </c>
      <c r="B14" s="20">
        <f t="shared" ref="B14:I14" si="11">B28+B29+B30+B31</f>
        <v>-5</v>
      </c>
      <c r="C14" s="20">
        <f t="shared" si="11"/>
        <v>29</v>
      </c>
      <c r="D14" s="20">
        <f t="shared" si="11"/>
        <v>21</v>
      </c>
      <c r="E14" s="20">
        <f t="shared" si="11"/>
        <v>-17</v>
      </c>
      <c r="F14" s="20">
        <f t="shared" si="11"/>
        <v>13</v>
      </c>
      <c r="G14" s="20">
        <f t="shared" si="11"/>
        <v>3</v>
      </c>
      <c r="H14" s="20">
        <f t="shared" si="11"/>
        <v>30</v>
      </c>
      <c r="I14" s="20">
        <f t="shared" si="11"/>
        <v>-1</v>
      </c>
      <c r="J14" s="26">
        <f t="shared" si="3"/>
        <v>-7.8288923347510737</v>
      </c>
      <c r="K14" s="26">
        <v>5.9868000206919953</v>
      </c>
      <c r="L14" s="26">
        <v>13.815692355443069</v>
      </c>
      <c r="M14" s="20">
        <f t="shared" ref="M14:U14" si="12">M28+M29+M30+M31</f>
        <v>12</v>
      </c>
      <c r="N14" s="20">
        <f t="shared" si="12"/>
        <v>70</v>
      </c>
      <c r="O14" s="20">
        <f t="shared" si="12"/>
        <v>29</v>
      </c>
      <c r="P14" s="20">
        <f t="shared" si="12"/>
        <v>23</v>
      </c>
      <c r="Q14" s="20">
        <f t="shared" si="12"/>
        <v>47</v>
      </c>
      <c r="R14" s="20">
        <f t="shared" si="12"/>
        <v>58</v>
      </c>
      <c r="S14" s="20">
        <f t="shared" si="12"/>
        <v>12</v>
      </c>
      <c r="T14" s="20">
        <f t="shared" si="12"/>
        <v>25</v>
      </c>
      <c r="U14" s="20">
        <f t="shared" si="12"/>
        <v>33</v>
      </c>
      <c r="V14" s="26">
        <v>5.5262769421772333</v>
      </c>
    </row>
    <row r="15" spans="1:22" ht="15" customHeight="1" x14ac:dyDescent="0.2">
      <c r="A15" s="4" t="s">
        <v>23</v>
      </c>
      <c r="B15" s="20">
        <f t="shared" ref="B15:I15" si="13">B32+B33+B34+B35</f>
        <v>-22</v>
      </c>
      <c r="C15" s="20">
        <f t="shared" si="13"/>
        <v>-16</v>
      </c>
      <c r="D15" s="20">
        <f t="shared" si="13"/>
        <v>4</v>
      </c>
      <c r="E15" s="20">
        <f t="shared" si="13"/>
        <v>-12</v>
      </c>
      <c r="F15" s="20">
        <f t="shared" si="13"/>
        <v>12</v>
      </c>
      <c r="G15" s="20">
        <f t="shared" si="13"/>
        <v>7</v>
      </c>
      <c r="H15" s="20">
        <f t="shared" si="13"/>
        <v>24</v>
      </c>
      <c r="I15" s="20">
        <f t="shared" si="13"/>
        <v>-14</v>
      </c>
      <c r="J15" s="26">
        <f t="shared" si="3"/>
        <v>-7.2586859789696971</v>
      </c>
      <c r="K15" s="26">
        <v>7.2586859789696971</v>
      </c>
      <c r="L15" s="26">
        <v>14.517371957939394</v>
      </c>
      <c r="M15" s="20">
        <f t="shared" ref="M15:U15" si="14">M32+M33+M34+M35</f>
        <v>-10</v>
      </c>
      <c r="N15" s="20">
        <f t="shared" si="14"/>
        <v>30</v>
      </c>
      <c r="O15" s="20">
        <f t="shared" si="14"/>
        <v>-10</v>
      </c>
      <c r="P15" s="20">
        <f t="shared" si="14"/>
        <v>14</v>
      </c>
      <c r="Q15" s="20">
        <f t="shared" si="14"/>
        <v>16</v>
      </c>
      <c r="R15" s="20">
        <f t="shared" si="14"/>
        <v>40</v>
      </c>
      <c r="S15" s="20">
        <f t="shared" si="14"/>
        <v>7</v>
      </c>
      <c r="T15" s="20">
        <f t="shared" si="14"/>
        <v>13</v>
      </c>
      <c r="U15" s="20">
        <f t="shared" si="14"/>
        <v>27</v>
      </c>
      <c r="V15" s="26">
        <v>-6.0489049824747454</v>
      </c>
    </row>
    <row r="16" spans="1:22" ht="15" customHeight="1" x14ac:dyDescent="0.2">
      <c r="A16" s="2" t="s">
        <v>22</v>
      </c>
      <c r="B16" s="19">
        <f t="shared" ref="B16:I16" si="15">B36+B37+B38</f>
        <v>-14</v>
      </c>
      <c r="C16" s="19">
        <f t="shared" si="15"/>
        <v>-2</v>
      </c>
      <c r="D16" s="19">
        <f t="shared" si="15"/>
        <v>9</v>
      </c>
      <c r="E16" s="19">
        <f t="shared" si="15"/>
        <v>-12</v>
      </c>
      <c r="F16" s="19">
        <f t="shared" si="15"/>
        <v>0</v>
      </c>
      <c r="G16" s="19">
        <f t="shared" si="15"/>
        <v>0</v>
      </c>
      <c r="H16" s="19">
        <f t="shared" si="15"/>
        <v>12</v>
      </c>
      <c r="I16" s="19">
        <f t="shared" si="15"/>
        <v>0</v>
      </c>
      <c r="J16" s="30">
        <f t="shared" si="3"/>
        <v>-31.879585419820661</v>
      </c>
      <c r="K16" s="30">
        <v>0</v>
      </c>
      <c r="L16" s="30">
        <v>31.879585419820661</v>
      </c>
      <c r="M16" s="19">
        <f t="shared" ref="M16:U16" si="16">M36+M37+M38</f>
        <v>-2</v>
      </c>
      <c r="N16" s="19">
        <f t="shared" si="16"/>
        <v>10</v>
      </c>
      <c r="O16" s="19">
        <f t="shared" si="16"/>
        <v>5</v>
      </c>
      <c r="P16" s="19">
        <f t="shared" si="16"/>
        <v>7</v>
      </c>
      <c r="Q16" s="19">
        <f t="shared" si="16"/>
        <v>3</v>
      </c>
      <c r="R16" s="19">
        <f t="shared" si="16"/>
        <v>12</v>
      </c>
      <c r="S16" s="19">
        <f t="shared" si="16"/>
        <v>-4</v>
      </c>
      <c r="T16" s="19">
        <f t="shared" si="16"/>
        <v>7</v>
      </c>
      <c r="U16" s="19">
        <f t="shared" si="16"/>
        <v>5</v>
      </c>
      <c r="V16" s="30">
        <v>-5.3132642366367797</v>
      </c>
    </row>
    <row r="17" spans="1:22" ht="15" customHeight="1" x14ac:dyDescent="0.2">
      <c r="A17" s="6" t="s">
        <v>21</v>
      </c>
      <c r="B17" s="18">
        <f t="shared" ref="B17:I17" si="17">B12+B13+B20</f>
        <v>-78</v>
      </c>
      <c r="C17" s="18">
        <f t="shared" si="17"/>
        <v>14</v>
      </c>
      <c r="D17" s="18">
        <f t="shared" si="17"/>
        <v>-11</v>
      </c>
      <c r="E17" s="18">
        <f t="shared" si="17"/>
        <v>-72</v>
      </c>
      <c r="F17" s="18">
        <f t="shared" si="17"/>
        <v>56</v>
      </c>
      <c r="G17" s="18">
        <f t="shared" si="17"/>
        <v>-6</v>
      </c>
      <c r="H17" s="18">
        <f t="shared" si="17"/>
        <v>128</v>
      </c>
      <c r="I17" s="18">
        <f t="shared" si="17"/>
        <v>-5</v>
      </c>
      <c r="J17" s="25">
        <f t="shared" si="3"/>
        <v>-7.7468170398138643</v>
      </c>
      <c r="K17" s="25">
        <v>6.0253021420774502</v>
      </c>
      <c r="L17" s="25">
        <v>13.772119181891314</v>
      </c>
      <c r="M17" s="18">
        <f t="shared" ref="M17:U17" si="18">M12+M13+M20</f>
        <v>-6</v>
      </c>
      <c r="N17" s="18">
        <f t="shared" si="18"/>
        <v>144</v>
      </c>
      <c r="O17" s="18">
        <f t="shared" si="18"/>
        <v>-5</v>
      </c>
      <c r="P17" s="18">
        <f t="shared" si="18"/>
        <v>104</v>
      </c>
      <c r="Q17" s="18">
        <f t="shared" si="18"/>
        <v>40</v>
      </c>
      <c r="R17" s="18">
        <f t="shared" si="18"/>
        <v>150</v>
      </c>
      <c r="S17" s="18">
        <f t="shared" si="18"/>
        <v>5</v>
      </c>
      <c r="T17" s="18">
        <f t="shared" si="18"/>
        <v>105</v>
      </c>
      <c r="U17" s="18">
        <f t="shared" si="18"/>
        <v>45</v>
      </c>
      <c r="V17" s="25">
        <v>-0.64556808665115639</v>
      </c>
    </row>
    <row r="18" spans="1:22" ht="15" customHeight="1" x14ac:dyDescent="0.2">
      <c r="A18" s="4" t="s">
        <v>20</v>
      </c>
      <c r="B18" s="20">
        <f t="shared" ref="B18:I18" si="19">B14+B22</f>
        <v>-41</v>
      </c>
      <c r="C18" s="20">
        <f t="shared" si="19"/>
        <v>-3</v>
      </c>
      <c r="D18" s="20">
        <f t="shared" si="19"/>
        <v>-16</v>
      </c>
      <c r="E18" s="20">
        <f t="shared" si="19"/>
        <v>-39</v>
      </c>
      <c r="F18" s="20">
        <f t="shared" si="19"/>
        <v>20</v>
      </c>
      <c r="G18" s="20">
        <f t="shared" si="19"/>
        <v>2</v>
      </c>
      <c r="H18" s="20">
        <f t="shared" si="19"/>
        <v>59</v>
      </c>
      <c r="I18" s="20">
        <f t="shared" si="19"/>
        <v>3</v>
      </c>
      <c r="J18" s="26">
        <f t="shared" si="3"/>
        <v>-9.4735728247219342</v>
      </c>
      <c r="K18" s="26">
        <v>4.8582424742163752</v>
      </c>
      <c r="L18" s="26">
        <v>14.331815298938309</v>
      </c>
      <c r="M18" s="20">
        <f t="shared" ref="M18:U18" si="20">M14+M22</f>
        <v>-2</v>
      </c>
      <c r="N18" s="20">
        <f t="shared" si="20"/>
        <v>104</v>
      </c>
      <c r="O18" s="20">
        <f t="shared" si="20"/>
        <v>15</v>
      </c>
      <c r="P18" s="20">
        <f t="shared" si="20"/>
        <v>40</v>
      </c>
      <c r="Q18" s="20">
        <f t="shared" si="20"/>
        <v>64</v>
      </c>
      <c r="R18" s="20">
        <f t="shared" si="20"/>
        <v>106</v>
      </c>
      <c r="S18" s="20">
        <f t="shared" si="20"/>
        <v>30</v>
      </c>
      <c r="T18" s="20">
        <f t="shared" si="20"/>
        <v>37</v>
      </c>
      <c r="U18" s="20">
        <f t="shared" si="20"/>
        <v>69</v>
      </c>
      <c r="V18" s="26">
        <v>-0.4858242474216361</v>
      </c>
    </row>
    <row r="19" spans="1:22" ht="15" customHeight="1" x14ac:dyDescent="0.2">
      <c r="A19" s="2" t="s">
        <v>19</v>
      </c>
      <c r="B19" s="19">
        <f t="shared" ref="B19:I19" si="21">B15+B16+B21+B23</f>
        <v>-39</v>
      </c>
      <c r="C19" s="19">
        <f t="shared" si="21"/>
        <v>22</v>
      </c>
      <c r="D19" s="19">
        <f t="shared" si="21"/>
        <v>-12</v>
      </c>
      <c r="E19" s="19">
        <f t="shared" si="21"/>
        <v>-110</v>
      </c>
      <c r="F19" s="19">
        <f t="shared" si="21"/>
        <v>51</v>
      </c>
      <c r="G19" s="19">
        <f t="shared" si="21"/>
        <v>-2</v>
      </c>
      <c r="H19" s="19">
        <f t="shared" si="21"/>
        <v>161</v>
      </c>
      <c r="I19" s="19">
        <f t="shared" si="21"/>
        <v>11</v>
      </c>
      <c r="J19" s="30">
        <f t="shared" si="3"/>
        <v>-11.225569358641142</v>
      </c>
      <c r="K19" s="30">
        <v>5.2045821571881667</v>
      </c>
      <c r="L19" s="30">
        <v>16.430151515829309</v>
      </c>
      <c r="M19" s="19">
        <f t="shared" ref="M19:U19" si="22">M15+M16+M21+M23</f>
        <v>71</v>
      </c>
      <c r="N19" s="19">
        <f t="shared" si="22"/>
        <v>304</v>
      </c>
      <c r="O19" s="19">
        <f t="shared" si="22"/>
        <v>30</v>
      </c>
      <c r="P19" s="19">
        <f t="shared" si="22"/>
        <v>215</v>
      </c>
      <c r="Q19" s="19">
        <f t="shared" si="22"/>
        <v>89</v>
      </c>
      <c r="R19" s="19">
        <f t="shared" si="22"/>
        <v>233</v>
      </c>
      <c r="S19" s="19">
        <f t="shared" si="22"/>
        <v>29</v>
      </c>
      <c r="T19" s="19">
        <f t="shared" si="22"/>
        <v>154</v>
      </c>
      <c r="U19" s="19">
        <f t="shared" si="22"/>
        <v>79</v>
      </c>
      <c r="V19" s="30">
        <v>7.2455947678501964</v>
      </c>
    </row>
    <row r="20" spans="1:22" ht="15" customHeight="1" x14ac:dyDescent="0.2">
      <c r="A20" s="5" t="s">
        <v>18</v>
      </c>
      <c r="B20" s="18">
        <f>E20+M20</f>
        <v>-49</v>
      </c>
      <c r="C20" s="18">
        <v>19</v>
      </c>
      <c r="D20" s="18">
        <f>G20-I20+O20-S20</f>
        <v>-18</v>
      </c>
      <c r="E20" s="18">
        <f>F20-H20</f>
        <v>-48</v>
      </c>
      <c r="F20" s="18">
        <v>53</v>
      </c>
      <c r="G20" s="18">
        <v>-1</v>
      </c>
      <c r="H20" s="18">
        <v>101</v>
      </c>
      <c r="I20" s="18">
        <v>0</v>
      </c>
      <c r="J20" s="25">
        <f t="shared" si="3"/>
        <v>-6.1130900728232334</v>
      </c>
      <c r="K20" s="25">
        <v>6.7498702887423185</v>
      </c>
      <c r="L20" s="25">
        <v>12.862960361565552</v>
      </c>
      <c r="M20" s="18">
        <f>N20-R20</f>
        <v>-1</v>
      </c>
      <c r="N20" s="18">
        <f>SUM(P20:Q20)</f>
        <v>115</v>
      </c>
      <c r="O20" s="22">
        <v>-7</v>
      </c>
      <c r="P20" s="22">
        <v>83</v>
      </c>
      <c r="Q20" s="22">
        <v>32</v>
      </c>
      <c r="R20" s="22">
        <f>SUM(T20:U20)</f>
        <v>116</v>
      </c>
      <c r="S20" s="22">
        <v>10</v>
      </c>
      <c r="T20" s="22">
        <v>89</v>
      </c>
      <c r="U20" s="22">
        <v>27</v>
      </c>
      <c r="V20" s="29">
        <v>-0.12735604318381633</v>
      </c>
    </row>
    <row r="21" spans="1:22" ht="15" customHeight="1" x14ac:dyDescent="0.2">
      <c r="A21" s="3" t="s">
        <v>17</v>
      </c>
      <c r="B21" s="20">
        <f t="shared" ref="B21:B38" si="23">E21+M21</f>
        <v>-9</v>
      </c>
      <c r="C21" s="20">
        <v>2</v>
      </c>
      <c r="D21" s="20">
        <f t="shared" ref="D21:D38" si="24">G21-I21+O21-S21</f>
        <v>-6</v>
      </c>
      <c r="E21" s="20">
        <f t="shared" ref="E21:E38" si="25">F21-H21</f>
        <v>-71</v>
      </c>
      <c r="F21" s="20">
        <v>30</v>
      </c>
      <c r="G21" s="20">
        <v>-10</v>
      </c>
      <c r="H21" s="20">
        <v>101</v>
      </c>
      <c r="I21" s="20">
        <v>21</v>
      </c>
      <c r="J21" s="26">
        <f t="shared" si="3"/>
        <v>-11.11378430895763</v>
      </c>
      <c r="K21" s="26">
        <v>4.6959652009680122</v>
      </c>
      <c r="L21" s="26">
        <v>15.809749509925641</v>
      </c>
      <c r="M21" s="20">
        <f t="shared" ref="M21:M38" si="26">N21-R21</f>
        <v>62</v>
      </c>
      <c r="N21" s="20">
        <f>SUM(P21:Q21)</f>
        <v>209</v>
      </c>
      <c r="O21" s="20">
        <v>43</v>
      </c>
      <c r="P21" s="20">
        <v>155</v>
      </c>
      <c r="Q21" s="20">
        <v>54</v>
      </c>
      <c r="R21" s="20">
        <f t="shared" ref="R21:R38" si="27">SUM(T21:U21)</f>
        <v>147</v>
      </c>
      <c r="S21" s="20">
        <v>18</v>
      </c>
      <c r="T21" s="20">
        <v>113</v>
      </c>
      <c r="U21" s="20">
        <v>34</v>
      </c>
      <c r="V21" s="26">
        <v>9.7049947486672252</v>
      </c>
    </row>
    <row r="22" spans="1:22" ht="15" customHeight="1" x14ac:dyDescent="0.2">
      <c r="A22" s="3" t="s">
        <v>16</v>
      </c>
      <c r="B22" s="20">
        <f t="shared" si="23"/>
        <v>-36</v>
      </c>
      <c r="C22" s="20">
        <v>-32</v>
      </c>
      <c r="D22" s="20">
        <f t="shared" si="24"/>
        <v>-37</v>
      </c>
      <c r="E22" s="20">
        <f t="shared" si="25"/>
        <v>-22</v>
      </c>
      <c r="F22" s="20">
        <v>7</v>
      </c>
      <c r="G22" s="20">
        <v>-1</v>
      </c>
      <c r="H22" s="20">
        <v>29</v>
      </c>
      <c r="I22" s="20">
        <v>4</v>
      </c>
      <c r="J22" s="26">
        <f t="shared" si="3"/>
        <v>-11.309476862753934</v>
      </c>
      <c r="K22" s="26">
        <v>3.5984699108762519</v>
      </c>
      <c r="L22" s="26">
        <v>14.907946773630186</v>
      </c>
      <c r="M22" s="20">
        <f t="shared" si="26"/>
        <v>-14</v>
      </c>
      <c r="N22" s="20">
        <f t="shared" ref="N22:N38" si="28">SUM(P22:Q22)</f>
        <v>34</v>
      </c>
      <c r="O22" s="20">
        <v>-14</v>
      </c>
      <c r="P22" s="20">
        <v>17</v>
      </c>
      <c r="Q22" s="20">
        <v>17</v>
      </c>
      <c r="R22" s="20">
        <f t="shared" si="27"/>
        <v>48</v>
      </c>
      <c r="S22" s="20">
        <v>18</v>
      </c>
      <c r="T22" s="20">
        <v>12</v>
      </c>
      <c r="U22" s="20">
        <v>36</v>
      </c>
      <c r="V22" s="26">
        <v>-7.1969398217525047</v>
      </c>
    </row>
    <row r="23" spans="1:22" ht="15" customHeight="1" x14ac:dyDescent="0.2">
      <c r="A23" s="1" t="s">
        <v>15</v>
      </c>
      <c r="B23" s="19">
        <f t="shared" si="23"/>
        <v>6</v>
      </c>
      <c r="C23" s="19">
        <v>38</v>
      </c>
      <c r="D23" s="19">
        <f t="shared" si="24"/>
        <v>-19</v>
      </c>
      <c r="E23" s="19">
        <f t="shared" si="25"/>
        <v>-15</v>
      </c>
      <c r="F23" s="19">
        <v>9</v>
      </c>
      <c r="G23" s="19">
        <v>1</v>
      </c>
      <c r="H23" s="19">
        <v>24</v>
      </c>
      <c r="I23" s="19">
        <v>4</v>
      </c>
      <c r="J23" s="30">
        <f t="shared" si="3"/>
        <v>-10.861802166408761</v>
      </c>
      <c r="K23" s="30">
        <v>6.5170812998452563</v>
      </c>
      <c r="L23" s="30">
        <v>17.378883466254017</v>
      </c>
      <c r="M23" s="19">
        <f t="shared" si="26"/>
        <v>21</v>
      </c>
      <c r="N23" s="19">
        <f t="shared" si="28"/>
        <v>55</v>
      </c>
      <c r="O23" s="19">
        <v>-8</v>
      </c>
      <c r="P23" s="19">
        <v>39</v>
      </c>
      <c r="Q23" s="19">
        <v>16</v>
      </c>
      <c r="R23" s="19">
        <f t="shared" si="27"/>
        <v>34</v>
      </c>
      <c r="S23" s="24">
        <v>8</v>
      </c>
      <c r="T23" s="24">
        <v>21</v>
      </c>
      <c r="U23" s="24">
        <v>13</v>
      </c>
      <c r="V23" s="31">
        <v>15.206523032972271</v>
      </c>
    </row>
    <row r="24" spans="1:22" ht="15" customHeight="1" x14ac:dyDescent="0.2">
      <c r="A24" s="7" t="s">
        <v>14</v>
      </c>
      <c r="B24" s="17">
        <f t="shared" si="23"/>
        <v>-3</v>
      </c>
      <c r="C24" s="17">
        <v>2</v>
      </c>
      <c r="D24" s="17">
        <f t="shared" si="24"/>
        <v>10</v>
      </c>
      <c r="E24" s="18">
        <f t="shared" si="25"/>
        <v>-4</v>
      </c>
      <c r="F24" s="17">
        <v>2</v>
      </c>
      <c r="G24" s="17">
        <v>-1</v>
      </c>
      <c r="H24" s="17">
        <v>6</v>
      </c>
      <c r="I24" s="23">
        <v>-1</v>
      </c>
      <c r="J24" s="38">
        <f t="shared" si="3"/>
        <v>-9.0379532131161753</v>
      </c>
      <c r="K24" s="38">
        <v>4.5189766065580868</v>
      </c>
      <c r="L24" s="38">
        <v>13.556929819674261</v>
      </c>
      <c r="M24" s="18">
        <f t="shared" si="26"/>
        <v>1</v>
      </c>
      <c r="N24" s="17">
        <f t="shared" si="28"/>
        <v>12</v>
      </c>
      <c r="O24" s="17">
        <v>7</v>
      </c>
      <c r="P24" s="17">
        <v>11</v>
      </c>
      <c r="Q24" s="17">
        <v>1</v>
      </c>
      <c r="R24" s="17">
        <f t="shared" si="27"/>
        <v>11</v>
      </c>
      <c r="S24" s="17">
        <v>-3</v>
      </c>
      <c r="T24" s="17">
        <v>7</v>
      </c>
      <c r="U24" s="17">
        <v>4</v>
      </c>
      <c r="V24" s="28">
        <v>2.2594883032790385</v>
      </c>
    </row>
    <row r="25" spans="1:22" ht="15" customHeight="1" x14ac:dyDescent="0.2">
      <c r="A25" s="5" t="s">
        <v>13</v>
      </c>
      <c r="B25" s="18">
        <f t="shared" si="23"/>
        <v>-2</v>
      </c>
      <c r="C25" s="18">
        <v>-1</v>
      </c>
      <c r="D25" s="18">
        <f t="shared" si="24"/>
        <v>4</v>
      </c>
      <c r="E25" s="18">
        <f t="shared" si="25"/>
        <v>-1</v>
      </c>
      <c r="F25" s="18">
        <v>0</v>
      </c>
      <c r="G25" s="18">
        <v>0</v>
      </c>
      <c r="H25" s="18">
        <v>1</v>
      </c>
      <c r="I25" s="18">
        <v>-3</v>
      </c>
      <c r="J25" s="25">
        <f t="shared" si="3"/>
        <v>-9.4268963557943124</v>
      </c>
      <c r="K25" s="25">
        <v>0</v>
      </c>
      <c r="L25" s="25">
        <v>9.4268963557943124</v>
      </c>
      <c r="M25" s="18">
        <f t="shared" si="26"/>
        <v>-1</v>
      </c>
      <c r="N25" s="18">
        <f t="shared" si="28"/>
        <v>4</v>
      </c>
      <c r="O25" s="18">
        <v>0</v>
      </c>
      <c r="P25" s="18">
        <v>3</v>
      </c>
      <c r="Q25" s="18">
        <v>1</v>
      </c>
      <c r="R25" s="18">
        <f t="shared" si="27"/>
        <v>5</v>
      </c>
      <c r="S25" s="22">
        <v>-1</v>
      </c>
      <c r="T25" s="22">
        <v>0</v>
      </c>
      <c r="U25" s="22">
        <v>5</v>
      </c>
      <c r="V25" s="29">
        <v>-9.4268963557943124</v>
      </c>
    </row>
    <row r="26" spans="1:22" ht="15" customHeight="1" x14ac:dyDescent="0.2">
      <c r="A26" s="3" t="s">
        <v>12</v>
      </c>
      <c r="B26" s="20">
        <f t="shared" si="23"/>
        <v>-14</v>
      </c>
      <c r="C26" s="20">
        <v>-11</v>
      </c>
      <c r="D26" s="20">
        <f t="shared" si="24"/>
        <v>-3</v>
      </c>
      <c r="E26" s="20">
        <f t="shared" si="25"/>
        <v>-7</v>
      </c>
      <c r="F26" s="20">
        <v>0</v>
      </c>
      <c r="G26" s="20">
        <v>-1</v>
      </c>
      <c r="H26" s="20">
        <v>7</v>
      </c>
      <c r="I26" s="20">
        <v>-2</v>
      </c>
      <c r="J26" s="26">
        <f t="shared" si="3"/>
        <v>-27.528174628827546</v>
      </c>
      <c r="K26" s="26">
        <v>0</v>
      </c>
      <c r="L26" s="26">
        <v>27.528174628827546</v>
      </c>
      <c r="M26" s="20">
        <f t="shared" si="26"/>
        <v>-7</v>
      </c>
      <c r="N26" s="20">
        <f t="shared" si="28"/>
        <v>3</v>
      </c>
      <c r="O26" s="20">
        <v>0</v>
      </c>
      <c r="P26" s="20">
        <v>3</v>
      </c>
      <c r="Q26" s="20">
        <v>0</v>
      </c>
      <c r="R26" s="20">
        <f t="shared" si="27"/>
        <v>10</v>
      </c>
      <c r="S26" s="20">
        <v>4</v>
      </c>
      <c r="T26" s="20">
        <v>6</v>
      </c>
      <c r="U26" s="20">
        <v>4</v>
      </c>
      <c r="V26" s="26">
        <v>-27.52817462882755</v>
      </c>
    </row>
    <row r="27" spans="1:22" ht="15" customHeight="1" x14ac:dyDescent="0.2">
      <c r="A27" s="1" t="s">
        <v>11</v>
      </c>
      <c r="B27" s="19">
        <f t="shared" si="23"/>
        <v>-10</v>
      </c>
      <c r="C27" s="19">
        <v>5</v>
      </c>
      <c r="D27" s="19">
        <f t="shared" si="24"/>
        <v>-4</v>
      </c>
      <c r="E27" s="19">
        <f t="shared" si="25"/>
        <v>-12</v>
      </c>
      <c r="F27" s="19">
        <v>1</v>
      </c>
      <c r="G27" s="19">
        <v>-3</v>
      </c>
      <c r="H27" s="19">
        <v>13</v>
      </c>
      <c r="I27" s="19">
        <v>1</v>
      </c>
      <c r="J27" s="30">
        <f t="shared" si="3"/>
        <v>-18.77362776782423</v>
      </c>
      <c r="K27" s="30">
        <v>1.5644689806520191</v>
      </c>
      <c r="L27" s="30">
        <v>20.33809674847625</v>
      </c>
      <c r="M27" s="19">
        <f t="shared" si="26"/>
        <v>2</v>
      </c>
      <c r="N27" s="19">
        <f t="shared" si="28"/>
        <v>10</v>
      </c>
      <c r="O27" s="24">
        <v>-5</v>
      </c>
      <c r="P27" s="24">
        <v>4</v>
      </c>
      <c r="Q27" s="24">
        <v>6</v>
      </c>
      <c r="R27" s="24">
        <f t="shared" si="27"/>
        <v>8</v>
      </c>
      <c r="S27" s="24">
        <v>-5</v>
      </c>
      <c r="T27" s="24">
        <v>3</v>
      </c>
      <c r="U27" s="24">
        <v>5</v>
      </c>
      <c r="V27" s="31">
        <v>3.1289379613040378</v>
      </c>
    </row>
    <row r="28" spans="1:22" ht="15" customHeight="1" x14ac:dyDescent="0.2">
      <c r="A28" s="5" t="s">
        <v>10</v>
      </c>
      <c r="B28" s="18">
        <f t="shared" si="23"/>
        <v>-1</v>
      </c>
      <c r="C28" s="18">
        <v>8</v>
      </c>
      <c r="D28" s="18">
        <f t="shared" si="24"/>
        <v>6</v>
      </c>
      <c r="E28" s="18">
        <f t="shared" si="25"/>
        <v>0</v>
      </c>
      <c r="F28" s="18">
        <v>3</v>
      </c>
      <c r="G28" s="18">
        <v>3</v>
      </c>
      <c r="H28" s="18">
        <v>3</v>
      </c>
      <c r="I28" s="18">
        <v>-3</v>
      </c>
      <c r="J28" s="25">
        <f t="shared" si="3"/>
        <v>0</v>
      </c>
      <c r="K28" s="25">
        <v>12.933936523310615</v>
      </c>
      <c r="L28" s="25">
        <v>12.933936523310615</v>
      </c>
      <c r="M28" s="18">
        <f t="shared" si="26"/>
        <v>-1</v>
      </c>
      <c r="N28" s="18">
        <f t="shared" si="28"/>
        <v>7</v>
      </c>
      <c r="O28" s="18">
        <v>2</v>
      </c>
      <c r="P28" s="18">
        <v>2</v>
      </c>
      <c r="Q28" s="18">
        <v>5</v>
      </c>
      <c r="R28" s="18">
        <f t="shared" si="27"/>
        <v>8</v>
      </c>
      <c r="S28" s="18">
        <v>2</v>
      </c>
      <c r="T28" s="18">
        <v>4</v>
      </c>
      <c r="U28" s="18">
        <v>4</v>
      </c>
      <c r="V28" s="25">
        <v>-4.3113121744368677</v>
      </c>
    </row>
    <row r="29" spans="1:22" ht="15" customHeight="1" x14ac:dyDescent="0.2">
      <c r="A29" s="3" t="s">
        <v>9</v>
      </c>
      <c r="B29" s="20">
        <f t="shared" si="23"/>
        <v>-3</v>
      </c>
      <c r="C29" s="20">
        <v>-3</v>
      </c>
      <c r="D29" s="20">
        <f t="shared" si="24"/>
        <v>5</v>
      </c>
      <c r="E29" s="20">
        <f t="shared" si="25"/>
        <v>-4</v>
      </c>
      <c r="F29" s="20">
        <v>4</v>
      </c>
      <c r="G29" s="20">
        <v>-2</v>
      </c>
      <c r="H29" s="20">
        <v>8</v>
      </c>
      <c r="I29" s="20">
        <v>-3</v>
      </c>
      <c r="J29" s="26">
        <f t="shared" si="3"/>
        <v>-5.8288086873203442</v>
      </c>
      <c r="K29" s="26">
        <v>5.8288086873203442</v>
      </c>
      <c r="L29" s="26">
        <v>11.657617374640688</v>
      </c>
      <c r="M29" s="20">
        <f t="shared" si="26"/>
        <v>1</v>
      </c>
      <c r="N29" s="20">
        <f t="shared" si="28"/>
        <v>20</v>
      </c>
      <c r="O29" s="20">
        <v>8</v>
      </c>
      <c r="P29" s="20">
        <v>4</v>
      </c>
      <c r="Q29" s="20">
        <v>16</v>
      </c>
      <c r="R29" s="20">
        <f t="shared" si="27"/>
        <v>19</v>
      </c>
      <c r="S29" s="20">
        <v>4</v>
      </c>
      <c r="T29" s="20">
        <v>7</v>
      </c>
      <c r="U29" s="20">
        <v>12</v>
      </c>
      <c r="V29" s="26">
        <v>1.4572021718300796</v>
      </c>
    </row>
    <row r="30" spans="1:22" ht="15" customHeight="1" x14ac:dyDescent="0.2">
      <c r="A30" s="3" t="s">
        <v>8</v>
      </c>
      <c r="B30" s="20">
        <f t="shared" si="23"/>
        <v>-8</v>
      </c>
      <c r="C30" s="20">
        <v>12</v>
      </c>
      <c r="D30" s="20">
        <f t="shared" si="24"/>
        <v>6</v>
      </c>
      <c r="E30" s="20">
        <f t="shared" si="25"/>
        <v>-13</v>
      </c>
      <c r="F30" s="20">
        <v>3</v>
      </c>
      <c r="G30" s="20">
        <v>1</v>
      </c>
      <c r="H30" s="20">
        <v>16</v>
      </c>
      <c r="I30" s="20">
        <v>9</v>
      </c>
      <c r="J30" s="26">
        <f t="shared" si="3"/>
        <v>-19.704494867280157</v>
      </c>
      <c r="K30" s="26">
        <v>4.5471911232184974</v>
      </c>
      <c r="L30" s="26">
        <v>24.251685990498654</v>
      </c>
      <c r="M30" s="20">
        <f t="shared" si="26"/>
        <v>5</v>
      </c>
      <c r="N30" s="20">
        <f t="shared" si="28"/>
        <v>23</v>
      </c>
      <c r="O30" s="20">
        <v>14</v>
      </c>
      <c r="P30" s="20">
        <v>10</v>
      </c>
      <c r="Q30" s="20">
        <v>13</v>
      </c>
      <c r="R30" s="20">
        <f t="shared" si="27"/>
        <v>18</v>
      </c>
      <c r="S30" s="20">
        <v>0</v>
      </c>
      <c r="T30" s="20">
        <v>8</v>
      </c>
      <c r="U30" s="20">
        <v>10</v>
      </c>
      <c r="V30" s="26">
        <v>7.5786518720308322</v>
      </c>
    </row>
    <row r="31" spans="1:22" ht="15" customHeight="1" x14ac:dyDescent="0.2">
      <c r="A31" s="1" t="s">
        <v>7</v>
      </c>
      <c r="B31" s="19">
        <f t="shared" si="23"/>
        <v>7</v>
      </c>
      <c r="C31" s="19">
        <v>12</v>
      </c>
      <c r="D31" s="19">
        <f t="shared" si="24"/>
        <v>4</v>
      </c>
      <c r="E31" s="19">
        <f t="shared" si="25"/>
        <v>0</v>
      </c>
      <c r="F31" s="19">
        <v>3</v>
      </c>
      <c r="G31" s="19">
        <v>1</v>
      </c>
      <c r="H31" s="19">
        <v>3</v>
      </c>
      <c r="I31" s="19">
        <v>-4</v>
      </c>
      <c r="J31" s="30">
        <f t="shared" si="3"/>
        <v>0</v>
      </c>
      <c r="K31" s="30">
        <v>5.0547482319921704</v>
      </c>
      <c r="L31" s="30">
        <v>5.0547482319921704</v>
      </c>
      <c r="M31" s="19">
        <f t="shared" si="26"/>
        <v>7</v>
      </c>
      <c r="N31" s="19">
        <f t="shared" si="28"/>
        <v>20</v>
      </c>
      <c r="O31" s="19">
        <v>5</v>
      </c>
      <c r="P31" s="19">
        <v>7</v>
      </c>
      <c r="Q31" s="19">
        <v>13</v>
      </c>
      <c r="R31" s="19">
        <f t="shared" si="27"/>
        <v>13</v>
      </c>
      <c r="S31" s="19">
        <v>6</v>
      </c>
      <c r="T31" s="19">
        <v>6</v>
      </c>
      <c r="U31" s="19">
        <v>7</v>
      </c>
      <c r="V31" s="30">
        <v>11.794412541315065</v>
      </c>
    </row>
    <row r="32" spans="1:22" ht="15" customHeight="1" x14ac:dyDescent="0.2">
      <c r="A32" s="5" t="s">
        <v>6</v>
      </c>
      <c r="B32" s="18">
        <f t="shared" si="23"/>
        <v>-4</v>
      </c>
      <c r="C32" s="18">
        <v>-9</v>
      </c>
      <c r="D32" s="18">
        <f t="shared" si="24"/>
        <v>-4</v>
      </c>
      <c r="E32" s="18">
        <f t="shared" si="25"/>
        <v>0</v>
      </c>
      <c r="F32" s="18">
        <v>2</v>
      </c>
      <c r="G32" s="18">
        <v>1</v>
      </c>
      <c r="H32" s="18">
        <v>2</v>
      </c>
      <c r="I32" s="18">
        <v>0</v>
      </c>
      <c r="J32" s="25">
        <f t="shared" si="3"/>
        <v>0</v>
      </c>
      <c r="K32" s="25">
        <v>12.452875249483972</v>
      </c>
      <c r="L32" s="25">
        <v>12.452875249483972</v>
      </c>
      <c r="M32" s="18">
        <f t="shared" si="26"/>
        <v>-4</v>
      </c>
      <c r="N32" s="18">
        <f t="shared" si="28"/>
        <v>2</v>
      </c>
      <c r="O32" s="22">
        <v>-4</v>
      </c>
      <c r="P32" s="22">
        <v>1</v>
      </c>
      <c r="Q32" s="22">
        <v>1</v>
      </c>
      <c r="R32" s="22">
        <f t="shared" si="27"/>
        <v>6</v>
      </c>
      <c r="S32" s="22">
        <v>1</v>
      </c>
      <c r="T32" s="22">
        <v>3</v>
      </c>
      <c r="U32" s="22">
        <v>3</v>
      </c>
      <c r="V32" s="29">
        <v>-24.905750498967947</v>
      </c>
    </row>
    <row r="33" spans="1:22" ht="15" customHeight="1" x14ac:dyDescent="0.2">
      <c r="A33" s="3" t="s">
        <v>5</v>
      </c>
      <c r="B33" s="20">
        <f t="shared" si="23"/>
        <v>-18</v>
      </c>
      <c r="C33" s="20">
        <v>-14</v>
      </c>
      <c r="D33" s="20">
        <f t="shared" si="24"/>
        <v>-8</v>
      </c>
      <c r="E33" s="20">
        <f>F33-H33</f>
        <v>-12</v>
      </c>
      <c r="F33" s="20">
        <v>2</v>
      </c>
      <c r="G33" s="20">
        <v>0</v>
      </c>
      <c r="H33" s="20">
        <v>14</v>
      </c>
      <c r="I33" s="20">
        <v>-4</v>
      </c>
      <c r="J33" s="26">
        <f t="shared" si="3"/>
        <v>-19.445406355717751</v>
      </c>
      <c r="K33" s="26">
        <v>3.240901059286291</v>
      </c>
      <c r="L33" s="26">
        <v>22.686307415004041</v>
      </c>
      <c r="M33" s="20">
        <f>N33-R33</f>
        <v>-6</v>
      </c>
      <c r="N33" s="20">
        <f t="shared" si="28"/>
        <v>7</v>
      </c>
      <c r="O33" s="20">
        <v>-6</v>
      </c>
      <c r="P33" s="20">
        <v>3</v>
      </c>
      <c r="Q33" s="20">
        <v>4</v>
      </c>
      <c r="R33" s="20">
        <f t="shared" si="27"/>
        <v>13</v>
      </c>
      <c r="S33" s="20">
        <v>6</v>
      </c>
      <c r="T33" s="20">
        <v>3</v>
      </c>
      <c r="U33" s="20">
        <v>10</v>
      </c>
      <c r="V33" s="26">
        <v>-9.7227031778588735</v>
      </c>
    </row>
    <row r="34" spans="1:22" ht="15" customHeight="1" x14ac:dyDescent="0.2">
      <c r="A34" s="3" t="s">
        <v>4</v>
      </c>
      <c r="B34" s="20">
        <f t="shared" si="23"/>
        <v>4</v>
      </c>
      <c r="C34" s="20">
        <v>10</v>
      </c>
      <c r="D34" s="20">
        <f t="shared" si="24"/>
        <v>5</v>
      </c>
      <c r="E34" s="20">
        <f t="shared" si="25"/>
        <v>2</v>
      </c>
      <c r="F34" s="20">
        <v>5</v>
      </c>
      <c r="G34" s="20">
        <v>4</v>
      </c>
      <c r="H34" s="20">
        <v>3</v>
      </c>
      <c r="I34" s="20">
        <v>-4</v>
      </c>
      <c r="J34" s="26">
        <f t="shared" si="3"/>
        <v>4.6732262545691992</v>
      </c>
      <c r="K34" s="26">
        <v>11.683065636422997</v>
      </c>
      <c r="L34" s="26">
        <v>7.0098393818537978</v>
      </c>
      <c r="M34" s="20">
        <f t="shared" si="26"/>
        <v>2</v>
      </c>
      <c r="N34" s="20">
        <f t="shared" si="28"/>
        <v>11</v>
      </c>
      <c r="O34" s="20">
        <v>0</v>
      </c>
      <c r="P34" s="20">
        <v>3</v>
      </c>
      <c r="Q34" s="20">
        <v>8</v>
      </c>
      <c r="R34" s="20">
        <f t="shared" si="27"/>
        <v>9</v>
      </c>
      <c r="S34" s="20">
        <v>3</v>
      </c>
      <c r="T34" s="20">
        <v>4</v>
      </c>
      <c r="U34" s="20">
        <v>5</v>
      </c>
      <c r="V34" s="26">
        <v>4.6732262545692009</v>
      </c>
    </row>
    <row r="35" spans="1:22" ht="15" customHeight="1" x14ac:dyDescent="0.2">
      <c r="A35" s="1" t="s">
        <v>3</v>
      </c>
      <c r="B35" s="19">
        <f t="shared" si="23"/>
        <v>-4</v>
      </c>
      <c r="C35" s="19">
        <v>-3</v>
      </c>
      <c r="D35" s="19">
        <f t="shared" si="24"/>
        <v>11</v>
      </c>
      <c r="E35" s="19">
        <f t="shared" si="25"/>
        <v>-2</v>
      </c>
      <c r="F35" s="19">
        <v>3</v>
      </c>
      <c r="G35" s="19">
        <v>2</v>
      </c>
      <c r="H35" s="19">
        <v>5</v>
      </c>
      <c r="I35" s="19">
        <v>-6</v>
      </c>
      <c r="J35" s="30">
        <f t="shared" si="3"/>
        <v>-4.4692327000899965</v>
      </c>
      <c r="K35" s="30">
        <v>6.7038490501349948</v>
      </c>
      <c r="L35" s="30">
        <v>11.173081750224991</v>
      </c>
      <c r="M35" s="19">
        <f t="shared" si="26"/>
        <v>-2</v>
      </c>
      <c r="N35" s="19">
        <f t="shared" si="28"/>
        <v>10</v>
      </c>
      <c r="O35" s="24">
        <v>0</v>
      </c>
      <c r="P35" s="24">
        <v>7</v>
      </c>
      <c r="Q35" s="24">
        <v>3</v>
      </c>
      <c r="R35" s="24">
        <f t="shared" si="27"/>
        <v>12</v>
      </c>
      <c r="S35" s="24">
        <v>-3</v>
      </c>
      <c r="T35" s="24">
        <v>3</v>
      </c>
      <c r="U35" s="24">
        <v>9</v>
      </c>
      <c r="V35" s="31">
        <v>-4.4692327000899965</v>
      </c>
    </row>
    <row r="36" spans="1:22" ht="15" customHeight="1" x14ac:dyDescent="0.2">
      <c r="A36" s="5" t="s">
        <v>2</v>
      </c>
      <c r="B36" s="18">
        <f t="shared" si="23"/>
        <v>-10</v>
      </c>
      <c r="C36" s="18">
        <v>-2</v>
      </c>
      <c r="D36" s="18">
        <f t="shared" si="24"/>
        <v>2</v>
      </c>
      <c r="E36" s="18">
        <f t="shared" si="25"/>
        <v>-5</v>
      </c>
      <c r="F36" s="18">
        <v>0</v>
      </c>
      <c r="G36" s="18">
        <v>0</v>
      </c>
      <c r="H36" s="18">
        <v>5</v>
      </c>
      <c r="I36" s="18">
        <v>0</v>
      </c>
      <c r="J36" s="25">
        <f t="shared" si="3"/>
        <v>-31.822144725370531</v>
      </c>
      <c r="K36" s="25">
        <v>0</v>
      </c>
      <c r="L36" s="25">
        <v>31.822144725370531</v>
      </c>
      <c r="M36" s="18">
        <f t="shared" si="26"/>
        <v>-5</v>
      </c>
      <c r="N36" s="18">
        <f t="shared" si="28"/>
        <v>1</v>
      </c>
      <c r="O36" s="18">
        <v>0</v>
      </c>
      <c r="P36" s="18">
        <v>1</v>
      </c>
      <c r="Q36" s="18">
        <v>0</v>
      </c>
      <c r="R36" s="18">
        <f t="shared" si="27"/>
        <v>6</v>
      </c>
      <c r="S36" s="18">
        <v>-2</v>
      </c>
      <c r="T36" s="18">
        <v>3</v>
      </c>
      <c r="U36" s="18">
        <v>3</v>
      </c>
      <c r="V36" s="25">
        <v>-31.822144725370531</v>
      </c>
    </row>
    <row r="37" spans="1:22" ht="15" customHeight="1" x14ac:dyDescent="0.2">
      <c r="A37" s="3" t="s">
        <v>1</v>
      </c>
      <c r="B37" s="20">
        <f t="shared" si="23"/>
        <v>-3</v>
      </c>
      <c r="C37" s="20">
        <v>-3</v>
      </c>
      <c r="D37" s="20">
        <f t="shared" si="24"/>
        <v>2</v>
      </c>
      <c r="E37" s="20">
        <f t="shared" si="25"/>
        <v>-5</v>
      </c>
      <c r="F37" s="20">
        <v>0</v>
      </c>
      <c r="G37" s="20">
        <v>0</v>
      </c>
      <c r="H37" s="20">
        <v>5</v>
      </c>
      <c r="I37" s="20">
        <v>3</v>
      </c>
      <c r="J37" s="26">
        <f t="shared" si="3"/>
        <v>-44.164266873169908</v>
      </c>
      <c r="K37" s="26">
        <v>0</v>
      </c>
      <c r="L37" s="26">
        <v>44.164266873169908</v>
      </c>
      <c r="M37" s="20">
        <f t="shared" si="26"/>
        <v>2</v>
      </c>
      <c r="N37" s="20">
        <f t="shared" si="28"/>
        <v>4</v>
      </c>
      <c r="O37" s="20">
        <v>3</v>
      </c>
      <c r="P37" s="20">
        <v>2</v>
      </c>
      <c r="Q37" s="20">
        <v>2</v>
      </c>
      <c r="R37" s="20">
        <f t="shared" si="27"/>
        <v>2</v>
      </c>
      <c r="S37" s="20">
        <v>-2</v>
      </c>
      <c r="T37" s="20">
        <v>1</v>
      </c>
      <c r="U37" s="20">
        <v>1</v>
      </c>
      <c r="V37" s="26">
        <v>17.665706749267962</v>
      </c>
    </row>
    <row r="38" spans="1:22" ht="15" customHeight="1" x14ac:dyDescent="0.2">
      <c r="A38" s="1" t="s">
        <v>0</v>
      </c>
      <c r="B38" s="19">
        <f t="shared" si="23"/>
        <v>-1</v>
      </c>
      <c r="C38" s="19">
        <v>3</v>
      </c>
      <c r="D38" s="19">
        <f t="shared" si="24"/>
        <v>5</v>
      </c>
      <c r="E38" s="19">
        <f t="shared" si="25"/>
        <v>-2</v>
      </c>
      <c r="F38" s="19">
        <v>0</v>
      </c>
      <c r="G38" s="19">
        <v>0</v>
      </c>
      <c r="H38" s="19">
        <v>2</v>
      </c>
      <c r="I38" s="19">
        <v>-3</v>
      </c>
      <c r="J38" s="30">
        <f t="shared" si="3"/>
        <v>-18.853792711588625</v>
      </c>
      <c r="K38" s="30">
        <v>0</v>
      </c>
      <c r="L38" s="30">
        <v>18.853792711588625</v>
      </c>
      <c r="M38" s="19">
        <f t="shared" si="26"/>
        <v>1</v>
      </c>
      <c r="N38" s="19">
        <f t="shared" si="28"/>
        <v>5</v>
      </c>
      <c r="O38" s="19">
        <v>2</v>
      </c>
      <c r="P38" s="19">
        <v>4</v>
      </c>
      <c r="Q38" s="19">
        <v>1</v>
      </c>
      <c r="R38" s="19">
        <f t="shared" si="27"/>
        <v>4</v>
      </c>
      <c r="S38" s="19">
        <v>0</v>
      </c>
      <c r="T38" s="19">
        <v>3</v>
      </c>
      <c r="U38" s="19">
        <v>1</v>
      </c>
      <c r="V38" s="30">
        <v>9.4268963557943124</v>
      </c>
    </row>
    <row r="39" spans="1:22" x14ac:dyDescent="0.2">
      <c r="A39" s="37" t="s">
        <v>59</v>
      </c>
    </row>
    <row r="40" spans="1:22" x14ac:dyDescent="0.2">
      <c r="A40" s="37" t="s">
        <v>48</v>
      </c>
    </row>
    <row r="41" spans="1:22" x14ac:dyDescent="0.2">
      <c r="A41" s="37" t="s">
        <v>49</v>
      </c>
    </row>
    <row r="42" spans="1:22" x14ac:dyDescent="0.2">
      <c r="A42" s="37" t="s">
        <v>60</v>
      </c>
    </row>
    <row r="43" spans="1:22" x14ac:dyDescent="0.2">
      <c r="A43" s="37" t="s">
        <v>61</v>
      </c>
    </row>
    <row r="44" spans="1:22" x14ac:dyDescent="0.2">
      <c r="A44" s="37" t="s">
        <v>62</v>
      </c>
    </row>
    <row r="45" spans="1:22" x14ac:dyDescent="0.2">
      <c r="A45" s="37" t="s">
        <v>63</v>
      </c>
    </row>
    <row r="46" spans="1:22" x14ac:dyDescent="0.2">
      <c r="A46" s="37" t="s">
        <v>64</v>
      </c>
    </row>
  </sheetData>
  <mergeCells count="20">
    <mergeCell ref="B6:B8"/>
    <mergeCell ref="E6:E8"/>
    <mergeCell ref="M6:M8"/>
    <mergeCell ref="S7:S8"/>
    <mergeCell ref="A5:A8"/>
    <mergeCell ref="B5:D5"/>
    <mergeCell ref="E5:L5"/>
    <mergeCell ref="M5:V5"/>
    <mergeCell ref="C6:C8"/>
    <mergeCell ref="D6:D8"/>
    <mergeCell ref="J6:L6"/>
    <mergeCell ref="G6:G8"/>
    <mergeCell ref="I6:I8"/>
    <mergeCell ref="O7:O8"/>
    <mergeCell ref="N6:Q6"/>
    <mergeCell ref="R6:U6"/>
    <mergeCell ref="J7:J8"/>
    <mergeCell ref="P7:P8"/>
    <mergeCell ref="T7:T8"/>
    <mergeCell ref="V7:V8"/>
  </mergeCells>
  <phoneticPr fontId="3"/>
  <pageMargins left="0.70866141732283472" right="0.70866141732283472" top="0.74803149606299213" bottom="0.74803149606299213" header="0.31496062992125984" footer="0.31496062992125984"/>
  <pageSetup paperSize="9" scale="75" orientation="landscape" r:id="rId1"/>
  <colBreaks count="1" manualBreakCount="1">
    <brk id="12" max="4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市町村別計</vt:lpstr>
      <vt:lpstr>市町村別 (男)</vt:lpstr>
      <vt:lpstr>市町村別 (女)</vt:lpstr>
      <vt:lpstr>'市町村別 (女)'!Print_Area</vt:lpstr>
      <vt:lpstr>'市町村別 (男)'!Print_Area</vt:lpstr>
      <vt:lpstr>市町村別計!Print_Area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山本 航大</cp:lastModifiedBy>
  <cp:lastPrinted>2024-07-19T05:29:17Z</cp:lastPrinted>
  <dcterms:created xsi:type="dcterms:W3CDTF">2017-09-15T07:21:02Z</dcterms:created>
  <dcterms:modified xsi:type="dcterms:W3CDTF">2025-11-17T02:02:08Z</dcterms:modified>
</cp:coreProperties>
</file>