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tottori-sfilesv\section\感染症対策センター\003_新興感染症･新型インフルエンザ対策\04_設備整備補助\新興感染症対応力強化事業\R8\04_県交付要綱\02 提出様式（国要綱含む）\02 報告時\"/>
    </mc:Choice>
  </mc:AlternateContent>
  <xr:revisionPtr revIDLastSave="0" documentId="13_ncr:1_{979603D7-F143-442D-9EBB-057FB76AFD4C}" xr6:coauthVersionLast="47" xr6:coauthVersionMax="47" xr10:uidLastSave="{00000000-0000-0000-0000-000000000000}"/>
  <bookViews>
    <workbookView xWindow="24390" yWindow="-3975" windowWidth="20145" windowHeight="14490" xr2:uid="{FDC1B5CD-3A91-4DD4-B73C-043B87EFDE09}"/>
  </bookViews>
  <sheets>
    <sheet name="入力シート" sheetId="1" r:id="rId1"/>
    <sheet name="実績報告書" sheetId="5" r:id="rId2"/>
    <sheet name="様式第1-2号" sheetId="3" r:id="rId3"/>
    <sheet name="様式第1-2号別紙" sheetId="4" r:id="rId4"/>
    <sheet name="収支決算書" sheetId="2" r:id="rId5"/>
  </sheets>
  <definedNames>
    <definedName name="_xlnm.Print_Area" localSheetId="1">実績報告書!$B$5:$R$39</definedName>
    <definedName name="_xlnm.Print_Area" localSheetId="4">収支決算書!$B$1:$H$32</definedName>
    <definedName name="_xlnm.Print_Area" localSheetId="0">入力シート!$B$1:$K$45</definedName>
    <definedName name="_xlnm.Print_Area" localSheetId="2">'様式第1-2号'!$A$1:$M$43</definedName>
    <definedName name="_xlnm.Print_Area" localSheetId="3">'様式第1-2号別紙'!$A$2:$L$22</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14" i="5" l="1"/>
  <c r="J14" i="5"/>
  <c r="J13" i="5"/>
  <c r="J11" i="5"/>
  <c r="F18" i="4" l="1"/>
  <c r="F17" i="4"/>
  <c r="F16" i="4"/>
  <c r="F15" i="4"/>
  <c r="F14" i="4"/>
  <c r="F13" i="4"/>
  <c r="F12" i="4"/>
  <c r="F11" i="4"/>
  <c r="J11" i="3"/>
  <c r="D11" i="3"/>
  <c r="I12" i="4"/>
  <c r="J12" i="4" s="1"/>
  <c r="I11" i="4"/>
  <c r="J11" i="4" s="1"/>
  <c r="C17" i="4"/>
  <c r="C15" i="4"/>
  <c r="H18" i="4"/>
  <c r="H17" i="4"/>
  <c r="H16" i="4"/>
  <c r="H15" i="4"/>
  <c r="H14" i="4"/>
  <c r="H13" i="4"/>
  <c r="H12" i="4"/>
  <c r="H11" i="4"/>
  <c r="G12" i="4"/>
  <c r="G11" i="4"/>
  <c r="C13" i="4"/>
  <c r="C11" i="4"/>
  <c r="E11" i="4" s="1"/>
  <c r="I27" i="1"/>
  <c r="H41" i="1"/>
  <c r="H40" i="1"/>
  <c r="H39" i="1"/>
  <c r="H38" i="1"/>
  <c r="H37" i="1"/>
  <c r="K11" i="4" l="1"/>
  <c r="I42" i="1"/>
  <c r="H42" i="1"/>
  <c r="I41" i="1"/>
  <c r="J41" i="1"/>
  <c r="I39" i="1"/>
  <c r="I38" i="1"/>
  <c r="J38" i="1" s="1"/>
  <c r="I37" i="1"/>
  <c r="I36" i="1"/>
  <c r="H36" i="1"/>
  <c r="I35" i="1"/>
  <c r="H35" i="1"/>
  <c r="H30" i="1"/>
  <c r="H29" i="1"/>
  <c r="H28" i="1"/>
  <c r="H27" i="1"/>
  <c r="H26" i="1"/>
  <c r="H25" i="1"/>
  <c r="H24" i="1"/>
  <c r="H23" i="1"/>
  <c r="G20" i="5"/>
  <c r="C20" i="5"/>
  <c r="I26" i="1"/>
  <c r="I25" i="1"/>
  <c r="I23" i="1"/>
  <c r="E15" i="4"/>
  <c r="G18" i="4"/>
  <c r="G17" i="4"/>
  <c r="G16" i="4"/>
  <c r="I16" i="4" s="1"/>
  <c r="G15" i="4"/>
  <c r="I15" i="4" s="1"/>
  <c r="G14" i="4"/>
  <c r="G13" i="4"/>
  <c r="I24" i="1"/>
  <c r="I30" i="1"/>
  <c r="J15" i="4" l="1"/>
  <c r="K15" i="4" s="1"/>
  <c r="J27" i="1"/>
  <c r="D18" i="2" s="1"/>
  <c r="I17" i="4"/>
  <c r="J17" i="4" s="1"/>
  <c r="I18" i="4"/>
  <c r="J18" i="4" s="1"/>
  <c r="I13" i="4"/>
  <c r="J13" i="4"/>
  <c r="I14" i="4"/>
  <c r="J14" i="4"/>
  <c r="J36" i="1"/>
  <c r="J37" i="1"/>
  <c r="J39" i="1"/>
  <c r="K39" i="1" s="1"/>
  <c r="J35" i="1"/>
  <c r="K37" i="1"/>
  <c r="J42" i="1"/>
  <c r="K41" i="1" s="1"/>
  <c r="J24" i="1"/>
  <c r="J23" i="1"/>
  <c r="J26" i="1"/>
  <c r="J30" i="1"/>
  <c r="J25" i="1"/>
  <c r="D16" i="2" l="1"/>
  <c r="D17" i="2"/>
  <c r="K13" i="4"/>
  <c r="K17" i="4"/>
  <c r="K35" i="1"/>
  <c r="K43" i="1" s="1"/>
  <c r="J43" i="1"/>
  <c r="H30" i="5" s="1"/>
  <c r="K23" i="1"/>
  <c r="E17" i="2"/>
  <c r="K25" i="1"/>
  <c r="D8" i="2" l="1"/>
  <c r="N30" i="5"/>
  <c r="F17" i="2"/>
  <c r="K19" i="4"/>
  <c r="E7" i="2" s="1"/>
  <c r="E16" i="2"/>
  <c r="F16" i="2" s="1"/>
  <c r="E19" i="2"/>
  <c r="E18" i="2"/>
  <c r="F18" i="2" s="1"/>
  <c r="I29" i="1"/>
  <c r="O6" i="5"/>
  <c r="E22" i="2" l="1"/>
  <c r="K27" i="1"/>
  <c r="J29" i="1"/>
  <c r="E17" i="4"/>
  <c r="E13" i="4"/>
  <c r="J12" i="3"/>
  <c r="D12" i="3"/>
  <c r="K29" i="1" l="1"/>
  <c r="K31" i="1" s="1"/>
  <c r="D19" i="2"/>
  <c r="J31" i="1"/>
  <c r="H29" i="5" s="1"/>
  <c r="H31" i="5" s="1"/>
  <c r="J19" i="4"/>
  <c r="I19" i="4"/>
  <c r="E19" i="4"/>
  <c r="G11" i="3" s="1"/>
  <c r="G12" i="3" s="1"/>
  <c r="F11" i="3" l="1"/>
  <c r="F12" i="3" s="1"/>
  <c r="C11" i="3"/>
  <c r="E11" i="3" s="1"/>
  <c r="E12" i="3" s="1"/>
  <c r="D22" i="2"/>
  <c r="F22" i="2" s="1"/>
  <c r="F19" i="2"/>
  <c r="N29" i="5"/>
  <c r="N31" i="5" s="1"/>
  <c r="D7" i="2"/>
  <c r="E8" i="2"/>
  <c r="F8" i="2" s="1"/>
  <c r="H11" i="3"/>
  <c r="H12" i="3" s="1"/>
  <c r="D10" i="2" l="1"/>
  <c r="F7" i="2"/>
  <c r="E10" i="2"/>
  <c r="I11" i="3"/>
  <c r="K11" i="3" s="1"/>
  <c r="K12" i="3" s="1"/>
  <c r="C12" i="3"/>
  <c r="F10" i="2" l="1"/>
  <c r="I1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鳥取県</author>
  </authors>
  <commentList>
    <comment ref="E15" authorId="0" shapeId="0" xr:uid="{1E1A311B-2D8A-4F4B-897A-3F0976253555}">
      <text>
        <r>
          <rPr>
            <b/>
            <sz val="12"/>
            <color indexed="81"/>
            <rFont val="Meiryo UI"/>
            <family val="3"/>
            <charset val="128"/>
          </rPr>
          <t>交付決定日と交付決定番号は、県からお送りした「交付決定通知書」の右上に記載されています。</t>
        </r>
      </text>
    </comment>
    <comment ref="E16" authorId="0" shapeId="0" xr:uid="{BD438984-C3C6-406B-8AAA-A97EBEE8F5D2}">
      <text>
        <r>
          <rPr>
            <sz val="11"/>
            <color indexed="81"/>
            <rFont val="Meiryo UI"/>
            <family val="3"/>
            <charset val="128"/>
          </rPr>
          <t>セルを修正し、</t>
        </r>
        <r>
          <rPr>
            <b/>
            <sz val="11"/>
            <color indexed="81"/>
            <rFont val="Meiryo UI"/>
            <family val="3"/>
            <charset val="128"/>
          </rPr>
          <t>全角数字を入力</t>
        </r>
        <r>
          <rPr>
            <sz val="11"/>
            <color indexed="81"/>
            <rFont val="Meiryo UI"/>
            <family val="3"/>
            <charset val="128"/>
          </rPr>
          <t>してください。</t>
        </r>
      </text>
    </comment>
  </commentList>
</comments>
</file>

<file path=xl/sharedStrings.xml><?xml version="1.0" encoding="utf-8"?>
<sst xmlns="http://schemas.openxmlformats.org/spreadsheetml/2006/main" count="224" uniqueCount="161">
  <si>
    <t>（単位：円）</t>
    <rPh sb="1" eb="3">
      <t>タンイ</t>
    </rPh>
    <rPh sb="4" eb="5">
      <t>エン</t>
    </rPh>
    <phoneticPr fontId="6"/>
  </si>
  <si>
    <t>区分</t>
    <rPh sb="0" eb="2">
      <t>クブン</t>
    </rPh>
    <phoneticPr fontId="6"/>
  </si>
  <si>
    <t>（注１）Ａ欄には、対象経費以外も含めた総事業費を記入すること。</t>
  </si>
  <si>
    <t>「有」、「無」のいずれかに○をし、「有」の場合は、下欄についても記入すること。</t>
  </si>
  <si>
    <t>①活用する補助金名</t>
  </si>
  <si>
    <t>③当該補助金の所管部署（団体）名</t>
  </si>
  <si>
    <t>④所管部署（団体）連絡先</t>
  </si>
  <si>
    <t>　（　　　　　）　　－</t>
  </si>
  <si>
    <t>（施設名）</t>
    <phoneticPr fontId="1"/>
  </si>
  <si>
    <t>（単位：円）</t>
    <phoneticPr fontId="1"/>
  </si>
  <si>
    <t>備考</t>
    <rPh sb="0" eb="2">
      <t>ビコウ</t>
    </rPh>
    <phoneticPr fontId="6"/>
  </si>
  <si>
    <t>円</t>
    <rPh sb="0" eb="1">
      <t>エン</t>
    </rPh>
    <phoneticPr fontId="1"/>
  </si>
  <si>
    <t>合　計</t>
    <rPh sb="0" eb="1">
      <t>ゴウ</t>
    </rPh>
    <rPh sb="2" eb="3">
      <t>ケイ</t>
    </rPh>
    <phoneticPr fontId="6"/>
  </si>
  <si>
    <t>（Ａ）</t>
    <phoneticPr fontId="1"/>
  </si>
  <si>
    <t>（Ｂ）</t>
    <phoneticPr fontId="1"/>
  </si>
  <si>
    <t xml:space="preserve">差引額
（（Ａ）－（Ｂ））
</t>
    <rPh sb="0" eb="3">
      <t>サシヒキガク</t>
    </rPh>
    <phoneticPr fontId="6"/>
  </si>
  <si>
    <t>（Ｃ）</t>
    <phoneticPr fontId="1"/>
  </si>
  <si>
    <t>（Ｄ）</t>
    <phoneticPr fontId="1"/>
  </si>
  <si>
    <t>（Ｅ）</t>
    <phoneticPr fontId="1"/>
  </si>
  <si>
    <t>（Ｆ）</t>
    <phoneticPr fontId="1"/>
  </si>
  <si>
    <t>（Ｇ）</t>
    <phoneticPr fontId="1"/>
  </si>
  <si>
    <t>（Ｈ）</t>
    <phoneticPr fontId="1"/>
  </si>
  <si>
    <t>=(I)</t>
    <phoneticPr fontId="1"/>
  </si>
  <si>
    <t>総事業費</t>
    <rPh sb="0" eb="1">
      <t>ソウ</t>
    </rPh>
    <rPh sb="1" eb="4">
      <t>ジギョウヒ</t>
    </rPh>
    <phoneticPr fontId="6"/>
  </si>
  <si>
    <t>基準額</t>
    <rPh sb="0" eb="1">
      <t>モト</t>
    </rPh>
    <rPh sb="1" eb="2">
      <t>ジュン</t>
    </rPh>
    <rPh sb="2" eb="3">
      <t>ガク</t>
    </rPh>
    <phoneticPr fontId="6"/>
  </si>
  <si>
    <t>選定額</t>
    <rPh sb="0" eb="2">
      <t>センテイ</t>
    </rPh>
    <rPh sb="2" eb="3">
      <t>ガク</t>
    </rPh>
    <phoneticPr fontId="6"/>
  </si>
  <si>
    <t>補助所要額</t>
    <rPh sb="0" eb="2">
      <t>ホジョ</t>
    </rPh>
    <rPh sb="2" eb="5">
      <t>ショヨウガク</t>
    </rPh>
    <phoneticPr fontId="6"/>
  </si>
  <si>
    <t>受入済額</t>
    <rPh sb="0" eb="2">
      <t>ウケイレ</t>
    </rPh>
    <rPh sb="2" eb="3">
      <t>ズミ</t>
    </rPh>
    <rPh sb="3" eb="4">
      <t>ガク</t>
    </rPh>
    <phoneticPr fontId="6"/>
  </si>
  <si>
    <r>
      <t xml:space="preserve">差引過不足額 
</t>
    </r>
    <r>
      <rPr>
        <sz val="9"/>
        <rFont val="ＭＳ 明朝"/>
        <family val="1"/>
        <charset val="128"/>
      </rPr>
      <t>（Ｇ）-（Ｈ）</t>
    </r>
    <rPh sb="0" eb="2">
      <t>サシヒキ</t>
    </rPh>
    <rPh sb="2" eb="3">
      <t>カ</t>
    </rPh>
    <rPh sb="3" eb="6">
      <t>フソクガク</t>
    </rPh>
    <phoneticPr fontId="6"/>
  </si>
  <si>
    <t>寄付金その他の収入額</t>
    <rPh sb="0" eb="3">
      <t>キフキン</t>
    </rPh>
    <rPh sb="5" eb="6">
      <t>タ</t>
    </rPh>
    <rPh sb="7" eb="10">
      <t>シュウニュウガク</t>
    </rPh>
    <phoneticPr fontId="6"/>
  </si>
  <si>
    <t xml:space="preserve">    【　　有　　・　　無　　】</t>
    <phoneticPr fontId="1"/>
  </si>
  <si>
    <t>【消費税の取り扱い等】</t>
    <phoneticPr fontId="1"/>
  </si>
  <si>
    <t xml:space="preserve">  次の（１）（２）について、当てはまるものに○をすること。</t>
    <phoneticPr fontId="1"/>
  </si>
  <si>
    <t>（１）	申請額について</t>
    <phoneticPr fontId="1"/>
  </si>
  <si>
    <t>（２）消費税の取り扱い</t>
    <phoneticPr fontId="1"/>
  </si>
  <si>
    <t>（　）一般課税事業者　（　）簡易課税事業者　（　）免税事業者　（　）地方公共団体
（　）特定収入割合が５％を超えている公益法人等　（　）仕入控除税額が明らかでない一般課税事業者</t>
    <phoneticPr fontId="1"/>
  </si>
  <si>
    <t xml:space="preserve">      消費税及び地方消費税を　</t>
    <phoneticPr fontId="1"/>
  </si>
  <si>
    <t>（　）含む　</t>
    <phoneticPr fontId="1"/>
  </si>
  <si>
    <t>（　）　含まない</t>
  </si>
  <si>
    <t>②事業内容</t>
    <phoneticPr fontId="1"/>
  </si>
  <si>
    <t>（２）協定締結医療機関設備整備事業</t>
    <phoneticPr fontId="1"/>
  </si>
  <si>
    <t>品目</t>
    <rPh sb="0" eb="2">
      <t>ヒンモク</t>
    </rPh>
    <phoneticPr fontId="6"/>
  </si>
  <si>
    <t>数量</t>
    <rPh sb="0" eb="2">
      <t>スウリョウ</t>
    </rPh>
    <phoneticPr fontId="1"/>
  </si>
  <si>
    <t>単価</t>
    <rPh sb="0" eb="2">
      <t>タンカ</t>
    </rPh>
    <phoneticPr fontId="1"/>
  </si>
  <si>
    <t>規格
（型式）</t>
  </si>
  <si>
    <t>規格
（型式）</t>
    <phoneticPr fontId="1"/>
  </si>
  <si>
    <t>対象経費支出予定（実支出）額（Ｄ）</t>
    <rPh sb="0" eb="2">
      <t>タイショウ</t>
    </rPh>
    <rPh sb="2" eb="4">
      <t>ケイヒ</t>
    </rPh>
    <rPh sb="4" eb="6">
      <t>シシュツ</t>
    </rPh>
    <rPh sb="6" eb="8">
      <t>ヨテイ</t>
    </rPh>
    <rPh sb="9" eb="10">
      <t>ジツ</t>
    </rPh>
    <rPh sb="10" eb="12">
      <t>シシュツ</t>
    </rPh>
    <rPh sb="13" eb="14">
      <t>ガク</t>
    </rPh>
    <phoneticPr fontId="1"/>
  </si>
  <si>
    <t>基準額（Ｅ）</t>
    <phoneticPr fontId="1"/>
  </si>
  <si>
    <t>内訳は別紙のとおり</t>
    <rPh sb="0" eb="2">
      <t>ウチワケ</t>
    </rPh>
    <rPh sb="3" eb="5">
      <t>ベッシ</t>
    </rPh>
    <phoneticPr fontId="1"/>
  </si>
  <si>
    <t>簡易陰圧装置</t>
    <rPh sb="0" eb="2">
      <t>カンイ</t>
    </rPh>
    <rPh sb="2" eb="4">
      <t>インアツ</t>
    </rPh>
    <rPh sb="4" eb="6">
      <t>ソウチ</t>
    </rPh>
    <phoneticPr fontId="6"/>
  </si>
  <si>
    <t>検査機器（PCR検査装置、等温遺伝子増幅装置）</t>
  </si>
  <si>
    <t>検査機器（PCR検査装置、等温遺伝子増幅装置）</t>
    <phoneticPr fontId="1"/>
  </si>
  <si>
    <t>HEPAフィルター付き空気清浄機</t>
  </si>
  <si>
    <t>HEPAフィルター付き空気清浄機</t>
    <phoneticPr fontId="1"/>
  </si>
  <si>
    <t>簡易ベッド</t>
  </si>
  <si>
    <t>簡易ベッド</t>
    <phoneticPr fontId="1"/>
  </si>
  <si>
    <t>１　収入の部</t>
    <rPh sb="2" eb="4">
      <t>シュウニュウ</t>
    </rPh>
    <rPh sb="5" eb="6">
      <t>ブ</t>
    </rPh>
    <phoneticPr fontId="6"/>
  </si>
  <si>
    <t>決算額</t>
    <rPh sb="0" eb="3">
      <t>ケッサンガク</t>
    </rPh>
    <phoneticPr fontId="6"/>
  </si>
  <si>
    <t>差引増減</t>
    <rPh sb="0" eb="2">
      <t>サシヒキ</t>
    </rPh>
    <rPh sb="2" eb="4">
      <t>ゾウゲン</t>
    </rPh>
    <phoneticPr fontId="6"/>
  </si>
  <si>
    <t>備考</t>
    <rPh sb="0" eb="2">
      <t>ビコウ</t>
    </rPh>
    <phoneticPr fontId="1"/>
  </si>
  <si>
    <t>県補助金</t>
    <rPh sb="0" eb="4">
      <t>ケンホジョキン</t>
    </rPh>
    <phoneticPr fontId="6"/>
  </si>
  <si>
    <t>自己財源</t>
    <rPh sb="0" eb="2">
      <t>ジコ</t>
    </rPh>
    <rPh sb="2" eb="4">
      <t>ザイゲン</t>
    </rPh>
    <phoneticPr fontId="6"/>
  </si>
  <si>
    <t>その他</t>
    <rPh sb="2" eb="3">
      <t>タ</t>
    </rPh>
    <phoneticPr fontId="1"/>
  </si>
  <si>
    <t>※　決算時（実績報告時）の予算額欄は交付決定額を記載すること。</t>
    <rPh sb="2" eb="4">
      <t>ケッサン</t>
    </rPh>
    <rPh sb="4" eb="5">
      <t>トキ</t>
    </rPh>
    <rPh sb="6" eb="10">
      <t>ジッセキホウコク</t>
    </rPh>
    <rPh sb="10" eb="11">
      <t>トキ</t>
    </rPh>
    <rPh sb="13" eb="16">
      <t>ヨサンガク</t>
    </rPh>
    <rPh sb="16" eb="17">
      <t>ラン</t>
    </rPh>
    <rPh sb="18" eb="22">
      <t>コウフケッテイ</t>
    </rPh>
    <rPh sb="22" eb="23">
      <t>ガク</t>
    </rPh>
    <rPh sb="24" eb="26">
      <t>キサイ</t>
    </rPh>
    <phoneticPr fontId="1"/>
  </si>
  <si>
    <t>２　支出の部</t>
    <phoneticPr fontId="1"/>
  </si>
  <si>
    <t>　鳥取県知事　平井　伸治　様</t>
    <phoneticPr fontId="1"/>
  </si>
  <si>
    <t>記</t>
    <rPh sb="0" eb="1">
      <t>キ</t>
    </rPh>
    <phoneticPr fontId="1"/>
  </si>
  <si>
    <t>住所</t>
    <rPh sb="0" eb="2">
      <t>ジュウショ</t>
    </rPh>
    <phoneticPr fontId="1"/>
  </si>
  <si>
    <t>代表者役職</t>
    <rPh sb="0" eb="3">
      <t>ダイヒョウシャ</t>
    </rPh>
    <rPh sb="3" eb="5">
      <t>ヤクショク</t>
    </rPh>
    <phoneticPr fontId="1"/>
  </si>
  <si>
    <t>代表者氏名</t>
    <rPh sb="0" eb="3">
      <t>ダイヒョウシャ</t>
    </rPh>
    <rPh sb="3" eb="5">
      <t>シメイ</t>
    </rPh>
    <phoneticPr fontId="1"/>
  </si>
  <si>
    <t>申請者名称</t>
    <rPh sb="0" eb="2">
      <t>シンセイ</t>
    </rPh>
    <rPh sb="2" eb="3">
      <t>シャ</t>
    </rPh>
    <rPh sb="3" eb="5">
      <t>メイショウ</t>
    </rPh>
    <phoneticPr fontId="1"/>
  </si>
  <si>
    <t>申請者</t>
    <rPh sb="0" eb="3">
      <t>シンセイシャ</t>
    </rPh>
    <phoneticPr fontId="1"/>
  </si>
  <si>
    <t>※　その他に金額を記載する場合、備考欄にその内容を記載すること。</t>
    <rPh sb="4" eb="5">
      <t>タ</t>
    </rPh>
    <rPh sb="6" eb="8">
      <t>キンガク</t>
    </rPh>
    <rPh sb="9" eb="11">
      <t>キサイ</t>
    </rPh>
    <rPh sb="13" eb="15">
      <t>バアイ</t>
    </rPh>
    <rPh sb="16" eb="19">
      <t>ビコウラン</t>
    </rPh>
    <rPh sb="22" eb="24">
      <t>ナイヨウ</t>
    </rPh>
    <rPh sb="25" eb="27">
      <t>キサイ</t>
    </rPh>
    <phoneticPr fontId="1"/>
  </si>
  <si>
    <r>
      <t xml:space="preserve">協定締結医療機関
</t>
    </r>
    <r>
      <rPr>
        <sz val="11"/>
        <rFont val="ＭＳ 明朝"/>
        <family val="1"/>
        <charset val="128"/>
      </rPr>
      <t>施設整備事業</t>
    </r>
    <rPh sb="0" eb="2">
      <t>キョウテイ</t>
    </rPh>
    <rPh sb="2" eb="4">
      <t>テイケツ</t>
    </rPh>
    <rPh sb="4" eb="6">
      <t>イリョウ</t>
    </rPh>
    <rPh sb="6" eb="8">
      <t>キカン</t>
    </rPh>
    <rPh sb="9" eb="11">
      <t>シセツ</t>
    </rPh>
    <rPh sb="11" eb="13">
      <t>セイビ</t>
    </rPh>
    <rPh sb="13" eb="15">
      <t>ジギョウ</t>
    </rPh>
    <phoneticPr fontId="6"/>
  </si>
  <si>
    <t>協定締結医療機関
設備整備事業</t>
    <phoneticPr fontId="1"/>
  </si>
  <si>
    <t>-</t>
    <phoneticPr fontId="1"/>
  </si>
  <si>
    <t>令和　年　月　日</t>
    <rPh sb="0" eb="2">
      <t>レイワ</t>
    </rPh>
    <rPh sb="3" eb="4">
      <t>ネン</t>
    </rPh>
    <rPh sb="5" eb="6">
      <t>ガツ</t>
    </rPh>
    <rPh sb="7" eb="8">
      <t>ニチ</t>
    </rPh>
    <phoneticPr fontId="1"/>
  </si>
  <si>
    <t>検査機器</t>
    <phoneticPr fontId="1"/>
  </si>
  <si>
    <t>←（D）対象経費支出予定額と一致</t>
    <rPh sb="4" eb="8">
      <t>タイショウケイヒ</t>
    </rPh>
    <rPh sb="8" eb="13">
      <t>シシュツヨテイガク</t>
    </rPh>
    <rPh sb="14" eb="16">
      <t>イッチ</t>
    </rPh>
    <phoneticPr fontId="1"/>
  </si>
  <si>
    <t>算定基準額</t>
    <rPh sb="0" eb="5">
      <t>サンテイキジュンガク</t>
    </rPh>
    <phoneticPr fontId="1"/>
  </si>
  <si>
    <t>（単位：円）</t>
    <rPh sb="1" eb="3">
      <t>タンイ</t>
    </rPh>
    <rPh sb="4" eb="5">
      <t>エン</t>
    </rPh>
    <phoneticPr fontId="1"/>
  </si>
  <si>
    <t>水色セル：要入力部分</t>
    <rPh sb="0" eb="2">
      <t>ミズイロ</t>
    </rPh>
    <rPh sb="5" eb="8">
      <t>ヨウニュウリョク</t>
    </rPh>
    <rPh sb="8" eb="10">
      <t>ブブン</t>
    </rPh>
    <phoneticPr fontId="1"/>
  </si>
  <si>
    <t>黄色セル：自動入力部分</t>
    <rPh sb="0" eb="2">
      <t>キイロ</t>
    </rPh>
    <rPh sb="5" eb="9">
      <t>ジドウニュウリョク</t>
    </rPh>
    <rPh sb="9" eb="11">
      <t>ブブン</t>
    </rPh>
    <phoneticPr fontId="1"/>
  </si>
  <si>
    <t>【セルの色内訳】</t>
    <phoneticPr fontId="1"/>
  </si>
  <si>
    <r>
      <t>対象経費支出予定額</t>
    </r>
    <r>
      <rPr>
        <b/>
        <sz val="11"/>
        <color theme="1"/>
        <rFont val="Meiryo UI"/>
        <family val="3"/>
        <charset val="128"/>
      </rPr>
      <t>（合計）</t>
    </r>
    <rPh sb="10" eb="12">
      <t>ゴウケイ</t>
    </rPh>
    <phoneticPr fontId="1"/>
  </si>
  <si>
    <t>基準額
（補助額上限）</t>
    <rPh sb="0" eb="3">
      <t>キジュンガク</t>
    </rPh>
    <rPh sb="5" eb="10">
      <t>ホジョガクジョウゲン</t>
    </rPh>
    <phoneticPr fontId="1"/>
  </si>
  <si>
    <t>【他の補助金の活用の有無について】</t>
    <phoneticPr fontId="1"/>
  </si>
  <si>
    <t>【他の補助金の活用の有無について】
他の補助金を併用しない場合、表①～④の入力は不要です。</t>
    <rPh sb="32" eb="33">
      <t>ヒョウ</t>
    </rPh>
    <phoneticPr fontId="1"/>
  </si>
  <si>
    <t>補足説明</t>
    <rPh sb="0" eb="2">
      <t>ホソク</t>
    </rPh>
    <rPh sb="2" eb="4">
      <t>セツメイ</t>
    </rPh>
    <phoneticPr fontId="1"/>
  </si>
  <si>
    <t>補助所要額（G）
選定額を千円未満切捨て</t>
    <phoneticPr fontId="1"/>
  </si>
  <si>
    <t>簡易陰圧装置</t>
    <phoneticPr fontId="1"/>
  </si>
  <si>
    <t>金額
（イ）</t>
    <rPh sb="0" eb="2">
      <t>キンガク</t>
    </rPh>
    <phoneticPr fontId="1"/>
  </si>
  <si>
    <t>金額
（ア）</t>
    <rPh sb="0" eb="2">
      <t>キンガク</t>
    </rPh>
    <phoneticPr fontId="1"/>
  </si>
  <si>
    <r>
      <t xml:space="preserve">4,320,000  
</t>
    </r>
    <r>
      <rPr>
        <sz val="9"/>
        <color indexed="8"/>
        <rFont val="ＭＳ 明朝"/>
        <family val="1"/>
        <charset val="128"/>
      </rPr>
      <t>(１病床当たり)</t>
    </r>
    <phoneticPr fontId="1"/>
  </si>
  <si>
    <r>
      <t xml:space="preserve">9,350,000　　
</t>
    </r>
    <r>
      <rPr>
        <sz val="9"/>
        <color indexed="8"/>
        <rFont val="ＭＳ 明朝"/>
        <family val="1"/>
        <charset val="128"/>
      </rPr>
      <t>(１台当たり)</t>
    </r>
    <phoneticPr fontId="1"/>
  </si>
  <si>
    <r>
      <t xml:space="preserve">905,000
</t>
    </r>
    <r>
      <rPr>
        <sz val="9"/>
        <color indexed="8"/>
        <rFont val="ＭＳ 明朝"/>
        <family val="1"/>
        <charset val="128"/>
      </rPr>
      <t>(１施設当たり)</t>
    </r>
    <phoneticPr fontId="1"/>
  </si>
  <si>
    <r>
      <t xml:space="preserve">51,400
</t>
    </r>
    <r>
      <rPr>
        <sz val="9"/>
        <color indexed="8"/>
        <rFont val="ＭＳ 明朝"/>
        <family val="1"/>
        <charset val="128"/>
      </rPr>
      <t>(１台当たり)</t>
    </r>
    <phoneticPr fontId="1"/>
  </si>
  <si>
    <t>←施設名を入力してください。</t>
    <rPh sb="1" eb="4">
      <t>シセツメイ</t>
    </rPh>
    <rPh sb="5" eb="7">
      <t>ニュウリョク</t>
    </rPh>
    <phoneticPr fontId="1"/>
  </si>
  <si>
    <t>住 所</t>
    <rPh sb="0" eb="1">
      <t>ジュウ</t>
    </rPh>
    <rPh sb="2" eb="3">
      <t>ショ</t>
    </rPh>
    <phoneticPr fontId="1"/>
  </si>
  <si>
    <t>氏 名</t>
    <rPh sb="0" eb="1">
      <t>シ</t>
    </rPh>
    <rPh sb="2" eb="3">
      <t>ナ</t>
    </rPh>
    <phoneticPr fontId="1"/>
  </si>
  <si>
    <t>（団体にあっては、名称及び代表者の氏名）</t>
    <rPh sb="1" eb="3">
      <t>ダンタイ</t>
    </rPh>
    <rPh sb="9" eb="11">
      <t>メイショウ</t>
    </rPh>
    <rPh sb="11" eb="12">
      <t>オヨ</t>
    </rPh>
    <rPh sb="13" eb="16">
      <t>ダイヒョウシャ</t>
    </rPh>
    <rPh sb="17" eb="19">
      <t>シメイ</t>
    </rPh>
    <phoneticPr fontId="1"/>
  </si>
  <si>
    <t>選定額（Ｆ）
（ア）か（イ）のいずれか低い額</t>
    <phoneticPr fontId="1"/>
  </si>
  <si>
    <t>区　分</t>
    <rPh sb="0" eb="1">
      <t>ク</t>
    </rPh>
    <rPh sb="2" eb="3">
      <t>ブン</t>
    </rPh>
    <phoneticPr fontId="6"/>
  </si>
  <si>
    <t>その他</t>
    <rPh sb="2" eb="3">
      <t>タ</t>
    </rPh>
    <phoneticPr fontId="1"/>
  </si>
  <si>
    <r>
      <t xml:space="preserve">選定額
</t>
    </r>
    <r>
      <rPr>
        <sz val="9"/>
        <color theme="1"/>
        <rFont val="Meiryo UI"/>
        <family val="3"/>
        <charset val="128"/>
      </rPr>
      <t>（各対象経費と基準額を比べて少ない方）</t>
    </r>
    <rPh sb="0" eb="3">
      <t>センテイガク</t>
    </rPh>
    <rPh sb="5" eb="6">
      <t>カク</t>
    </rPh>
    <rPh sb="6" eb="10">
      <t>タイショウケイヒ</t>
    </rPh>
    <rPh sb="11" eb="14">
      <t>キジュンガク</t>
    </rPh>
    <rPh sb="15" eb="16">
      <t>クラ</t>
    </rPh>
    <rPh sb="18" eb="19">
      <t>スク</t>
    </rPh>
    <rPh sb="21" eb="22">
      <t>ホウ</t>
    </rPh>
    <phoneticPr fontId="1"/>
  </si>
  <si>
    <r>
      <t>補助所要額</t>
    </r>
    <r>
      <rPr>
        <sz val="9"/>
        <color theme="1"/>
        <rFont val="Meiryo UI"/>
        <family val="3"/>
        <charset val="128"/>
      </rPr>
      <t xml:space="preserve">
（選定額を千円未満
切捨て）</t>
    </r>
    <rPh sb="0" eb="5">
      <t>ホジョショヨウガク</t>
    </rPh>
    <rPh sb="7" eb="10">
      <t>センテイガク</t>
    </rPh>
    <phoneticPr fontId="1"/>
  </si>
  <si>
    <t>（注２）Ｂ欄には、鳥取県新興感染症対応力強化事業補助金以外の収入がある場合にその金額を記入すること。</t>
    <phoneticPr fontId="1"/>
  </si>
  <si>
    <t>寄付金その他の収入額</t>
    <rPh sb="0" eb="3">
      <t>キフキン</t>
    </rPh>
    <rPh sb="5" eb="6">
      <t>タ</t>
    </rPh>
    <rPh sb="7" eb="10">
      <t>シュウニュウガク</t>
    </rPh>
    <phoneticPr fontId="1"/>
  </si>
  <si>
    <r>
      <t>★入力シート（</t>
    </r>
    <r>
      <rPr>
        <b/>
        <sz val="14"/>
        <color rgb="FF0000FF"/>
        <rFont val="Meiryo UI"/>
        <family val="3"/>
        <charset val="128"/>
      </rPr>
      <t>設備整備</t>
    </r>
    <r>
      <rPr>
        <b/>
        <sz val="14"/>
        <color theme="1"/>
        <rFont val="Meiryo UI"/>
        <family val="3"/>
        <charset val="128"/>
      </rPr>
      <t>・実績報告書作成用）</t>
    </r>
    <rPh sb="7" eb="9">
      <t>セツビ</t>
    </rPh>
    <rPh sb="9" eb="11">
      <t>セイビ</t>
    </rPh>
    <rPh sb="12" eb="16">
      <t>ジッセキホウコク</t>
    </rPh>
    <rPh sb="16" eb="17">
      <t>ショ</t>
    </rPh>
    <rPh sb="17" eb="20">
      <t>サクセイヨウ</t>
    </rPh>
    <phoneticPr fontId="1"/>
  </si>
  <si>
    <t>(１)申請者情報　※ここに記載した内容は、実績報告の表紙にそのまま反映されます。</t>
    <rPh sb="3" eb="6">
      <t>シンセイシャ</t>
    </rPh>
    <rPh sb="6" eb="8">
      <t>ジョウホウ</t>
    </rPh>
    <rPh sb="13" eb="15">
      <t>キサイ</t>
    </rPh>
    <rPh sb="17" eb="19">
      <t>ナイヨウ</t>
    </rPh>
    <rPh sb="21" eb="25">
      <t>ジッセキホウコク</t>
    </rPh>
    <rPh sb="26" eb="28">
      <t>ヒョウシ</t>
    </rPh>
    <rPh sb="33" eb="35">
      <t>ハンエイ</t>
    </rPh>
    <phoneticPr fontId="1"/>
  </si>
  <si>
    <t>報告日</t>
    <rPh sb="0" eb="2">
      <t>ホウコク</t>
    </rPh>
    <rPh sb="2" eb="3">
      <t>ヒ</t>
    </rPh>
    <phoneticPr fontId="1"/>
  </si>
  <si>
    <t>令和８年度鳥取県新興感染症対応力強化事業補助金実績報告書</t>
    <rPh sb="8" eb="13">
      <t>シンコウカンセンショウ</t>
    </rPh>
    <rPh sb="13" eb="18">
      <t>タイオウリョクキョウカ</t>
    </rPh>
    <rPh sb="18" eb="20">
      <t>ジギョウ</t>
    </rPh>
    <rPh sb="20" eb="23">
      <t>ホジョキン</t>
    </rPh>
    <rPh sb="23" eb="28">
      <t>ジッセキホウコクショ</t>
    </rPh>
    <phoneticPr fontId="1"/>
  </si>
  <si>
    <t>交付決定日</t>
    <rPh sb="0" eb="2">
      <t>コウフ</t>
    </rPh>
    <rPh sb="2" eb="4">
      <t>ケッテイ</t>
    </rPh>
    <rPh sb="4" eb="5">
      <t>ヒ</t>
    </rPh>
    <phoneticPr fontId="1"/>
  </si>
  <si>
    <t>様式第３号（第１７条関係）</t>
    <rPh sb="0" eb="2">
      <t>ヨウシキ</t>
    </rPh>
    <rPh sb="2" eb="3">
      <t>ダイ</t>
    </rPh>
    <rPh sb="4" eb="5">
      <t>ゴウ</t>
    </rPh>
    <rPh sb="6" eb="7">
      <t>ダイ</t>
    </rPh>
    <rPh sb="9" eb="10">
      <t>ジョウ</t>
    </rPh>
    <rPh sb="10" eb="12">
      <t>カンケイ</t>
    </rPh>
    <phoneticPr fontId="1"/>
  </si>
  <si>
    <t>令和　年　月　日付</t>
    <rPh sb="0" eb="2">
      <t>レイワ</t>
    </rPh>
    <rPh sb="3" eb="4">
      <t>ネン</t>
    </rPh>
    <rPh sb="5" eb="6">
      <t>ガツ</t>
    </rPh>
    <rPh sb="7" eb="8">
      <t>ニチ</t>
    </rPh>
    <rPh sb="8" eb="9">
      <t>ヅ</t>
    </rPh>
    <phoneticPr fontId="1"/>
  </si>
  <si>
    <t>交付決定番号</t>
    <rPh sb="0" eb="6">
      <t>コウフケッテイバンゴウ</t>
    </rPh>
    <phoneticPr fontId="1"/>
  </si>
  <si>
    <t>第２０２６００００００００号</t>
    <phoneticPr fontId="1"/>
  </si>
  <si>
    <t>による交付決定を受けた</t>
    <phoneticPr fontId="1"/>
  </si>
  <si>
    <t>事業の実績について、鳥取県補助金等交付規則第１７条第１項の規定により、下記の</t>
    <rPh sb="0" eb="2">
      <t>ジギョウ</t>
    </rPh>
    <rPh sb="3" eb="5">
      <t>ジッセキ</t>
    </rPh>
    <rPh sb="10" eb="13">
      <t>トットリケン</t>
    </rPh>
    <rPh sb="13" eb="17">
      <t>ホジョキンナド</t>
    </rPh>
    <rPh sb="17" eb="21">
      <t>コウフキソク</t>
    </rPh>
    <rPh sb="21" eb="22">
      <t>ダイ</t>
    </rPh>
    <rPh sb="24" eb="25">
      <t>ジョウ</t>
    </rPh>
    <rPh sb="25" eb="26">
      <t>ダイ</t>
    </rPh>
    <rPh sb="27" eb="28">
      <t>コウ</t>
    </rPh>
    <rPh sb="29" eb="31">
      <t>キテイ</t>
    </rPh>
    <rPh sb="35" eb="37">
      <t>カキ</t>
    </rPh>
    <phoneticPr fontId="1"/>
  </si>
  <si>
    <t>とおり報告します。</t>
    <rPh sb="3" eb="5">
      <t>ホウコク</t>
    </rPh>
    <phoneticPr fontId="1"/>
  </si>
  <si>
    <t>補助金等の名称</t>
    <rPh sb="0" eb="3">
      <t>ホジョキン</t>
    </rPh>
    <rPh sb="3" eb="4">
      <t>ナド</t>
    </rPh>
    <rPh sb="5" eb="7">
      <t>メイショウ</t>
    </rPh>
    <phoneticPr fontId="1"/>
  </si>
  <si>
    <t>交付決定</t>
    <rPh sb="0" eb="4">
      <t>コウフケッテイ</t>
    </rPh>
    <phoneticPr fontId="1"/>
  </si>
  <si>
    <t>実績</t>
    <rPh sb="0" eb="2">
      <t>ジッセキ</t>
    </rPh>
    <phoneticPr fontId="1"/>
  </si>
  <si>
    <t>差引</t>
    <rPh sb="0" eb="1">
      <t>サ</t>
    </rPh>
    <rPh sb="1" eb="2">
      <t>ヒ</t>
    </rPh>
    <phoneticPr fontId="1"/>
  </si>
  <si>
    <t>添付書類</t>
    <rPh sb="0" eb="4">
      <t>テンプショルイ</t>
    </rPh>
    <phoneticPr fontId="1"/>
  </si>
  <si>
    <t xml:space="preserve"> 令和８年度鳥取県新興感染症対応力強化事業補助金</t>
    <rPh sb="1" eb="3">
      <t>レイワ</t>
    </rPh>
    <rPh sb="4" eb="6">
      <t>ネンド</t>
    </rPh>
    <phoneticPr fontId="1"/>
  </si>
  <si>
    <t>算定基準額</t>
    <rPh sb="0" eb="4">
      <t>サンテイキジュン</t>
    </rPh>
    <rPh sb="4" eb="5">
      <t>ガク</t>
    </rPh>
    <phoneticPr fontId="1"/>
  </si>
  <si>
    <t>交付決定額</t>
    <rPh sb="0" eb="5">
      <t>コウフケッテイガク</t>
    </rPh>
    <phoneticPr fontId="1"/>
  </si>
  <si>
    <t>金</t>
    <rPh sb="0" eb="1">
      <t>キン</t>
    </rPh>
    <phoneticPr fontId="1"/>
  </si>
  <si>
    <t>円</t>
    <rPh sb="0" eb="1">
      <t>エン</t>
    </rPh>
    <phoneticPr fontId="1"/>
  </si>
  <si>
    <t>１　事業報告書
２　支出を証明する領収書等</t>
    <rPh sb="2" eb="7">
      <t>ジギョウホウコクショ</t>
    </rPh>
    <rPh sb="10" eb="12">
      <t>シシュツ</t>
    </rPh>
    <rPh sb="13" eb="15">
      <t>ショウメイ</t>
    </rPh>
    <rPh sb="17" eb="20">
      <t>リョウシュウショ</t>
    </rPh>
    <rPh sb="20" eb="21">
      <t>ナド</t>
    </rPh>
    <phoneticPr fontId="1"/>
  </si>
  <si>
    <r>
      <t xml:space="preserve">予算額
</t>
    </r>
    <r>
      <rPr>
        <sz val="11"/>
        <color theme="1"/>
        <rFont val="ＭＳ 明朝"/>
        <family val="1"/>
        <charset val="128"/>
      </rPr>
      <t>（交付決定額）</t>
    </r>
    <rPh sb="0" eb="3">
      <t>ヨサンガク</t>
    </rPh>
    <rPh sb="5" eb="10">
      <t>コウフケッテイガク</t>
    </rPh>
    <phoneticPr fontId="6"/>
  </si>
  <si>
    <t>補助対象経費
実支出額</t>
    <rPh sb="0" eb="2">
      <t>ホジョ</t>
    </rPh>
    <rPh sb="2" eb="4">
      <t>タイショウ</t>
    </rPh>
    <rPh sb="4" eb="6">
      <t>ケイヒ</t>
    </rPh>
    <rPh sb="7" eb="10">
      <t>ジツシシュツ</t>
    </rPh>
    <rPh sb="10" eb="11">
      <t>ガク</t>
    </rPh>
    <phoneticPr fontId="6"/>
  </si>
  <si>
    <t>様式第１－２号（第８条関係）</t>
    <rPh sb="0" eb="2">
      <t>ヨウシキ</t>
    </rPh>
    <rPh sb="2" eb="3">
      <t>ダイ</t>
    </rPh>
    <rPh sb="6" eb="7">
      <t>ゴウ</t>
    </rPh>
    <rPh sb="8" eb="9">
      <t>ダイ</t>
    </rPh>
    <rPh sb="10" eb="11">
      <t>ジョウ</t>
    </rPh>
    <rPh sb="11" eb="13">
      <t>カンケイ</t>
    </rPh>
    <phoneticPr fontId="6"/>
  </si>
  <si>
    <t>鳥取県新興感染症対応力強化事業補助金実績報告書</t>
    <rPh sb="0" eb="3">
      <t>トットリケン</t>
    </rPh>
    <rPh sb="3" eb="5">
      <t>シンコウ</t>
    </rPh>
    <rPh sb="5" eb="8">
      <t>カンセンショウ</t>
    </rPh>
    <rPh sb="8" eb="10">
      <t>タイオウ</t>
    </rPh>
    <rPh sb="10" eb="11">
      <t>リョク</t>
    </rPh>
    <rPh sb="11" eb="13">
      <t>キョウカ</t>
    </rPh>
    <rPh sb="13" eb="15">
      <t>ジギョウ</t>
    </rPh>
    <rPh sb="15" eb="18">
      <t>ホジョキン</t>
    </rPh>
    <rPh sb="18" eb="22">
      <t>ジッセキホウコク</t>
    </rPh>
    <rPh sb="22" eb="23">
      <t>ショ</t>
    </rPh>
    <phoneticPr fontId="6"/>
  </si>
  <si>
    <t>（注５）Ｇ欄には、個別の実績報告書の補助所要額の計を記入すること。</t>
    <rPh sb="12" eb="14">
      <t>ジッセキ</t>
    </rPh>
    <rPh sb="14" eb="17">
      <t>ホウコクショ</t>
    </rPh>
    <phoneticPr fontId="1"/>
  </si>
  <si>
    <r>
      <t>【消費税の取り扱い等】
セルを選択し、当てはまるものの（　）内に○を入力してください。
（２）は、</t>
    </r>
    <r>
      <rPr>
        <sz val="11"/>
        <color indexed="8"/>
        <rFont val="ＭＳ 明朝"/>
        <family val="1"/>
        <charset val="128"/>
      </rPr>
      <t>事業実施時期の決算期における消費税の取り扱いを指します</t>
    </r>
    <r>
      <rPr>
        <sz val="11"/>
        <color indexed="8"/>
        <rFont val="ＭＳ 明朝"/>
        <family val="1"/>
      </rPr>
      <t>。</t>
    </r>
    <r>
      <rPr>
        <u/>
        <sz val="11"/>
        <color indexed="8"/>
        <rFont val="ＭＳ 明朝"/>
        <family val="1"/>
        <charset val="128"/>
      </rPr>
      <t>現時点で不明な場合は「仕入控除税額が明らかでない一般課税事業者」を選択してください。</t>
    </r>
    <rPh sb="15" eb="17">
      <t>センタク</t>
    </rPh>
    <rPh sb="19" eb="20">
      <t>ア</t>
    </rPh>
    <rPh sb="30" eb="31">
      <t>ナイ</t>
    </rPh>
    <rPh sb="34" eb="36">
      <t>ニュウリョク</t>
    </rPh>
    <rPh sb="49" eb="53">
      <t>ジギョウジッシ</t>
    </rPh>
    <rPh sb="53" eb="55">
      <t>ジキ</t>
    </rPh>
    <rPh sb="56" eb="59">
      <t>ケッサンキ</t>
    </rPh>
    <rPh sb="63" eb="66">
      <t>ショウヒゼイ</t>
    </rPh>
    <rPh sb="67" eb="68">
      <t>ト</t>
    </rPh>
    <rPh sb="69" eb="70">
      <t>アツカ</t>
    </rPh>
    <rPh sb="72" eb="73">
      <t>サ</t>
    </rPh>
    <rPh sb="77" eb="80">
      <t>ゲンジテン</t>
    </rPh>
    <rPh sb="81" eb="83">
      <t>フメイ</t>
    </rPh>
    <rPh sb="84" eb="86">
      <t>バアイ</t>
    </rPh>
    <rPh sb="88" eb="92">
      <t>シイレコウジョ</t>
    </rPh>
    <rPh sb="92" eb="94">
      <t>ゼイガク</t>
    </rPh>
    <rPh sb="95" eb="96">
      <t>アキ</t>
    </rPh>
    <rPh sb="101" eb="103">
      <t>イッパン</t>
    </rPh>
    <rPh sb="103" eb="107">
      <t>カゼイジギョウ</t>
    </rPh>
    <rPh sb="107" eb="108">
      <t>シャ</t>
    </rPh>
    <rPh sb="110" eb="112">
      <t>センタク</t>
    </rPh>
    <phoneticPr fontId="1"/>
  </si>
  <si>
    <t>（注４）Ｆ欄には、個別の実績報告書の選定額の計を記入すること。</t>
    <rPh sb="12" eb="16">
      <t>ジッセキホウコク</t>
    </rPh>
    <phoneticPr fontId="1"/>
  </si>
  <si>
    <t>（注３）Ⅾ欄には、Ａ欄のうち対象経費に係る実支出額を記入することとし、個別の実績報告書の金額（イ）欄の計と一致させること。</t>
    <rPh sb="21" eb="22">
      <t>ジツ</t>
    </rPh>
    <rPh sb="22" eb="25">
      <t>シシュツガク</t>
    </rPh>
    <rPh sb="38" eb="42">
      <t>ジッセキホウコク</t>
    </rPh>
    <phoneticPr fontId="1"/>
  </si>
  <si>
    <t>※本実績報告書には、別紙に定める個別の実績報告書を添付すること。</t>
    <rPh sb="2" eb="6">
      <t>ジッセキホウコク</t>
    </rPh>
    <rPh sb="6" eb="7">
      <t>ショ</t>
    </rPh>
    <rPh sb="19" eb="24">
      <t>ジッセキホウコクショ</t>
    </rPh>
    <phoneticPr fontId="1"/>
  </si>
  <si>
    <r>
      <t xml:space="preserve">対象経費実支出額
</t>
    </r>
    <r>
      <rPr>
        <b/>
        <sz val="11"/>
        <color theme="1"/>
        <rFont val="Meiryo UI"/>
        <family val="3"/>
        <charset val="128"/>
      </rPr>
      <t>（単価）</t>
    </r>
    <rPh sb="0" eb="4">
      <t>タイショウケイヒ</t>
    </rPh>
    <rPh sb="4" eb="7">
      <t>ジツシシュツ</t>
    </rPh>
    <rPh sb="10" eb="12">
      <t>タンカ</t>
    </rPh>
    <phoneticPr fontId="1"/>
  </si>
  <si>
    <t>台数・金額の実績について、交付申請時からの変更があるか</t>
    <rPh sb="0" eb="2">
      <t>ダイスウ</t>
    </rPh>
    <rPh sb="3" eb="5">
      <t>キンガク</t>
    </rPh>
    <rPh sb="6" eb="8">
      <t>ジッセキ</t>
    </rPh>
    <rPh sb="13" eb="18">
      <t>コウフシンセイジ</t>
    </rPh>
    <rPh sb="21" eb="23">
      <t>ヘンコウ</t>
    </rPh>
    <phoneticPr fontId="1"/>
  </si>
  <si>
    <t>変更なし</t>
    <rPh sb="0" eb="2">
      <t>ヘンコウ</t>
    </rPh>
    <phoneticPr fontId="1"/>
  </si>
  <si>
    <t>算定基準額
（実績）</t>
    <rPh sb="0" eb="5">
      <t>サンテイキジュンガク</t>
    </rPh>
    <rPh sb="7" eb="9">
      <t>ジッセキ</t>
    </rPh>
    <phoneticPr fontId="1"/>
  </si>
  <si>
    <t>交付決定額
（実績）</t>
    <rPh sb="0" eb="2">
      <t>コウフ</t>
    </rPh>
    <rPh sb="2" eb="4">
      <t>ケッテイ</t>
    </rPh>
    <rPh sb="4" eb="5">
      <t>ガク</t>
    </rPh>
    <rPh sb="7" eb="9">
      <t>ジッセキ</t>
    </rPh>
    <phoneticPr fontId="1"/>
  </si>
  <si>
    <t>交付決定済額</t>
    <rPh sb="0" eb="2">
      <t>コウフ</t>
    </rPh>
    <rPh sb="2" eb="4">
      <t>ケッテイ</t>
    </rPh>
    <rPh sb="4" eb="5">
      <t>スミ</t>
    </rPh>
    <rPh sb="5" eb="6">
      <t>ガク</t>
    </rPh>
    <phoneticPr fontId="1"/>
  </si>
  <si>
    <t>▼申請時に提出したエクセルの該当部分をコピー・貼り付けしてください。</t>
    <phoneticPr fontId="1"/>
  </si>
  <si>
    <r>
      <rPr>
        <b/>
        <sz val="11"/>
        <color theme="1"/>
        <rFont val="Meiryo UI"/>
        <family val="3"/>
        <charset val="128"/>
      </rPr>
      <t>【作成手順】</t>
    </r>
    <r>
      <rPr>
        <sz val="11"/>
        <color theme="1"/>
        <rFont val="Meiryo UI"/>
        <family val="3"/>
        <charset val="128"/>
      </rPr>
      <t xml:space="preserve">
①　県からの交付決定通知書と、交付申請時に提出したExcel様式を用意
②　このシートの水色セル部分を入力
③　「様式第１-２号」「様式第１-２号別紙」のシートを開き、水色セル部分を入力
④　その他のシートを全て確認し、黄色セルに数値が反映されているか確認</t>
    </r>
    <rPh sb="1" eb="5">
      <t>サクセイテジュン</t>
    </rPh>
    <rPh sb="9" eb="10">
      <t>ケン</t>
    </rPh>
    <rPh sb="13" eb="20">
      <t>コウフケッテイツウチショ</t>
    </rPh>
    <rPh sb="22" eb="27">
      <t>コウフシンセイジ</t>
    </rPh>
    <rPh sb="28" eb="30">
      <t>テイシュツ</t>
    </rPh>
    <rPh sb="37" eb="39">
      <t>ヨウシキ</t>
    </rPh>
    <rPh sb="40" eb="42">
      <t>ヨウイ</t>
    </rPh>
    <rPh sb="51" eb="53">
      <t>ミズイロ</t>
    </rPh>
    <rPh sb="55" eb="57">
      <t>ブブン</t>
    </rPh>
    <rPh sb="58" eb="60">
      <t>ニュウリョク</t>
    </rPh>
    <rPh sb="64" eb="66">
      <t>ヨウシキ</t>
    </rPh>
    <rPh sb="66" eb="67">
      <t>ダイ</t>
    </rPh>
    <rPh sb="70" eb="71">
      <t>ゴウ</t>
    </rPh>
    <rPh sb="80" eb="82">
      <t>ベッシ</t>
    </rPh>
    <rPh sb="88" eb="89">
      <t>ヒラ</t>
    </rPh>
    <rPh sb="91" eb="93">
      <t>ミズイロ</t>
    </rPh>
    <rPh sb="95" eb="97">
      <t>ブブン</t>
    </rPh>
    <rPh sb="98" eb="100">
      <t>ニュウリョク</t>
    </rPh>
    <rPh sb="105" eb="106">
      <t>タ</t>
    </rPh>
    <rPh sb="111" eb="112">
      <t>スベ</t>
    </rPh>
    <rPh sb="113" eb="115">
      <t>カクニン</t>
    </rPh>
    <rPh sb="117" eb="119">
      <t>キイロ</t>
    </rPh>
    <rPh sb="122" eb="124">
      <t>スウチ</t>
    </rPh>
    <rPh sb="125" eb="127">
      <t>ハンエイ</t>
    </rPh>
    <rPh sb="133" eb="135">
      <t>カクニン</t>
    </rPh>
    <phoneticPr fontId="1"/>
  </si>
  <si>
    <t>▼交付申請時から変更がない場合は、（２）と同じ内容を入力してください。</t>
    <rPh sb="1" eb="6">
      <t>コウフシンセイジ</t>
    </rPh>
    <rPh sb="8" eb="10">
      <t>ヘンコウ</t>
    </rPh>
    <rPh sb="13" eb="15">
      <t>バアイ</t>
    </rPh>
    <rPh sb="21" eb="22">
      <t>オナ</t>
    </rPh>
    <rPh sb="23" eb="25">
      <t>ナイヨウ</t>
    </rPh>
    <rPh sb="26" eb="28">
      <t>ニュウリョク</t>
    </rPh>
    <phoneticPr fontId="1"/>
  </si>
  <si>
    <r>
      <t>（２）協定締結医療機関設備整備事業　</t>
    </r>
    <r>
      <rPr>
        <b/>
        <sz val="16"/>
        <color theme="1"/>
        <rFont val="Meiryo UI"/>
        <family val="3"/>
        <charset val="128"/>
      </rPr>
      <t>交付申請額</t>
    </r>
    <rPh sb="18" eb="20">
      <t>コウフ</t>
    </rPh>
    <rPh sb="20" eb="23">
      <t>シンセイガク</t>
    </rPh>
    <phoneticPr fontId="1"/>
  </si>
  <si>
    <r>
      <t>（３）協定締結医療機関設備整備事業　</t>
    </r>
    <r>
      <rPr>
        <b/>
        <sz val="16"/>
        <color theme="1"/>
        <rFont val="Meiryo UI"/>
        <family val="3"/>
        <charset val="128"/>
      </rPr>
      <t>実績報告額</t>
    </r>
    <r>
      <rPr>
        <b/>
        <sz val="14"/>
        <color theme="1"/>
        <rFont val="Meiryo UI"/>
        <family val="3"/>
        <charset val="128"/>
      </rPr>
      <t>　</t>
    </r>
    <rPh sb="18" eb="20">
      <t>ジッセキ</t>
    </rPh>
    <rPh sb="20" eb="22">
      <t>ホウコク</t>
    </rPh>
    <rPh sb="22" eb="23">
      <t>ガク</t>
    </rPh>
    <phoneticPr fontId="1"/>
  </si>
  <si>
    <t>変更あり（減額）</t>
    <rPh sb="0" eb="2">
      <t>ヘンコウ</t>
    </rPh>
    <rPh sb="5" eb="7">
      <t>ゲンガク</t>
    </rPh>
    <phoneticPr fontId="1"/>
  </si>
  <si>
    <t>プルダウンから選択</t>
    <rPh sb="7" eb="9">
      <t>センタク</t>
    </rPh>
    <phoneticPr fontId="1"/>
  </si>
  <si>
    <t>県からの補助金受入状況</t>
    <rPh sb="0" eb="1">
      <t>ケン</t>
    </rPh>
    <rPh sb="4" eb="7">
      <t>ホジョキン</t>
    </rPh>
    <rPh sb="7" eb="9">
      <t>ウケイレ</t>
    </rPh>
    <rPh sb="9" eb="11">
      <t>ジョウキョウ</t>
    </rPh>
    <phoneticPr fontId="1"/>
  </si>
  <si>
    <t>実績報告後に受入予定（精算払）</t>
    <rPh sb="0" eb="4">
      <t>ジッセキホウコク</t>
    </rPh>
    <rPh sb="4" eb="5">
      <t>アト</t>
    </rPh>
    <rPh sb="6" eb="7">
      <t>ウ</t>
    </rPh>
    <rPh sb="7" eb="8">
      <t>イ</t>
    </rPh>
    <rPh sb="8" eb="10">
      <t>ヨテイ</t>
    </rPh>
    <rPh sb="11" eb="14">
      <t>セイサンハラ</t>
    </rPh>
    <phoneticPr fontId="1"/>
  </si>
  <si>
    <t>交付決定額を受入済（概算払）</t>
    <rPh sb="0" eb="5">
      <t>コウフケッテイガク</t>
    </rPh>
    <rPh sb="6" eb="7">
      <t>ウ</t>
    </rPh>
    <rPh sb="7" eb="8">
      <t>イ</t>
    </rPh>
    <rPh sb="8" eb="9">
      <t>スミ</t>
    </rPh>
    <rPh sb="10" eb="13">
      <t>ガイサンハラ</t>
    </rPh>
    <phoneticPr fontId="1"/>
  </si>
  <si>
    <t>様式第１－２号 別紙（第８条関係）</t>
    <phoneticPr fontId="6"/>
  </si>
  <si>
    <t>様式第２号（第８条関係）</t>
    <phoneticPr fontId="1"/>
  </si>
  <si>
    <t>設備整備事業実績報告書</t>
    <rPh sb="4" eb="6">
      <t>ジギョウ</t>
    </rPh>
    <phoneticPr fontId="6"/>
  </si>
  <si>
    <r>
      <t>鳥取県新興感染症対応力強化事業収支</t>
    </r>
    <r>
      <rPr>
        <sz val="11"/>
        <color theme="1"/>
        <rFont val="ＭＳ 明朝"/>
        <family val="1"/>
      </rPr>
      <t>決算書</t>
    </r>
    <rPh sb="0" eb="3">
      <t>トットリケン</t>
    </rPh>
    <rPh sb="3" eb="5">
      <t>シンコウ</t>
    </rPh>
    <rPh sb="5" eb="8">
      <t>カンセンショウ</t>
    </rPh>
    <rPh sb="8" eb="11">
      <t>タイオウリョク</t>
    </rPh>
    <rPh sb="11" eb="13">
      <t>キョウカ</t>
    </rPh>
    <rPh sb="13" eb="15">
      <t>ジギョウ</t>
    </rPh>
    <rPh sb="15" eb="17">
      <t>シュウシ</t>
    </rPh>
    <rPh sb="17" eb="19">
      <t>ケッサン</t>
    </rPh>
    <rPh sb="19" eb="20">
      <t>ショ</t>
    </rPh>
    <phoneticPr fontId="6"/>
  </si>
  <si>
    <t>※Ｄ欄～Ｇ欄の合計額は、様式第１－２号の各欄における金額と一致させること。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</si>
</sst>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DBNum3][$-411]#,##0"/>
    <numFmt numFmtId="178" formatCode="[DBNum3][$-411]0"/>
  </numFmts>
  <fonts count="50"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1"/>
      <color theme="1"/>
      <name val="游ゴシック"/>
      <family val="3"/>
      <scheme val="minor"/>
    </font>
    <font>
      <sz val="11"/>
      <color theme="1"/>
      <name val="ＭＳ 明朝"/>
      <family val="1"/>
    </font>
    <font>
      <sz val="14"/>
      <color theme="1"/>
      <name val="ＭＳ 明朝"/>
      <family val="1"/>
    </font>
    <font>
      <sz val="6"/>
      <name val="ＭＳ Ｐゴシック"/>
      <family val="3"/>
    </font>
    <font>
      <sz val="14"/>
      <color theme="1"/>
      <name val="游ゴシック"/>
      <family val="3"/>
      <scheme val="minor"/>
    </font>
    <font>
      <sz val="11"/>
      <color indexed="8"/>
      <name val="ＭＳ Ｐゴシック"/>
      <family val="3"/>
    </font>
    <font>
      <sz val="11"/>
      <color indexed="8"/>
      <name val="ＭＳ 明朝"/>
      <family val="1"/>
    </font>
    <font>
      <sz val="9"/>
      <color indexed="8"/>
      <name val="ＭＳ 明朝"/>
      <family val="1"/>
      <charset val="128"/>
    </font>
    <font>
      <sz val="11"/>
      <name val="ＭＳ 明朝"/>
      <family val="1"/>
    </font>
    <font>
      <sz val="10"/>
      <color theme="1"/>
      <name val="ＭＳ 明朝"/>
      <family val="1"/>
      <charset val="128"/>
    </font>
    <font>
      <sz val="10.5"/>
      <color theme="1"/>
      <name val="ＭＳ 明朝"/>
      <family val="1"/>
      <charset val="128"/>
    </font>
    <font>
      <sz val="14"/>
      <name val="ＭＳ 明朝"/>
      <family val="1"/>
      <charset val="128"/>
    </font>
    <font>
      <sz val="11"/>
      <name val="ＭＳ 明朝"/>
      <family val="1"/>
      <charset val="128"/>
    </font>
    <font>
      <sz val="10"/>
      <color indexed="8"/>
      <name val="ＭＳ 明朝"/>
      <family val="1"/>
    </font>
    <font>
      <sz val="9"/>
      <color indexed="8"/>
      <name val="ＭＳ 明朝"/>
      <family val="1"/>
    </font>
    <font>
      <sz val="10"/>
      <name val="ＭＳ 明朝"/>
      <family val="1"/>
    </font>
    <font>
      <sz val="9"/>
      <name val="ＭＳ 明朝"/>
      <family val="1"/>
      <charset val="128"/>
    </font>
    <font>
      <sz val="10"/>
      <color indexed="8"/>
      <name val="ＭＳ 明朝"/>
      <family val="1"/>
      <charset val="128"/>
    </font>
    <font>
      <sz val="10"/>
      <color theme="1"/>
      <name val="ＭＳ 明朝"/>
      <family val="1"/>
    </font>
    <font>
      <sz val="10"/>
      <color theme="1"/>
      <name val="游ゴシック"/>
      <family val="3"/>
      <scheme val="minor"/>
    </font>
    <font>
      <sz val="11"/>
      <color theme="1"/>
      <name val="游ゴシック"/>
      <family val="2"/>
      <charset val="128"/>
      <scheme val="minor"/>
    </font>
    <font>
      <sz val="10"/>
      <color theme="1"/>
      <name val="ＭＳ Ｐ明朝"/>
      <family val="1"/>
      <charset val="128"/>
    </font>
    <font>
      <sz val="11"/>
      <color indexed="8"/>
      <name val="ＭＳ 明朝"/>
      <family val="1"/>
      <charset val="128"/>
    </font>
    <font>
      <b/>
      <sz val="11"/>
      <color theme="1"/>
      <name val="Meiryo UI"/>
      <family val="3"/>
      <charset val="128"/>
    </font>
    <font>
      <sz val="11"/>
      <color theme="1"/>
      <name val="Meiryo UI"/>
      <family val="3"/>
      <charset val="128"/>
    </font>
    <font>
      <sz val="11"/>
      <color indexed="8"/>
      <name val="Meiryo UI"/>
      <family val="3"/>
      <charset val="128"/>
    </font>
    <font>
      <sz val="9"/>
      <color theme="1"/>
      <name val="Meiryo UI"/>
      <family val="3"/>
      <charset val="128"/>
    </font>
    <font>
      <b/>
      <sz val="12"/>
      <color theme="1"/>
      <name val="Meiryo UI"/>
      <family val="3"/>
      <charset val="128"/>
    </font>
    <font>
      <u/>
      <sz val="11"/>
      <color indexed="8"/>
      <name val="ＭＳ 明朝"/>
      <family val="1"/>
      <charset val="128"/>
    </font>
    <font>
      <sz val="10.5"/>
      <color indexed="8"/>
      <name val="ＭＳ 明朝"/>
      <family val="1"/>
    </font>
    <font>
      <sz val="10.5"/>
      <name val="ＭＳ 明朝"/>
      <family val="1"/>
      <charset val="128"/>
    </font>
    <font>
      <sz val="10.5"/>
      <color indexed="8"/>
      <name val="ＭＳ 明朝"/>
      <family val="1"/>
      <charset val="128"/>
    </font>
    <font>
      <sz val="11"/>
      <color theme="1"/>
      <name val="ＭＳ 明朝"/>
      <family val="1"/>
      <charset val="128"/>
    </font>
    <font>
      <b/>
      <sz val="14"/>
      <name val="ＭＳ 明朝"/>
      <family val="1"/>
      <charset val="128"/>
    </font>
    <font>
      <b/>
      <sz val="14"/>
      <color theme="1"/>
      <name val="Meiryo UI"/>
      <family val="3"/>
      <charset val="128"/>
    </font>
    <font>
      <b/>
      <sz val="20"/>
      <color theme="1"/>
      <name val="Meiryo UI"/>
      <family val="3"/>
      <charset val="128"/>
    </font>
    <font>
      <b/>
      <sz val="14"/>
      <color rgb="FF0000FF"/>
      <name val="Meiryo UI"/>
      <family val="3"/>
      <charset val="128"/>
    </font>
    <font>
      <sz val="11"/>
      <name val="Meiryo UI"/>
      <family val="3"/>
      <charset val="128"/>
    </font>
    <font>
      <sz val="9"/>
      <name val="Meiryo UI"/>
      <family val="3"/>
      <charset val="128"/>
    </font>
    <font>
      <sz val="12"/>
      <color theme="1"/>
      <name val="Meiryo UI"/>
      <family val="3"/>
      <charset val="128"/>
    </font>
    <font>
      <b/>
      <sz val="11"/>
      <color indexed="81"/>
      <name val="Meiryo UI"/>
      <family val="3"/>
      <charset val="128"/>
    </font>
    <font>
      <sz val="11"/>
      <color indexed="81"/>
      <name val="Meiryo UI"/>
      <family val="3"/>
      <charset val="128"/>
    </font>
    <font>
      <sz val="12"/>
      <color indexed="8"/>
      <name val="Meiryo UI"/>
      <family val="3"/>
      <charset val="128"/>
    </font>
    <font>
      <b/>
      <sz val="14"/>
      <color rgb="FFFF0000"/>
      <name val="Meiryo UI"/>
      <family val="3"/>
      <charset val="128"/>
    </font>
    <font>
      <b/>
      <sz val="16"/>
      <color theme="1"/>
      <name val="Meiryo UI"/>
      <family val="3"/>
      <charset val="128"/>
    </font>
    <font>
      <b/>
      <sz val="14"/>
      <name val="Meiryo UI"/>
      <family val="3"/>
      <charset val="128"/>
    </font>
    <font>
      <b/>
      <sz val="12"/>
      <color indexed="81"/>
      <name val="Meiryo UI"/>
      <family val="3"/>
      <charset val="128"/>
    </font>
  </fonts>
  <fills count="7">
    <fill>
      <patternFill patternType="none"/>
    </fill>
    <fill>
      <patternFill patternType="gray125"/>
    </fill>
    <fill>
      <patternFill patternType="solid">
        <fgColor rgb="FFFFFFCC"/>
        <bgColor indexed="64"/>
      </patternFill>
    </fill>
    <fill>
      <patternFill patternType="solid">
        <fgColor theme="7" tint="0.79998168889431442"/>
        <bgColor indexed="64"/>
      </patternFill>
    </fill>
    <fill>
      <patternFill patternType="solid">
        <fgColor rgb="FFFFFFD1"/>
        <bgColor indexed="64"/>
      </patternFill>
    </fill>
    <fill>
      <patternFill patternType="solid">
        <fgColor theme="4" tint="0.79998168889431442"/>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dashed">
        <color indexed="64"/>
      </bottom>
      <diagonal/>
    </border>
    <border>
      <left/>
      <right/>
      <top style="thin">
        <color indexed="64"/>
      </top>
      <bottom/>
      <diagonal/>
    </border>
    <border>
      <left style="slantDashDot">
        <color rgb="FFFF0000"/>
      </left>
      <right/>
      <top style="slantDashDot">
        <color rgb="FFFF0000"/>
      </top>
      <bottom style="slantDashDot">
        <color rgb="FFFF0000"/>
      </bottom>
      <diagonal/>
    </border>
    <border>
      <left/>
      <right/>
      <top style="slantDashDot">
        <color rgb="FFFF0000"/>
      </top>
      <bottom style="slantDashDot">
        <color rgb="FFFF0000"/>
      </bottom>
      <diagonal/>
    </border>
    <border>
      <left/>
      <right style="slantDashDot">
        <color rgb="FFFF0000"/>
      </right>
      <top style="slantDashDot">
        <color rgb="FFFF0000"/>
      </top>
      <bottom style="slantDashDot">
        <color rgb="FFFF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dotted">
        <color indexed="64"/>
      </bottom>
      <diagonal/>
    </border>
    <border>
      <left style="thin">
        <color indexed="64"/>
      </left>
      <right style="thin">
        <color indexed="64"/>
      </right>
      <top style="dotted">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style="thin">
        <color indexed="64"/>
      </left>
      <right style="thin">
        <color indexed="64"/>
      </right>
      <top/>
      <bottom style="medium">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4">
    <xf numFmtId="0" fontId="0" fillId="0" borderId="0">
      <alignment vertical="center"/>
    </xf>
    <xf numFmtId="0" fontId="3" fillId="0" borderId="0">
      <alignment vertical="center"/>
    </xf>
    <xf numFmtId="38" fontId="8" fillId="0" borderId="0" applyFont="0" applyFill="0" applyBorder="0" applyAlignment="0" applyProtection="0">
      <alignment vertical="center"/>
    </xf>
    <xf numFmtId="38" fontId="23" fillId="0" borderId="0" applyFont="0" applyFill="0" applyBorder="0" applyAlignment="0" applyProtection="0">
      <alignment vertical="center"/>
    </xf>
  </cellStyleXfs>
  <cellXfs count="239">
    <xf numFmtId="0" fontId="0" fillId="0" borderId="0" xfId="0">
      <alignment vertical="center"/>
    </xf>
    <xf numFmtId="176" fontId="2" fillId="0" borderId="0" xfId="0" applyNumberFormat="1" applyFont="1" applyAlignment="1">
      <alignment horizontal="center" vertical="center"/>
    </xf>
    <xf numFmtId="0" fontId="4" fillId="0" borderId="0" xfId="1" applyFont="1">
      <alignment vertical="center"/>
    </xf>
    <xf numFmtId="0" fontId="3" fillId="0" borderId="0" xfId="1">
      <alignment vertical="center"/>
    </xf>
    <xf numFmtId="0" fontId="5" fillId="0" borderId="0" xfId="1" applyFont="1">
      <alignment vertical="center"/>
    </xf>
    <xf numFmtId="0" fontId="7" fillId="0" borderId="0" xfId="1" applyFont="1">
      <alignment vertical="center"/>
    </xf>
    <xf numFmtId="0" fontId="4" fillId="0" borderId="0" xfId="1" applyFont="1" applyAlignment="1">
      <alignment horizontal="right" vertical="center"/>
    </xf>
    <xf numFmtId="0" fontId="4" fillId="0" borderId="3" xfId="1" applyFont="1" applyBorder="1">
      <alignment vertical="center"/>
    </xf>
    <xf numFmtId="38" fontId="4" fillId="0" borderId="3" xfId="2" applyFont="1" applyBorder="1">
      <alignment vertical="center"/>
    </xf>
    <xf numFmtId="0" fontId="4" fillId="0" borderId="3" xfId="1" applyFont="1" applyBorder="1" applyAlignment="1">
      <alignment horizontal="center"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center"/>
    </xf>
    <xf numFmtId="0" fontId="12" fillId="0" borderId="0" xfId="0" applyFont="1">
      <alignment vertical="center"/>
    </xf>
    <xf numFmtId="0" fontId="4" fillId="0" borderId="3" xfId="1" applyFont="1" applyBorder="1" applyAlignment="1">
      <alignment horizontal="center" vertical="center" wrapText="1"/>
    </xf>
    <xf numFmtId="0" fontId="21" fillId="0" borderId="0" xfId="1" applyFont="1">
      <alignment vertical="center"/>
    </xf>
    <xf numFmtId="0" fontId="22" fillId="0" borderId="0" xfId="1" applyFont="1">
      <alignment vertical="center"/>
    </xf>
    <xf numFmtId="176" fontId="2" fillId="0" borderId="0" xfId="0" applyNumberFormat="1" applyFont="1" applyAlignment="1">
      <alignment horizontal="left" vertical="center"/>
    </xf>
    <xf numFmtId="176" fontId="2" fillId="0" borderId="0" xfId="0" applyNumberFormat="1" applyFont="1">
      <alignment vertical="center"/>
    </xf>
    <xf numFmtId="176" fontId="2" fillId="0" borderId="0" xfId="0" applyNumberFormat="1" applyFont="1" applyAlignment="1">
      <alignment horizontal="right" vertical="center"/>
    </xf>
    <xf numFmtId="38" fontId="4" fillId="0" borderId="3" xfId="2" applyFont="1" applyBorder="1" applyAlignment="1">
      <alignment horizontal="right" vertical="center" indent="1"/>
    </xf>
    <xf numFmtId="0" fontId="13" fillId="0" borderId="0" xfId="0" applyFont="1">
      <alignment vertical="center"/>
    </xf>
    <xf numFmtId="38" fontId="4" fillId="4" borderId="3" xfId="2" applyFont="1" applyFill="1" applyBorder="1" applyAlignment="1">
      <alignment horizontal="right" vertical="center" indent="1"/>
    </xf>
    <xf numFmtId="38" fontId="4" fillId="2" borderId="3" xfId="2" applyFont="1" applyFill="1" applyBorder="1" applyAlignment="1">
      <alignment horizontal="right" vertical="center" indent="1"/>
    </xf>
    <xf numFmtId="176" fontId="27" fillId="0" borderId="0" xfId="0" applyNumberFormat="1" applyFont="1" applyAlignment="1">
      <alignment horizontal="left" vertical="center"/>
    </xf>
    <xf numFmtId="176" fontId="27" fillId="0" borderId="0" xfId="0" applyNumberFormat="1" applyFont="1">
      <alignment vertical="center"/>
    </xf>
    <xf numFmtId="176" fontId="27" fillId="0" borderId="0" xfId="0" applyNumberFormat="1" applyFont="1" applyAlignment="1">
      <alignment horizontal="right" vertical="center"/>
    </xf>
    <xf numFmtId="176" fontId="27" fillId="0" borderId="0" xfId="0" applyNumberFormat="1" applyFont="1" applyAlignment="1">
      <alignment horizontal="center" vertical="center"/>
    </xf>
    <xf numFmtId="0" fontId="9" fillId="0" borderId="3" xfId="1" applyFont="1" applyBorder="1" applyAlignment="1">
      <alignment horizontal="center" vertical="center"/>
    </xf>
    <xf numFmtId="0" fontId="28" fillId="0" borderId="0" xfId="1" applyFont="1">
      <alignment vertical="center"/>
    </xf>
    <xf numFmtId="176" fontId="27" fillId="0" borderId="0" xfId="0" applyNumberFormat="1" applyFont="1" applyAlignment="1">
      <alignment horizontal="left" vertical="center" indent="1"/>
    </xf>
    <xf numFmtId="176" fontId="27" fillId="0" borderId="3" xfId="0" applyNumberFormat="1" applyFont="1" applyBorder="1" applyAlignment="1">
      <alignment horizontal="center" vertical="center" wrapText="1"/>
    </xf>
    <xf numFmtId="176" fontId="27" fillId="0" borderId="3" xfId="0" applyNumberFormat="1" applyFont="1" applyBorder="1" applyAlignment="1">
      <alignment vertical="center" wrapText="1"/>
    </xf>
    <xf numFmtId="176" fontId="27" fillId="0" borderId="0" xfId="0" applyNumberFormat="1" applyFont="1" applyAlignment="1">
      <alignment horizontal="left" vertical="top"/>
    </xf>
    <xf numFmtId="176" fontId="27" fillId="0" borderId="0" xfId="0" applyNumberFormat="1" applyFont="1" applyAlignment="1">
      <alignment horizontal="right" vertical="center" indent="1"/>
    </xf>
    <xf numFmtId="176" fontId="27" fillId="0" borderId="10" xfId="0" applyNumberFormat="1" applyFont="1" applyBorder="1" applyAlignment="1">
      <alignment horizontal="right" vertical="center" indent="1"/>
    </xf>
    <xf numFmtId="0" fontId="9" fillId="0" borderId="0" xfId="1" applyFont="1" applyAlignment="1">
      <alignment vertical="center" wrapText="1"/>
    </xf>
    <xf numFmtId="0" fontId="9" fillId="0" borderId="5" xfId="1" applyFont="1" applyBorder="1">
      <alignment vertical="center"/>
    </xf>
    <xf numFmtId="0" fontId="9" fillId="0" borderId="5" xfId="1" applyFont="1" applyBorder="1" applyAlignment="1">
      <alignment vertical="top" wrapText="1"/>
    </xf>
    <xf numFmtId="0" fontId="9" fillId="0" borderId="0" xfId="1" applyFont="1" applyAlignment="1">
      <alignment vertical="top" wrapText="1"/>
    </xf>
    <xf numFmtId="0" fontId="9" fillId="0" borderId="2" xfId="1" applyFont="1" applyBorder="1" applyAlignment="1">
      <alignment vertical="top" wrapText="1"/>
    </xf>
    <xf numFmtId="0" fontId="32" fillId="0" borderId="0" xfId="1" applyFont="1">
      <alignment vertical="center"/>
    </xf>
    <xf numFmtId="0" fontId="34" fillId="0" borderId="0" xfId="1" applyFont="1" applyAlignment="1">
      <alignment horizontal="right" vertical="center"/>
    </xf>
    <xf numFmtId="0" fontId="34" fillId="0" borderId="0" xfId="1" applyFont="1" applyAlignment="1">
      <alignment horizontal="center" vertical="center"/>
    </xf>
    <xf numFmtId="0" fontId="34" fillId="0" borderId="0" xfId="1" applyFont="1" applyAlignment="1">
      <alignment horizontal="left" vertical="center"/>
    </xf>
    <xf numFmtId="0" fontId="33" fillId="0" borderId="0" xfId="1" applyFont="1" applyAlignment="1">
      <alignment horizontal="center" vertical="center"/>
    </xf>
    <xf numFmtId="0" fontId="33" fillId="0" borderId="4" xfId="1" applyFont="1" applyBorder="1" applyAlignment="1">
      <alignment vertical="center" shrinkToFit="1"/>
    </xf>
    <xf numFmtId="0" fontId="34" fillId="0" borderId="4" xfId="1" applyFont="1" applyBorder="1" applyAlignment="1">
      <alignment horizontal="right" vertical="center"/>
    </xf>
    <xf numFmtId="0" fontId="34" fillId="0" borderId="4" xfId="1" applyFont="1" applyBorder="1" applyAlignment="1">
      <alignment horizontal="center" vertical="center"/>
    </xf>
    <xf numFmtId="0" fontId="34" fillId="0" borderId="5" xfId="1" applyFont="1" applyBorder="1" applyAlignment="1">
      <alignment horizontal="center" vertical="center" textRotation="255" wrapText="1"/>
    </xf>
    <xf numFmtId="0" fontId="34" fillId="0" borderId="5" xfId="1" applyFont="1" applyBorder="1" applyAlignment="1">
      <alignment horizontal="center" vertical="center" wrapText="1"/>
    </xf>
    <xf numFmtId="0" fontId="34" fillId="0" borderId="1" xfId="1" applyFont="1" applyBorder="1" applyAlignment="1">
      <alignment horizontal="center" vertical="center" wrapText="1"/>
    </xf>
    <xf numFmtId="0" fontId="34" fillId="0" borderId="1" xfId="1" applyFont="1" applyBorder="1" applyAlignment="1">
      <alignment horizontal="right" vertical="center" wrapText="1"/>
    </xf>
    <xf numFmtId="0" fontId="34" fillId="0" borderId="19" xfId="1" applyFont="1" applyBorder="1" applyAlignment="1">
      <alignment horizontal="right" vertical="center" wrapText="1"/>
    </xf>
    <xf numFmtId="0" fontId="34" fillId="0" borderId="15" xfId="1" applyFont="1" applyBorder="1" applyAlignment="1">
      <alignment horizontal="right" vertical="center" wrapText="1"/>
    </xf>
    <xf numFmtId="176" fontId="34" fillId="2" borderId="5" xfId="2" applyNumberFormat="1" applyFont="1" applyFill="1" applyBorder="1" applyAlignment="1">
      <alignment vertical="center" wrapText="1"/>
    </xf>
    <xf numFmtId="176" fontId="34" fillId="2" borderId="14" xfId="2" applyNumberFormat="1" applyFont="1" applyFill="1" applyBorder="1" applyAlignment="1">
      <alignment vertical="center" wrapText="1"/>
    </xf>
    <xf numFmtId="176" fontId="34" fillId="2" borderId="16" xfId="2" applyNumberFormat="1" applyFont="1" applyFill="1" applyBorder="1" applyAlignment="1">
      <alignment vertical="center" wrapText="1"/>
    </xf>
    <xf numFmtId="176" fontId="34" fillId="2" borderId="17" xfId="2" applyNumberFormat="1" applyFont="1" applyFill="1" applyBorder="1" applyAlignment="1">
      <alignment vertical="center" wrapText="1"/>
    </xf>
    <xf numFmtId="176" fontId="34" fillId="2" borderId="2" xfId="2" applyNumberFormat="1" applyFont="1" applyFill="1" applyBorder="1" applyAlignment="1">
      <alignment vertical="center" wrapText="1"/>
    </xf>
    <xf numFmtId="0" fontId="33" fillId="0" borderId="3" xfId="1" applyFont="1" applyBorder="1" applyAlignment="1">
      <alignment horizontal="center" vertical="center" wrapText="1"/>
    </xf>
    <xf numFmtId="176" fontId="34" fillId="0" borderId="3" xfId="2" applyNumberFormat="1" applyFont="1" applyFill="1" applyBorder="1" applyAlignment="1">
      <alignment horizontal="center" vertical="center" wrapText="1"/>
    </xf>
    <xf numFmtId="176" fontId="34" fillId="0" borderId="6" xfId="2" applyNumberFormat="1" applyFont="1" applyFill="1" applyBorder="1" applyAlignment="1">
      <alignment horizontal="right" vertical="center" wrapText="1"/>
    </xf>
    <xf numFmtId="176" fontId="34" fillId="2" borderId="23" xfId="2" applyNumberFormat="1" applyFont="1" applyFill="1" applyBorder="1" applyAlignment="1">
      <alignment vertical="center" wrapText="1"/>
    </xf>
    <xf numFmtId="176" fontId="34" fillId="0" borderId="7" xfId="2" applyNumberFormat="1" applyFont="1" applyFill="1" applyBorder="1" applyAlignment="1">
      <alignment vertical="center" wrapText="1"/>
    </xf>
    <xf numFmtId="176" fontId="34" fillId="0" borderId="3" xfId="2" applyNumberFormat="1" applyFont="1" applyFill="1" applyBorder="1" applyAlignment="1">
      <alignment vertical="center" wrapText="1"/>
    </xf>
    <xf numFmtId="176" fontId="34" fillId="0" borderId="6" xfId="2" applyNumberFormat="1" applyFont="1" applyFill="1" applyBorder="1" applyAlignment="1">
      <alignment vertical="center" wrapText="1"/>
    </xf>
    <xf numFmtId="176" fontId="34" fillId="2" borderId="24" xfId="2" applyNumberFormat="1" applyFont="1" applyFill="1" applyBorder="1" applyAlignment="1">
      <alignment vertical="center" wrapText="1"/>
    </xf>
    <xf numFmtId="0" fontId="33" fillId="0" borderId="15" xfId="1" applyFont="1" applyBorder="1" applyAlignment="1">
      <alignment vertical="center" wrapText="1"/>
    </xf>
    <xf numFmtId="0" fontId="34" fillId="0" borderId="14" xfId="1" applyFont="1" applyBorder="1" applyAlignment="1">
      <alignment horizontal="center" vertical="center" wrapText="1"/>
    </xf>
    <xf numFmtId="0" fontId="34" fillId="0" borderId="20" xfId="1" applyFont="1" applyBorder="1" applyAlignment="1">
      <alignment horizontal="center" vertical="center" textRotation="255" wrapText="1"/>
    </xf>
    <xf numFmtId="0" fontId="34" fillId="0" borderId="3" xfId="1" applyFont="1" applyBorder="1" applyAlignment="1">
      <alignment horizontal="center" vertical="center" wrapText="1"/>
    </xf>
    <xf numFmtId="0" fontId="9" fillId="0" borderId="3" xfId="1" applyFont="1" applyBorder="1">
      <alignment vertical="center"/>
    </xf>
    <xf numFmtId="0" fontId="35" fillId="0" borderId="0" xfId="0" applyFont="1" applyAlignment="1">
      <alignment horizontal="left" vertical="center"/>
    </xf>
    <xf numFmtId="0" fontId="9" fillId="0" borderId="0" xfId="1" applyFont="1" applyAlignment="1">
      <alignment horizontal="center" vertical="top"/>
    </xf>
    <xf numFmtId="0" fontId="25" fillId="0" borderId="0" xfId="1" applyFont="1">
      <alignment vertical="center"/>
    </xf>
    <xf numFmtId="0" fontId="25" fillId="0" borderId="26" xfId="1" applyFont="1" applyBorder="1">
      <alignment vertical="center"/>
    </xf>
    <xf numFmtId="0" fontId="25" fillId="0" borderId="27" xfId="1" applyFont="1" applyBorder="1">
      <alignment vertical="center"/>
    </xf>
    <xf numFmtId="176" fontId="9" fillId="2" borderId="2" xfId="2" applyNumberFormat="1" applyFont="1" applyFill="1" applyBorder="1" applyAlignment="1" applyProtection="1">
      <alignment horizontal="right" vertical="center" wrapText="1"/>
    </xf>
    <xf numFmtId="176" fontId="9" fillId="2" borderId="9" xfId="2" applyNumberFormat="1" applyFont="1" applyFill="1" applyBorder="1" applyAlignment="1" applyProtection="1">
      <alignment horizontal="right" vertical="center" wrapText="1"/>
    </xf>
    <xf numFmtId="176" fontId="9" fillId="2" borderId="3" xfId="2" applyNumberFormat="1" applyFont="1" applyFill="1" applyBorder="1" applyAlignment="1" applyProtection="1">
      <alignment horizontal="right" vertical="center" wrapText="1"/>
    </xf>
    <xf numFmtId="0" fontId="9" fillId="0" borderId="0" xfId="1" applyFont="1" applyAlignment="1">
      <alignment horizontal="right" vertical="center"/>
    </xf>
    <xf numFmtId="0" fontId="14" fillId="0" borderId="0" xfId="1" applyFont="1" applyAlignment="1">
      <alignment horizontal="center" vertical="center"/>
    </xf>
    <xf numFmtId="0" fontId="15" fillId="0" borderId="4" xfId="1" applyFont="1" applyBorder="1" applyAlignment="1">
      <alignment vertical="center" shrinkToFit="1"/>
    </xf>
    <xf numFmtId="0" fontId="9" fillId="0" borderId="4" xfId="1" applyFont="1" applyBorder="1" applyAlignment="1">
      <alignment horizontal="right" vertical="center"/>
    </xf>
    <xf numFmtId="0" fontId="9" fillId="0" borderId="4" xfId="1" applyFont="1" applyBorder="1" applyAlignment="1">
      <alignment horizontal="center" vertical="center"/>
    </xf>
    <xf numFmtId="0" fontId="9" fillId="0" borderId="1" xfId="1" applyFont="1" applyBorder="1" applyAlignment="1">
      <alignment horizontal="center" vertical="center" wrapText="1"/>
    </xf>
    <xf numFmtId="0" fontId="11" fillId="0" borderId="1" xfId="1" applyFont="1" applyBorder="1" applyAlignment="1">
      <alignment horizontal="center" vertical="center" wrapText="1"/>
    </xf>
    <xf numFmtId="0" fontId="18" fillId="0" borderId="1" xfId="1" applyFont="1" applyBorder="1" applyAlignment="1">
      <alignment horizontal="center" vertical="center" wrapText="1"/>
    </xf>
    <xf numFmtId="0" fontId="9" fillId="0" borderId="2" xfId="1" applyFont="1" applyBorder="1" applyAlignment="1">
      <alignment horizontal="center" vertical="center" wrapText="1"/>
    </xf>
    <xf numFmtId="0" fontId="11" fillId="0" borderId="2" xfId="1" applyFont="1" applyBorder="1" applyAlignment="1">
      <alignment horizontal="center" vertical="center" wrapText="1"/>
    </xf>
    <xf numFmtId="49" fontId="11" fillId="0" borderId="2" xfId="1" applyNumberFormat="1" applyFont="1" applyBorder="1" applyAlignment="1">
      <alignment horizontal="center" vertical="center" wrapText="1"/>
    </xf>
    <xf numFmtId="0" fontId="17" fillId="0" borderId="1" xfId="1" applyFont="1" applyBorder="1" applyAlignment="1">
      <alignment horizontal="right" vertical="center" wrapText="1"/>
    </xf>
    <xf numFmtId="176" fontId="9" fillId="0" borderId="9" xfId="2" applyNumberFormat="1" applyFont="1" applyBorder="1" applyAlignment="1" applyProtection="1">
      <alignment horizontal="right" vertical="center" wrapText="1"/>
    </xf>
    <xf numFmtId="176" fontId="9" fillId="0" borderId="9" xfId="2" applyNumberFormat="1" applyFont="1" applyFill="1" applyBorder="1" applyAlignment="1" applyProtection="1">
      <alignment horizontal="right" vertical="center" wrapText="1"/>
    </xf>
    <xf numFmtId="0" fontId="15" fillId="0" borderId="2" xfId="1" applyFont="1" applyBorder="1" applyAlignment="1">
      <alignment vertical="center" wrapText="1"/>
    </xf>
    <xf numFmtId="0" fontId="11" fillId="0" borderId="3" xfId="1" applyFont="1" applyBorder="1" applyAlignment="1">
      <alignment horizontal="center" vertical="center" wrapText="1"/>
    </xf>
    <xf numFmtId="176" fontId="9" fillId="0" borderId="3" xfId="2" applyNumberFormat="1" applyFont="1" applyBorder="1" applyAlignment="1" applyProtection="1">
      <alignment horizontal="right" vertical="center" wrapText="1"/>
    </xf>
    <xf numFmtId="0" fontId="9" fillId="5" borderId="0" xfId="1" applyFont="1" applyFill="1" applyProtection="1">
      <alignment vertical="center"/>
      <protection locked="0"/>
    </xf>
    <xf numFmtId="0" fontId="35" fillId="0" borderId="0" xfId="1" applyFont="1">
      <alignment vertical="center"/>
    </xf>
    <xf numFmtId="176" fontId="24" fillId="0" borderId="3" xfId="0" applyNumberFormat="1" applyFont="1" applyBorder="1" applyAlignment="1">
      <alignment horizontal="center" vertical="center" wrapText="1"/>
    </xf>
    <xf numFmtId="176" fontId="38" fillId="0" borderId="0" xfId="0" applyNumberFormat="1" applyFont="1">
      <alignment vertical="center"/>
    </xf>
    <xf numFmtId="176" fontId="37" fillId="0" borderId="0" xfId="0" applyNumberFormat="1" applyFont="1">
      <alignment vertical="center"/>
    </xf>
    <xf numFmtId="38" fontId="27" fillId="2" borderId="3" xfId="3" applyFont="1" applyFill="1" applyBorder="1" applyAlignment="1">
      <alignment horizontal="right" vertical="center" indent="1"/>
    </xf>
    <xf numFmtId="176" fontId="40" fillId="0" borderId="0" xfId="0" applyNumberFormat="1" applyFont="1" applyAlignment="1">
      <alignment horizontal="center" vertical="center"/>
    </xf>
    <xf numFmtId="176" fontId="41" fillId="0" borderId="0" xfId="0" applyNumberFormat="1" applyFont="1" applyAlignment="1">
      <alignment horizontal="left" vertical="top" wrapText="1"/>
    </xf>
    <xf numFmtId="0" fontId="25" fillId="0" borderId="26" xfId="1" applyFont="1" applyBorder="1" applyAlignment="1">
      <alignment horizontal="center" vertical="center"/>
    </xf>
    <xf numFmtId="0" fontId="25" fillId="0" borderId="34" xfId="1" applyFont="1" applyBorder="1">
      <alignment vertical="center"/>
    </xf>
    <xf numFmtId="0" fontId="25" fillId="0" borderId="35" xfId="1" applyFont="1" applyBorder="1">
      <alignment vertical="center"/>
    </xf>
    <xf numFmtId="177" fontId="25" fillId="0" borderId="35" xfId="3" applyNumberFormat="1" applyFont="1" applyFill="1" applyBorder="1" applyAlignment="1">
      <alignment vertical="center"/>
    </xf>
    <xf numFmtId="0" fontId="25" fillId="0" borderId="33" xfId="1" applyFont="1" applyBorder="1" applyAlignment="1">
      <alignment horizontal="right" vertical="center"/>
    </xf>
    <xf numFmtId="0" fontId="25" fillId="0" borderId="26" xfId="1" applyFont="1" applyBorder="1" applyAlignment="1">
      <alignment horizontal="right" vertical="center"/>
    </xf>
    <xf numFmtId="0" fontId="25" fillId="0" borderId="34" xfId="1" applyFont="1" applyBorder="1" applyAlignment="1">
      <alignment horizontal="center" vertical="center"/>
    </xf>
    <xf numFmtId="0" fontId="25" fillId="0" borderId="25" xfId="1" applyFont="1" applyBorder="1">
      <alignment vertical="center"/>
    </xf>
    <xf numFmtId="176" fontId="42" fillId="0" borderId="0" xfId="0" applyNumberFormat="1" applyFont="1" applyAlignment="1">
      <alignment horizontal="left" vertical="center"/>
    </xf>
    <xf numFmtId="176" fontId="42" fillId="0" borderId="0" xfId="0" applyNumberFormat="1" applyFont="1">
      <alignment vertical="center"/>
    </xf>
    <xf numFmtId="176" fontId="30" fillId="2" borderId="3" xfId="0" applyNumberFormat="1" applyFont="1" applyFill="1" applyBorder="1" applyAlignment="1">
      <alignment horizontal="right" vertical="center" indent="1"/>
    </xf>
    <xf numFmtId="0" fontId="45" fillId="0" borderId="0" xfId="1" applyFont="1" applyAlignment="1">
      <alignment horizontal="left" vertical="center"/>
    </xf>
    <xf numFmtId="176" fontId="10" fillId="2" borderId="5" xfId="2" applyNumberFormat="1" applyFont="1" applyFill="1" applyBorder="1" applyAlignment="1">
      <alignment vertical="center" wrapText="1" shrinkToFit="1"/>
    </xf>
    <xf numFmtId="176" fontId="10" fillId="2" borderId="16" xfId="2" applyNumberFormat="1" applyFont="1" applyFill="1" applyBorder="1" applyAlignment="1">
      <alignment vertical="center" shrinkToFit="1"/>
    </xf>
    <xf numFmtId="176" fontId="26" fillId="5" borderId="0" xfId="0" applyNumberFormat="1" applyFont="1" applyFill="1" applyAlignment="1">
      <alignment horizontal="center" vertical="center"/>
    </xf>
    <xf numFmtId="176" fontId="10" fillId="2" borderId="16" xfId="2" applyNumberFormat="1" applyFont="1" applyFill="1" applyBorder="1" applyAlignment="1">
      <alignment vertical="center" wrapText="1" shrinkToFit="1"/>
    </xf>
    <xf numFmtId="38" fontId="4" fillId="6" borderId="3" xfId="2" applyFont="1" applyFill="1" applyBorder="1" applyAlignment="1">
      <alignment horizontal="right" vertical="center" indent="1"/>
    </xf>
    <xf numFmtId="176" fontId="29" fillId="0" borderId="0" xfId="0" applyNumberFormat="1" applyFont="1" applyAlignment="1">
      <alignment horizontal="center" vertical="center" wrapText="1"/>
    </xf>
    <xf numFmtId="176" fontId="40" fillId="5" borderId="3" xfId="0" applyNumberFormat="1" applyFont="1" applyFill="1" applyBorder="1" applyAlignment="1" applyProtection="1">
      <alignment horizontal="left" vertical="center" wrapText="1" indent="1"/>
      <protection locked="0"/>
    </xf>
    <xf numFmtId="38" fontId="40" fillId="3" borderId="3" xfId="3" applyFont="1" applyFill="1" applyBorder="1" applyAlignment="1" applyProtection="1">
      <alignment horizontal="right" vertical="center" indent="1"/>
      <protection locked="0"/>
    </xf>
    <xf numFmtId="176" fontId="40" fillId="3" borderId="3" xfId="0" applyNumberFormat="1" applyFont="1" applyFill="1" applyBorder="1" applyAlignment="1" applyProtection="1">
      <alignment vertical="center" wrapText="1"/>
      <protection locked="0"/>
    </xf>
    <xf numFmtId="176" fontId="40" fillId="3" borderId="3" xfId="0" applyNumberFormat="1" applyFont="1" applyFill="1" applyBorder="1" applyAlignment="1" applyProtection="1">
      <alignment horizontal="left" vertical="center" wrapText="1" indent="1"/>
      <protection locked="0"/>
    </xf>
    <xf numFmtId="0" fontId="40" fillId="5" borderId="2" xfId="1" applyFont="1" applyFill="1" applyBorder="1" applyAlignment="1" applyProtection="1">
      <alignment horizontal="left" vertical="center" indent="1"/>
      <protection locked="0"/>
    </xf>
    <xf numFmtId="0" fontId="40" fillId="5" borderId="3" xfId="1" applyFont="1" applyFill="1" applyBorder="1" applyAlignment="1" applyProtection="1">
      <alignment horizontal="left" vertical="center" indent="1"/>
      <protection locked="0"/>
    </xf>
    <xf numFmtId="49" fontId="28" fillId="3" borderId="1" xfId="1" applyNumberFormat="1" applyFont="1" applyFill="1" applyBorder="1" applyAlignment="1" applyProtection="1">
      <alignment horizontal="left" vertical="center" indent="1"/>
      <protection locked="0"/>
    </xf>
    <xf numFmtId="176" fontId="27" fillId="0" borderId="1" xfId="0" applyNumberFormat="1" applyFont="1" applyBorder="1" applyAlignment="1">
      <alignment horizontal="left" vertical="center" wrapText="1"/>
    </xf>
    <xf numFmtId="176" fontId="27" fillId="0" borderId="2" xfId="0" applyNumberFormat="1" applyFont="1" applyBorder="1" applyAlignment="1">
      <alignment horizontal="left" vertical="center" wrapText="1"/>
    </xf>
    <xf numFmtId="38" fontId="27" fillId="2" borderId="1" xfId="3" applyFont="1" applyFill="1" applyBorder="1" applyAlignment="1">
      <alignment horizontal="right" vertical="center" indent="1"/>
    </xf>
    <xf numFmtId="38" fontId="27" fillId="2" borderId="2" xfId="3" applyFont="1" applyFill="1" applyBorder="1" applyAlignment="1">
      <alignment horizontal="right" vertical="center" indent="1"/>
    </xf>
    <xf numFmtId="176" fontId="27" fillId="5" borderId="6" xfId="0" applyNumberFormat="1" applyFont="1" applyFill="1" applyBorder="1" applyAlignment="1" applyProtection="1">
      <alignment horizontal="left" vertical="center" indent="1"/>
      <protection locked="0"/>
    </xf>
    <xf numFmtId="176" fontId="27" fillId="5" borderId="7" xfId="0" applyNumberFormat="1" applyFont="1" applyFill="1" applyBorder="1" applyAlignment="1" applyProtection="1">
      <alignment horizontal="left" vertical="center" indent="1"/>
      <protection locked="0"/>
    </xf>
    <xf numFmtId="176" fontId="48" fillId="0" borderId="4" xfId="0" applyNumberFormat="1" applyFont="1" applyBorder="1" applyAlignment="1">
      <alignment horizontal="left" vertical="center"/>
    </xf>
    <xf numFmtId="176" fontId="27" fillId="2" borderId="0" xfId="0" applyNumberFormat="1" applyFont="1" applyFill="1" applyAlignment="1">
      <alignment horizontal="center" vertical="center"/>
    </xf>
    <xf numFmtId="176" fontId="27" fillId="6" borderId="11" xfId="0" applyNumberFormat="1" applyFont="1" applyFill="1" applyBorder="1" applyAlignment="1">
      <alignment horizontal="left" vertical="top" wrapText="1"/>
    </xf>
    <xf numFmtId="176" fontId="27" fillId="6" borderId="12" xfId="0" applyNumberFormat="1" applyFont="1" applyFill="1" applyBorder="1" applyAlignment="1">
      <alignment horizontal="left" vertical="top" wrapText="1"/>
    </xf>
    <xf numFmtId="176" fontId="27" fillId="6" borderId="13" xfId="0" applyNumberFormat="1" applyFont="1" applyFill="1" applyBorder="1" applyAlignment="1">
      <alignment horizontal="left" vertical="top" wrapText="1"/>
    </xf>
    <xf numFmtId="0" fontId="40" fillId="5" borderId="3" xfId="1" applyFont="1" applyFill="1" applyBorder="1" applyAlignment="1" applyProtection="1">
      <alignment horizontal="left" vertical="center" indent="1"/>
      <protection locked="0"/>
    </xf>
    <xf numFmtId="0" fontId="40" fillId="5" borderId="6" xfId="1" applyFont="1" applyFill="1" applyBorder="1" applyAlignment="1" applyProtection="1">
      <alignment horizontal="left" vertical="center" indent="1"/>
      <protection locked="0"/>
    </xf>
    <xf numFmtId="0" fontId="40" fillId="5" borderId="8" xfId="1" applyFont="1" applyFill="1" applyBorder="1" applyAlignment="1" applyProtection="1">
      <alignment horizontal="left" vertical="center" indent="1"/>
      <protection locked="0"/>
    </xf>
    <xf numFmtId="0" fontId="40" fillId="5" borderId="7" xfId="1" applyFont="1" applyFill="1" applyBorder="1" applyAlignment="1" applyProtection="1">
      <alignment horizontal="left" vertical="center" indent="1"/>
      <protection locked="0"/>
    </xf>
    <xf numFmtId="0" fontId="28" fillId="0" borderId="3" xfId="1" applyFont="1" applyBorder="1" applyAlignment="1">
      <alignment horizontal="center" vertical="center"/>
    </xf>
    <xf numFmtId="176" fontId="27" fillId="0" borderId="3" xfId="0" applyNumberFormat="1" applyFont="1" applyBorder="1" applyAlignment="1">
      <alignment horizontal="center" vertical="center"/>
    </xf>
    <xf numFmtId="176" fontId="41" fillId="0" borderId="14" xfId="0" applyNumberFormat="1" applyFont="1" applyBorder="1" applyAlignment="1">
      <alignment horizontal="left" vertical="top" wrapText="1"/>
    </xf>
    <xf numFmtId="176" fontId="41" fillId="0" borderId="0" xfId="0" applyNumberFormat="1" applyFont="1" applyAlignment="1">
      <alignment horizontal="left" vertical="top" wrapText="1"/>
    </xf>
    <xf numFmtId="176" fontId="46" fillId="0" borderId="4" xfId="0" applyNumberFormat="1" applyFont="1" applyBorder="1" applyAlignment="1">
      <alignment horizontal="left" vertical="center"/>
    </xf>
    <xf numFmtId="176" fontId="27" fillId="0" borderId="6" xfId="0" applyNumberFormat="1" applyFont="1" applyBorder="1" applyAlignment="1">
      <alignment horizontal="center" vertical="center"/>
    </xf>
    <xf numFmtId="176" fontId="27" fillId="0" borderId="7" xfId="0" applyNumberFormat="1" applyFont="1" applyBorder="1" applyAlignment="1">
      <alignment horizontal="center" vertical="center"/>
    </xf>
    <xf numFmtId="178" fontId="40" fillId="3" borderId="3" xfId="1" applyNumberFormat="1" applyFont="1" applyFill="1" applyBorder="1" applyAlignment="1" applyProtection="1">
      <alignment horizontal="left" vertical="center" indent="1"/>
      <protection locked="0"/>
    </xf>
    <xf numFmtId="176" fontId="27" fillId="0" borderId="6" xfId="0" applyNumberFormat="1" applyFont="1" applyBorder="1" applyAlignment="1">
      <alignment horizontal="center" vertical="center" wrapText="1"/>
    </xf>
    <xf numFmtId="176" fontId="27" fillId="0" borderId="7" xfId="0" applyNumberFormat="1" applyFont="1" applyBorder="1" applyAlignment="1">
      <alignment horizontal="center" vertical="center" wrapText="1"/>
    </xf>
    <xf numFmtId="176" fontId="26" fillId="0" borderId="6" xfId="0" applyNumberFormat="1" applyFont="1" applyBorder="1" applyAlignment="1">
      <alignment horizontal="left" vertical="center" wrapText="1"/>
    </xf>
    <xf numFmtId="176" fontId="26" fillId="0" borderId="7" xfId="0" applyNumberFormat="1" applyFont="1" applyBorder="1" applyAlignment="1">
      <alignment horizontal="left" vertical="center" wrapText="1"/>
    </xf>
    <xf numFmtId="176" fontId="27" fillId="5" borderId="3" xfId="0" applyNumberFormat="1" applyFont="1" applyFill="1" applyBorder="1" applyAlignment="1" applyProtection="1">
      <alignment horizontal="center" vertical="center"/>
      <protection locked="0"/>
    </xf>
    <xf numFmtId="176" fontId="27" fillId="0" borderId="14" xfId="0" applyNumberFormat="1" applyFont="1" applyBorder="1" applyAlignment="1">
      <alignment horizontal="right" vertical="center"/>
    </xf>
    <xf numFmtId="49" fontId="9" fillId="2" borderId="0" xfId="1" applyNumberFormat="1" applyFont="1" applyFill="1" applyAlignment="1">
      <alignment horizontal="center" vertical="center"/>
    </xf>
    <xf numFmtId="0" fontId="9" fillId="2" borderId="0" xfId="1" applyFont="1" applyFill="1" applyAlignment="1">
      <alignment horizontal="center" vertical="center"/>
    </xf>
    <xf numFmtId="0" fontId="25" fillId="2" borderId="0" xfId="1" applyFont="1" applyFill="1" applyAlignment="1">
      <alignment horizontal="left" vertical="center"/>
    </xf>
    <xf numFmtId="0" fontId="25" fillId="2" borderId="0" xfId="1" applyFont="1" applyFill="1" applyAlignment="1">
      <alignment horizontal="left" vertical="top" wrapText="1"/>
    </xf>
    <xf numFmtId="0" fontId="13" fillId="0" borderId="0" xfId="0" applyFont="1" applyAlignment="1">
      <alignment horizontal="left" vertical="center"/>
    </xf>
    <xf numFmtId="0" fontId="9" fillId="0" borderId="0" xfId="1" applyFont="1" applyAlignment="1">
      <alignment horizontal="center" vertical="center"/>
    </xf>
    <xf numFmtId="177" fontId="25" fillId="2" borderId="34" xfId="1" applyNumberFormat="1" applyFont="1" applyFill="1" applyBorder="1" applyAlignment="1">
      <alignment horizontal="right" vertical="center"/>
    </xf>
    <xf numFmtId="0" fontId="35" fillId="0" borderId="0" xfId="0" applyFont="1" applyAlignment="1">
      <alignment horizontal="left" vertical="center"/>
    </xf>
    <xf numFmtId="0" fontId="9" fillId="2" borderId="0" xfId="1" applyFont="1" applyFill="1" applyAlignment="1">
      <alignment vertical="top" wrapText="1"/>
    </xf>
    <xf numFmtId="0" fontId="9" fillId="2" borderId="0" xfId="1" applyFont="1" applyFill="1" applyAlignment="1">
      <alignment horizontal="left" vertical="top" wrapText="1"/>
    </xf>
    <xf numFmtId="0" fontId="9" fillId="0" borderId="0" xfId="1" applyFont="1" applyAlignment="1">
      <alignment horizontal="left" vertical="top"/>
    </xf>
    <xf numFmtId="0" fontId="25" fillId="0" borderId="25" xfId="1" applyFont="1" applyBorder="1" applyAlignment="1">
      <alignment horizontal="left" vertical="center" wrapText="1"/>
    </xf>
    <xf numFmtId="0" fontId="25" fillId="0" borderId="26" xfId="1" applyFont="1" applyBorder="1" applyAlignment="1">
      <alignment horizontal="left" vertical="center"/>
    </xf>
    <xf numFmtId="0" fontId="25" fillId="0" borderId="27" xfId="1" applyFont="1" applyBorder="1" applyAlignment="1">
      <alignment horizontal="left" vertical="center"/>
    </xf>
    <xf numFmtId="177" fontId="25" fillId="2" borderId="26" xfId="1" applyNumberFormat="1" applyFont="1" applyFill="1" applyBorder="1" applyAlignment="1">
      <alignment horizontal="right" vertical="center"/>
    </xf>
    <xf numFmtId="0" fontId="4" fillId="0" borderId="25" xfId="0" applyFont="1" applyBorder="1" applyAlignment="1">
      <alignment horizontal="left" vertical="center" wrapText="1" indent="1"/>
    </xf>
    <xf numFmtId="0" fontId="35" fillId="0" borderId="26" xfId="0" applyFont="1" applyBorder="1" applyAlignment="1">
      <alignment horizontal="left" vertical="center" wrapText="1" indent="1"/>
    </xf>
    <xf numFmtId="0" fontId="35" fillId="0" borderId="27" xfId="0" applyFont="1" applyBorder="1" applyAlignment="1">
      <alignment horizontal="left" vertical="center" wrapText="1" indent="1"/>
    </xf>
    <xf numFmtId="0" fontId="25" fillId="0" borderId="25" xfId="1" applyFont="1" applyBorder="1" applyAlignment="1">
      <alignment horizontal="left" vertical="center"/>
    </xf>
    <xf numFmtId="0" fontId="35" fillId="0" borderId="28" xfId="0" applyFont="1" applyBorder="1" applyAlignment="1">
      <alignment horizontal="left" vertical="center" indent="1"/>
    </xf>
    <xf numFmtId="0" fontId="35" fillId="0" borderId="29" xfId="0" applyFont="1" applyBorder="1" applyAlignment="1">
      <alignment horizontal="left" vertical="center" indent="1"/>
    </xf>
    <xf numFmtId="0" fontId="35" fillId="0" borderId="30" xfId="0" applyFont="1" applyBorder="1" applyAlignment="1">
      <alignment horizontal="left" vertical="center" indent="1"/>
    </xf>
    <xf numFmtId="0" fontId="35" fillId="0" borderId="33" xfId="0" applyFont="1" applyBorder="1" applyAlignment="1">
      <alignment horizontal="left" vertical="center" indent="1"/>
    </xf>
    <xf numFmtId="0" fontId="35" fillId="0" borderId="34" xfId="0" applyFont="1" applyBorder="1" applyAlignment="1">
      <alignment horizontal="left" vertical="center" indent="1"/>
    </xf>
    <xf numFmtId="0" fontId="35" fillId="0" borderId="35" xfId="0" applyFont="1" applyBorder="1" applyAlignment="1">
      <alignment horizontal="left" vertical="center" indent="1"/>
    </xf>
    <xf numFmtId="177" fontId="25" fillId="0" borderId="0" xfId="3" applyNumberFormat="1" applyFont="1" applyFill="1" applyBorder="1" applyAlignment="1">
      <alignment horizontal="center" vertical="center"/>
    </xf>
    <xf numFmtId="177" fontId="25" fillId="0" borderId="31" xfId="3" applyNumberFormat="1" applyFont="1" applyFill="1" applyBorder="1" applyAlignment="1">
      <alignment horizontal="center" vertical="center"/>
    </xf>
    <xf numFmtId="0" fontId="25" fillId="0" borderId="26" xfId="1" applyFont="1" applyBorder="1" applyAlignment="1">
      <alignment horizontal="center" vertical="center"/>
    </xf>
    <xf numFmtId="0" fontId="25" fillId="0" borderId="27" xfId="1" applyFont="1" applyBorder="1" applyAlignment="1">
      <alignment horizontal="center" vertical="center"/>
    </xf>
    <xf numFmtId="0" fontId="35" fillId="0" borderId="25" xfId="0" applyFont="1" applyBorder="1" applyAlignment="1">
      <alignment horizontal="left" vertical="center" indent="1"/>
    </xf>
    <xf numFmtId="0" fontId="35" fillId="0" borderId="26" xfId="0" applyFont="1" applyBorder="1" applyAlignment="1">
      <alignment horizontal="left" vertical="center" indent="1"/>
    </xf>
    <xf numFmtId="0" fontId="35" fillId="0" borderId="27" xfId="0" applyFont="1" applyBorder="1" applyAlignment="1">
      <alignment horizontal="left" vertical="center" indent="1"/>
    </xf>
    <xf numFmtId="0" fontId="9" fillId="0" borderId="5" xfId="1" applyFont="1" applyBorder="1" applyAlignment="1">
      <alignment horizontal="left" vertical="top" wrapText="1"/>
    </xf>
    <xf numFmtId="0" fontId="9" fillId="0" borderId="5" xfId="1" applyFont="1" applyBorder="1" applyAlignment="1">
      <alignment horizontal="left" vertical="center" wrapText="1"/>
    </xf>
    <xf numFmtId="0" fontId="9" fillId="0" borderId="5" xfId="1" applyFont="1" applyBorder="1" applyAlignment="1">
      <alignment horizontal="left" vertical="center"/>
    </xf>
    <xf numFmtId="0" fontId="9" fillId="0" borderId="2" xfId="1" applyFont="1" applyBorder="1" applyAlignment="1">
      <alignment horizontal="left" vertical="center"/>
    </xf>
    <xf numFmtId="0" fontId="9" fillId="0" borderId="3" xfId="1" applyFont="1" applyBorder="1" applyAlignment="1">
      <alignment horizontal="left" vertical="center"/>
    </xf>
    <xf numFmtId="0" fontId="13" fillId="5" borderId="0" xfId="0" applyFont="1" applyFill="1" applyAlignment="1" applyProtection="1">
      <alignment horizontal="left" vertical="center"/>
      <protection locked="0"/>
    </xf>
    <xf numFmtId="0" fontId="9" fillId="5" borderId="0" xfId="1" applyFont="1" applyFill="1" applyAlignment="1" applyProtection="1">
      <alignment horizontal="left" vertical="center" wrapText="1"/>
      <protection locked="0"/>
    </xf>
    <xf numFmtId="0" fontId="9" fillId="5" borderId="3" xfId="1" applyFont="1" applyFill="1" applyBorder="1" applyAlignment="1" applyProtection="1">
      <alignment horizontal="left" vertical="center"/>
      <protection locked="0"/>
    </xf>
    <xf numFmtId="0" fontId="36" fillId="0" borderId="0" xfId="1" applyFont="1" applyAlignment="1">
      <alignment horizontal="center" vertical="center"/>
    </xf>
    <xf numFmtId="176" fontId="16" fillId="0" borderId="5" xfId="2" applyNumberFormat="1" applyFont="1" applyBorder="1" applyAlignment="1" applyProtection="1">
      <alignment horizontal="center" vertical="center" wrapText="1"/>
    </xf>
    <xf numFmtId="176" fontId="20" fillId="0" borderId="2" xfId="2" applyNumberFormat="1" applyFont="1" applyBorder="1" applyAlignment="1" applyProtection="1">
      <alignment horizontal="center" vertical="center" wrapText="1"/>
    </xf>
    <xf numFmtId="0" fontId="11" fillId="0" borderId="1" xfId="1" applyFont="1" applyBorder="1" applyAlignment="1">
      <alignment horizontal="left" vertical="center" wrapText="1"/>
    </xf>
    <xf numFmtId="0" fontId="15" fillId="0" borderId="9" xfId="1" applyFont="1" applyBorder="1" applyAlignment="1">
      <alignment horizontal="left" vertical="center" wrapText="1"/>
    </xf>
    <xf numFmtId="0" fontId="9" fillId="0" borderId="1" xfId="1" applyFont="1" applyBorder="1" applyAlignment="1">
      <alignment horizontal="center" vertical="center"/>
    </xf>
    <xf numFmtId="0" fontId="9" fillId="0" borderId="2" xfId="1" applyFont="1" applyBorder="1" applyAlignment="1">
      <alignment horizontal="center" vertical="center"/>
    </xf>
    <xf numFmtId="0" fontId="11" fillId="0" borderId="1" xfId="1" applyFont="1" applyBorder="1" applyAlignment="1">
      <alignment horizontal="center" vertical="center" wrapText="1"/>
    </xf>
    <xf numFmtId="0" fontId="11" fillId="0" borderId="2" xfId="1" applyFont="1" applyBorder="1" applyAlignment="1">
      <alignment horizontal="center" vertical="center" wrapText="1"/>
    </xf>
    <xf numFmtId="0" fontId="15" fillId="5" borderId="4" xfId="1" applyFont="1" applyFill="1" applyBorder="1" applyAlignment="1" applyProtection="1">
      <alignment horizontal="center" vertical="center" shrinkToFit="1"/>
      <protection locked="0"/>
    </xf>
    <xf numFmtId="176" fontId="34" fillId="2" borderId="5" xfId="2" applyNumberFormat="1" applyFont="1" applyFill="1" applyBorder="1" applyAlignment="1">
      <alignment horizontal="right" vertical="center" wrapText="1"/>
    </xf>
    <xf numFmtId="176" fontId="34" fillId="2" borderId="16" xfId="2" applyNumberFormat="1" applyFont="1" applyFill="1" applyBorder="1" applyAlignment="1">
      <alignment horizontal="right" vertical="center" wrapText="1"/>
    </xf>
    <xf numFmtId="176" fontId="34" fillId="2" borderId="14" xfId="2" applyNumberFormat="1" applyFont="1" applyFill="1" applyBorder="1" applyAlignment="1">
      <alignment horizontal="right" vertical="center" wrapText="1"/>
    </xf>
    <xf numFmtId="176" fontId="34" fillId="2" borderId="5" xfId="2" applyNumberFormat="1" applyFont="1" applyFill="1" applyBorder="1" applyAlignment="1">
      <alignment horizontal="right" vertical="center"/>
    </xf>
    <xf numFmtId="176" fontId="34" fillId="2" borderId="16" xfId="2" applyNumberFormat="1" applyFont="1" applyFill="1" applyBorder="1" applyAlignment="1">
      <alignment horizontal="right" vertical="center"/>
    </xf>
    <xf numFmtId="176" fontId="34" fillId="2" borderId="22" xfId="2" applyNumberFormat="1" applyFont="1" applyFill="1" applyBorder="1" applyAlignment="1">
      <alignment horizontal="right" vertical="center"/>
    </xf>
    <xf numFmtId="176" fontId="34" fillId="2" borderId="32" xfId="2" applyNumberFormat="1" applyFont="1" applyFill="1" applyBorder="1" applyAlignment="1">
      <alignment horizontal="right" vertical="center"/>
    </xf>
    <xf numFmtId="0" fontId="33" fillId="0" borderId="5" xfId="1" applyFont="1" applyBorder="1" applyAlignment="1">
      <alignment horizontal="left" vertical="center" wrapText="1"/>
    </xf>
    <xf numFmtId="0" fontId="33" fillId="0" borderId="2" xfId="1" applyFont="1" applyBorder="1" applyAlignment="1">
      <alignment horizontal="left" vertical="center" wrapText="1"/>
    </xf>
    <xf numFmtId="176" fontId="34" fillId="0" borderId="5" xfId="2" applyNumberFormat="1" applyFont="1" applyBorder="1" applyAlignment="1">
      <alignment horizontal="right" vertical="center" wrapText="1"/>
    </xf>
    <xf numFmtId="176" fontId="34" fillId="0" borderId="2" xfId="2" applyNumberFormat="1" applyFont="1" applyBorder="1" applyAlignment="1">
      <alignment horizontal="right" vertical="center" wrapText="1"/>
    </xf>
    <xf numFmtId="176" fontId="34" fillId="0" borderId="22" xfId="2" applyNumberFormat="1" applyFont="1" applyBorder="1" applyAlignment="1">
      <alignment horizontal="right" vertical="center" wrapText="1"/>
    </xf>
    <xf numFmtId="176" fontId="34" fillId="0" borderId="16" xfId="2" applyNumberFormat="1" applyFont="1" applyBorder="1" applyAlignment="1">
      <alignment horizontal="right" vertical="center" wrapText="1"/>
    </xf>
    <xf numFmtId="0" fontId="33" fillId="0" borderId="22" xfId="1" applyFont="1" applyBorder="1" applyAlignment="1">
      <alignment horizontal="left" vertical="center" wrapText="1"/>
    </xf>
    <xf numFmtId="0" fontId="33" fillId="0" borderId="16" xfId="1" applyFont="1" applyBorder="1" applyAlignment="1">
      <alignment horizontal="left" vertical="center" wrapText="1"/>
    </xf>
    <xf numFmtId="176" fontId="34" fillId="2" borderId="22" xfId="2" applyNumberFormat="1" applyFont="1" applyFill="1" applyBorder="1" applyAlignment="1">
      <alignment horizontal="right" vertical="center" wrapText="1"/>
    </xf>
    <xf numFmtId="176" fontId="34" fillId="2" borderId="2" xfId="2" applyNumberFormat="1" applyFont="1" applyFill="1" applyBorder="1" applyAlignment="1">
      <alignment horizontal="right" vertical="center" wrapText="1"/>
    </xf>
    <xf numFmtId="176" fontId="34" fillId="2" borderId="18" xfId="2" applyNumberFormat="1" applyFont="1" applyFill="1" applyBorder="1" applyAlignment="1">
      <alignment horizontal="right" vertical="center" wrapText="1"/>
    </xf>
    <xf numFmtId="176" fontId="34" fillId="2" borderId="20" xfId="2" applyNumberFormat="1" applyFont="1" applyFill="1" applyBorder="1" applyAlignment="1">
      <alignment horizontal="right" vertical="center" wrapText="1"/>
    </xf>
    <xf numFmtId="176" fontId="34" fillId="2" borderId="21" xfId="2" applyNumberFormat="1" applyFont="1" applyFill="1" applyBorder="1" applyAlignment="1">
      <alignment horizontal="right" vertical="center" wrapText="1"/>
    </xf>
    <xf numFmtId="0" fontId="33" fillId="0" borderId="1" xfId="1" applyFont="1" applyBorder="1" applyAlignment="1">
      <alignment horizontal="center" vertical="center" wrapText="1"/>
    </xf>
    <xf numFmtId="0" fontId="33" fillId="0" borderId="5" xfId="1" applyFont="1" applyBorder="1" applyAlignment="1">
      <alignment horizontal="center" vertical="center" wrapText="1"/>
    </xf>
    <xf numFmtId="0" fontId="34" fillId="0" borderId="6" xfId="1" applyFont="1" applyBorder="1" applyAlignment="1">
      <alignment horizontal="center" vertical="center" wrapText="1"/>
    </xf>
    <xf numFmtId="0" fontId="34" fillId="0" borderId="8" xfId="1" applyFont="1" applyBorder="1" applyAlignment="1">
      <alignment horizontal="center" vertical="center" wrapText="1"/>
    </xf>
    <xf numFmtId="0" fontId="34" fillId="0" borderId="7" xfId="1" applyFont="1" applyBorder="1" applyAlignment="1">
      <alignment horizontal="center" vertical="center" wrapText="1"/>
    </xf>
    <xf numFmtId="0" fontId="34" fillId="0" borderId="1" xfId="1" applyFont="1" applyBorder="1" applyAlignment="1">
      <alignment horizontal="center" vertical="center"/>
    </xf>
    <xf numFmtId="0" fontId="34" fillId="0" borderId="5" xfId="1" applyFont="1" applyBorder="1" applyAlignment="1">
      <alignment horizontal="center" vertical="center"/>
    </xf>
    <xf numFmtId="0" fontId="33" fillId="5" borderId="4" xfId="1" applyFont="1" applyFill="1" applyBorder="1" applyAlignment="1" applyProtection="1">
      <alignment horizontal="left" vertical="center" shrinkToFit="1"/>
      <protection locked="0"/>
    </xf>
    <xf numFmtId="0" fontId="4" fillId="0" borderId="0" xfId="1" applyFont="1" applyAlignment="1">
      <alignment horizontal="center" vertical="center"/>
    </xf>
  </cellXfs>
  <cellStyles count="4">
    <cellStyle name="桁区切り" xfId="3" builtinId="6"/>
    <cellStyle name="桁区切り 2" xfId="2" xr:uid="{78EC706D-E304-4DC4-808B-027D98A0E8DD}"/>
    <cellStyle name="標準" xfId="0" builtinId="0"/>
    <cellStyle name="標準 2" xfId="1" xr:uid="{97D185E4-D7D6-4238-9E26-DE893691D852}"/>
  </cellStyles>
  <dxfs count="0"/>
  <tableStyles count="0" defaultTableStyle="TableStyleMedium2" defaultPivotStyle="PivotStyleLight16"/>
  <colors>
    <mruColors>
      <color rgb="FFFFFFCC"/>
      <color rgb="FF0000FF"/>
      <color rgb="FFFFFFD1"/>
      <color rgb="FFE5F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0</xdr:colOff>
      <xdr:row>16</xdr:row>
      <xdr:rowOff>13738</xdr:rowOff>
    </xdr:from>
    <xdr:to>
      <xdr:col>6</xdr:col>
      <xdr:colOff>270180</xdr:colOff>
      <xdr:row>18</xdr:row>
      <xdr:rowOff>4580</xdr:rowOff>
    </xdr:to>
    <xdr:sp macro="" textlink="">
      <xdr:nvSpPr>
        <xdr:cNvPr id="2" name="右中かっこ 1">
          <a:extLst>
            <a:ext uri="{FF2B5EF4-FFF2-40B4-BE49-F238E27FC236}">
              <a16:creationId xmlns:a16="http://schemas.microsoft.com/office/drawing/2014/main" id="{69B8DDFB-6D55-36E1-EE02-F23BCCD6E44D}"/>
            </a:ext>
          </a:extLst>
        </xdr:cNvPr>
        <xdr:cNvSpPr/>
      </xdr:nvSpPr>
      <xdr:spPr>
        <a:xfrm>
          <a:off x="5591358" y="4501478"/>
          <a:ext cx="270180" cy="773907"/>
        </a:xfrm>
        <a:prstGeom prst="rightBrace">
          <a:avLst>
            <a:gd name="adj1" fmla="val 41666"/>
            <a:gd name="adj2" fmla="val 50000"/>
          </a:avLst>
        </a:prstGeom>
        <a:ln w="12700"/>
      </xdr:spPr>
      <xdr:style>
        <a:lnRef idx="2">
          <a:schemeClr val="dk1"/>
        </a:lnRef>
        <a:fillRef idx="0">
          <a:schemeClr val="dk1"/>
        </a:fillRef>
        <a:effectRef idx="1">
          <a:schemeClr val="dk1"/>
        </a:effectRef>
        <a:fontRef idx="minor">
          <a:schemeClr val="tx1"/>
        </a:fontRef>
      </xdr:style>
      <xdr:txBody>
        <a:bodyPr rtlCol="0" anchor="ctr"/>
        <a:lstStyle/>
        <a:p>
          <a:pPr algn="l"/>
          <a:endParaRPr kumimoji="1" lang="ja-JP" altLang="en-US" sz="1100"/>
        </a:p>
      </xdr:txBody>
    </xdr:sp>
    <xdr:clientData/>
  </xdr:twoCellAnchor>
  <xdr:twoCellAnchor>
    <xdr:from>
      <xdr:col>11</xdr:col>
      <xdr:colOff>153629</xdr:colOff>
      <xdr:row>5</xdr:row>
      <xdr:rowOff>307258</xdr:rowOff>
    </xdr:from>
    <xdr:to>
      <xdr:col>23</xdr:col>
      <xdr:colOff>591232</xdr:colOff>
      <xdr:row>22</xdr:row>
      <xdr:rowOff>3972</xdr:rowOff>
    </xdr:to>
    <xdr:grpSp>
      <xdr:nvGrpSpPr>
        <xdr:cNvPr id="5" name="グループ化 4">
          <a:extLst>
            <a:ext uri="{FF2B5EF4-FFF2-40B4-BE49-F238E27FC236}">
              <a16:creationId xmlns:a16="http://schemas.microsoft.com/office/drawing/2014/main" id="{D6778A46-4844-4FF3-AB96-B3E4799FAC40}"/>
            </a:ext>
          </a:extLst>
        </xdr:cNvPr>
        <xdr:cNvGrpSpPr/>
      </xdr:nvGrpSpPr>
      <xdr:grpSpPr>
        <a:xfrm>
          <a:off x="12053355" y="1599005"/>
          <a:ext cx="8736096" cy="4876748"/>
          <a:chOff x="12454051" y="2820389"/>
          <a:chExt cx="8603155" cy="4898414"/>
        </a:xfrm>
      </xdr:grpSpPr>
      <xdr:pic>
        <xdr:nvPicPr>
          <xdr:cNvPr id="6" name="図 5">
            <a:extLst>
              <a:ext uri="{FF2B5EF4-FFF2-40B4-BE49-F238E27FC236}">
                <a16:creationId xmlns:a16="http://schemas.microsoft.com/office/drawing/2014/main" id="{7F88D256-02DD-51FA-B8FD-1E7CB405FD74}"/>
              </a:ext>
            </a:extLst>
          </xdr:cNvPr>
          <xdr:cNvPicPr>
            <a:picLocks noChangeAspect="1"/>
          </xdr:cNvPicPr>
        </xdr:nvPicPr>
        <xdr:blipFill>
          <a:blip xmlns:r="http://schemas.openxmlformats.org/officeDocument/2006/relationships" r:embed="rId1"/>
          <a:stretch>
            <a:fillRect/>
          </a:stretch>
        </xdr:blipFill>
        <xdr:spPr>
          <a:xfrm>
            <a:off x="12454051" y="3061249"/>
            <a:ext cx="8603155" cy="4657554"/>
          </a:xfrm>
          <a:prstGeom prst="rect">
            <a:avLst/>
          </a:prstGeom>
          <a:ln>
            <a:solidFill>
              <a:schemeClr val="tx1"/>
            </a:solidFill>
          </a:ln>
        </xdr:spPr>
      </xdr:pic>
      <xdr:sp macro="" textlink="">
        <xdr:nvSpPr>
          <xdr:cNvPr id="12" name="テキスト ボックス 11">
            <a:extLst>
              <a:ext uri="{FF2B5EF4-FFF2-40B4-BE49-F238E27FC236}">
                <a16:creationId xmlns:a16="http://schemas.microsoft.com/office/drawing/2014/main" id="{E49CEC30-14AD-31EB-FDE7-0D04859B4847}"/>
              </a:ext>
            </a:extLst>
          </xdr:cNvPr>
          <xdr:cNvSpPr txBox="1"/>
        </xdr:nvSpPr>
        <xdr:spPr>
          <a:xfrm>
            <a:off x="13294115" y="5223542"/>
            <a:ext cx="2560306" cy="37793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①修正したいセルを選択</a:t>
            </a:r>
          </a:p>
        </xdr:txBody>
      </xdr:sp>
      <xdr:sp macro="" textlink="">
        <xdr:nvSpPr>
          <xdr:cNvPr id="13" name="テキスト ボックス 12">
            <a:extLst>
              <a:ext uri="{FF2B5EF4-FFF2-40B4-BE49-F238E27FC236}">
                <a16:creationId xmlns:a16="http://schemas.microsoft.com/office/drawing/2014/main" id="{760D3BD8-62B2-3030-942B-D83C02D1BDD7}"/>
              </a:ext>
            </a:extLst>
          </xdr:cNvPr>
          <xdr:cNvSpPr txBox="1"/>
        </xdr:nvSpPr>
        <xdr:spPr>
          <a:xfrm>
            <a:off x="16784319" y="5234313"/>
            <a:ext cx="4168112" cy="38760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②数式の部分をクリックし、手入力で修正</a:t>
            </a:r>
          </a:p>
        </xdr:txBody>
      </xdr:sp>
      <xdr:sp macro="" textlink="">
        <xdr:nvSpPr>
          <xdr:cNvPr id="14" name="矢印: 上 13">
            <a:extLst>
              <a:ext uri="{FF2B5EF4-FFF2-40B4-BE49-F238E27FC236}">
                <a16:creationId xmlns:a16="http://schemas.microsoft.com/office/drawing/2014/main" id="{AF404CC6-EFD3-E9E6-FC77-A55BDFD662CC}"/>
              </a:ext>
            </a:extLst>
          </xdr:cNvPr>
          <xdr:cNvSpPr/>
        </xdr:nvSpPr>
        <xdr:spPr>
          <a:xfrm rot="19275135" flipV="1">
            <a:off x="14932927" y="5407704"/>
            <a:ext cx="210613" cy="1610042"/>
          </a:xfrm>
          <a:prstGeom prst="upArrow">
            <a:avLst>
              <a:gd name="adj1" fmla="val 50000"/>
              <a:gd name="adj2" fmla="val 76064"/>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矢印: 上 14">
            <a:extLst>
              <a:ext uri="{FF2B5EF4-FFF2-40B4-BE49-F238E27FC236}">
                <a16:creationId xmlns:a16="http://schemas.microsoft.com/office/drawing/2014/main" id="{3BEF7833-0475-616F-4300-5730F1CDA634}"/>
              </a:ext>
            </a:extLst>
          </xdr:cNvPr>
          <xdr:cNvSpPr/>
        </xdr:nvSpPr>
        <xdr:spPr>
          <a:xfrm rot="8278615" flipV="1">
            <a:off x="18140396" y="5008128"/>
            <a:ext cx="211439" cy="331875"/>
          </a:xfrm>
          <a:prstGeom prst="upArrow">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テキスト ボックス 15">
            <a:extLst>
              <a:ext uri="{FF2B5EF4-FFF2-40B4-BE49-F238E27FC236}">
                <a16:creationId xmlns:a16="http://schemas.microsoft.com/office/drawing/2014/main" id="{7418B3CE-540A-7D46-7CE6-3F23187C1715}"/>
              </a:ext>
            </a:extLst>
          </xdr:cNvPr>
          <xdr:cNvSpPr txBox="1"/>
        </xdr:nvSpPr>
        <xdr:spPr>
          <a:xfrm>
            <a:off x="14720454" y="2820389"/>
            <a:ext cx="3537857" cy="5195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t>（参考）セルの内容を修正する方法</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7D642-5EAE-4D4D-8E84-277AFF384D15}">
  <sheetPr>
    <tabColor rgb="FFFFFF00"/>
  </sheetPr>
  <dimension ref="B1:L54"/>
  <sheetViews>
    <sheetView showGridLines="0" tabSelected="1" view="pageBreakPreview" topLeftCell="A4" zoomScale="73" zoomScaleNormal="68" zoomScaleSheetLayoutView="73" workbookViewId="0">
      <selection activeCell="E19" sqref="E19"/>
    </sheetView>
  </sheetViews>
  <sheetFormatPr defaultRowHeight="16.5" customHeight="1" x14ac:dyDescent="0.4"/>
  <cols>
    <col min="1" max="1" width="2" style="1" customWidth="1"/>
    <col min="2" max="2" width="4.375" style="17" customWidth="1"/>
    <col min="3" max="3" width="23.5" style="1" customWidth="1"/>
    <col min="4" max="4" width="5" style="18" bestFit="1" customWidth="1"/>
    <col min="5" max="5" width="18.875" style="19" customWidth="1"/>
    <col min="6" max="6" width="19.625" style="1" customWidth="1"/>
    <col min="7" max="7" width="17.5" style="1" customWidth="1"/>
    <col min="8" max="8" width="19.375" style="1" customWidth="1"/>
    <col min="9" max="9" width="14.875" style="1" customWidth="1"/>
    <col min="10" max="10" width="15.75" style="1" customWidth="1"/>
    <col min="11" max="11" width="15.25" style="1" customWidth="1"/>
    <col min="12" max="16384" width="9" style="1"/>
  </cols>
  <sheetData>
    <row r="1" spans="2:12" ht="17.25" customHeight="1" x14ac:dyDescent="0.4">
      <c r="D1" s="101"/>
      <c r="E1" s="101"/>
      <c r="F1" s="101"/>
      <c r="G1" s="101"/>
      <c r="H1" s="101"/>
      <c r="I1" s="101"/>
      <c r="J1" s="101"/>
      <c r="K1" s="101"/>
    </row>
    <row r="2" spans="2:12" ht="28.5" customHeight="1" x14ac:dyDescent="0.4">
      <c r="C2" s="102" t="s">
        <v>108</v>
      </c>
    </row>
    <row r="3" spans="2:12" ht="16.5" customHeight="1" x14ac:dyDescent="0.4">
      <c r="C3" s="24" t="s">
        <v>83</v>
      </c>
      <c r="D3" s="25"/>
      <c r="E3" s="26"/>
      <c r="F3" s="27"/>
      <c r="G3" s="27"/>
    </row>
    <row r="4" spans="2:12" ht="19.5" customHeight="1" x14ac:dyDescent="0.4">
      <c r="C4" s="120" t="s">
        <v>81</v>
      </c>
      <c r="D4" s="138" t="s">
        <v>82</v>
      </c>
      <c r="E4" s="138"/>
      <c r="F4" s="25"/>
      <c r="G4" s="25"/>
    </row>
    <row r="5" spans="2:12" ht="19.5" customHeight="1" thickBot="1" x14ac:dyDescent="0.45">
      <c r="D5" s="1"/>
      <c r="E5" s="1"/>
    </row>
    <row r="6" spans="2:12" ht="86.25" customHeight="1" thickBot="1" x14ac:dyDescent="0.45">
      <c r="C6" s="139" t="s">
        <v>147</v>
      </c>
      <c r="D6" s="140"/>
      <c r="E6" s="140"/>
      <c r="F6" s="140"/>
      <c r="G6" s="140"/>
      <c r="H6" s="141"/>
    </row>
    <row r="8" spans="2:12" ht="16.5" customHeight="1" x14ac:dyDescent="0.4">
      <c r="B8" s="117" t="s">
        <v>109</v>
      </c>
      <c r="C8" s="29"/>
      <c r="D8" s="25"/>
      <c r="E8" s="26"/>
      <c r="F8" s="27"/>
      <c r="G8" s="27"/>
      <c r="H8" s="27"/>
      <c r="I8" s="27"/>
      <c r="J8" s="27"/>
      <c r="K8" s="27"/>
      <c r="L8" s="27"/>
    </row>
    <row r="9" spans="2:12" ht="16.5" customHeight="1" x14ac:dyDescent="0.4">
      <c r="B9" s="29"/>
      <c r="C9" s="146" t="s">
        <v>110</v>
      </c>
      <c r="D9" s="146"/>
      <c r="E9" s="130" t="s">
        <v>76</v>
      </c>
      <c r="F9" s="30"/>
      <c r="G9" s="30"/>
      <c r="H9" s="30"/>
      <c r="I9" s="27"/>
      <c r="J9" s="27"/>
      <c r="K9" s="27"/>
      <c r="L9" s="27"/>
    </row>
    <row r="10" spans="2:12" ht="16.5" customHeight="1" x14ac:dyDescent="0.4">
      <c r="B10" s="27"/>
      <c r="C10" s="146" t="s">
        <v>67</v>
      </c>
      <c r="D10" s="146"/>
      <c r="E10" s="142"/>
      <c r="F10" s="142"/>
      <c r="G10" s="142"/>
      <c r="H10" s="142"/>
      <c r="I10" s="104"/>
      <c r="J10" s="27"/>
      <c r="K10" s="27"/>
      <c r="L10" s="27"/>
    </row>
    <row r="11" spans="2:12" ht="16.5" customHeight="1" x14ac:dyDescent="0.4">
      <c r="B11" s="27"/>
      <c r="C11" s="146" t="s">
        <v>70</v>
      </c>
      <c r="D11" s="146"/>
      <c r="E11" s="143"/>
      <c r="F11" s="144"/>
      <c r="G11" s="144"/>
      <c r="H11" s="145"/>
      <c r="I11" s="104"/>
      <c r="J11" s="27"/>
      <c r="K11" s="27"/>
      <c r="L11" s="27"/>
    </row>
    <row r="12" spans="2:12" ht="16.5" customHeight="1" x14ac:dyDescent="0.4">
      <c r="B12" s="27"/>
      <c r="C12" s="147" t="s">
        <v>68</v>
      </c>
      <c r="D12" s="147"/>
      <c r="E12" s="128"/>
      <c r="F12" s="148"/>
      <c r="G12" s="149"/>
      <c r="H12" s="149"/>
      <c r="I12" s="149"/>
      <c r="J12" s="27"/>
      <c r="K12" s="27"/>
      <c r="L12" s="27"/>
    </row>
    <row r="13" spans="2:12" ht="16.5" customHeight="1" x14ac:dyDescent="0.4">
      <c r="B13" s="27"/>
      <c r="C13" s="147" t="s">
        <v>69</v>
      </c>
      <c r="D13" s="147"/>
      <c r="E13" s="129"/>
      <c r="F13" s="148"/>
      <c r="G13" s="149"/>
      <c r="H13" s="149"/>
      <c r="I13" s="149"/>
      <c r="J13" s="27"/>
      <c r="K13" s="27"/>
      <c r="L13" s="27"/>
    </row>
    <row r="14" spans="2:12" ht="16.5" customHeight="1" x14ac:dyDescent="0.4">
      <c r="B14" s="27"/>
      <c r="G14" s="105"/>
      <c r="H14" s="105"/>
      <c r="I14" s="105"/>
      <c r="J14" s="27"/>
      <c r="K14" s="27"/>
      <c r="L14" s="27"/>
    </row>
    <row r="15" spans="2:12" ht="16.5" customHeight="1" x14ac:dyDescent="0.4">
      <c r="B15" s="24"/>
      <c r="C15" s="147" t="s">
        <v>112</v>
      </c>
      <c r="D15" s="147"/>
      <c r="E15" s="153" t="s">
        <v>114</v>
      </c>
      <c r="F15" s="153"/>
      <c r="G15" s="27"/>
      <c r="H15" s="27"/>
      <c r="I15" s="27"/>
      <c r="J15" s="27"/>
      <c r="K15" s="27"/>
      <c r="L15" s="27"/>
    </row>
    <row r="16" spans="2:12" ht="16.5" customHeight="1" x14ac:dyDescent="0.4">
      <c r="B16" s="24"/>
      <c r="C16" s="151" t="s">
        <v>115</v>
      </c>
      <c r="D16" s="152"/>
      <c r="E16" s="153" t="s">
        <v>116</v>
      </c>
      <c r="F16" s="153"/>
      <c r="G16" s="27"/>
      <c r="H16" s="27"/>
      <c r="I16" s="27"/>
      <c r="J16" s="27"/>
      <c r="K16" s="27"/>
      <c r="L16" s="27"/>
    </row>
    <row r="17" spans="2:12" ht="33.75" customHeight="1" x14ac:dyDescent="0.4">
      <c r="B17" s="24"/>
      <c r="C17" s="156" t="s">
        <v>141</v>
      </c>
      <c r="D17" s="157"/>
      <c r="E17" s="158"/>
      <c r="F17" s="158"/>
      <c r="G17" s="159" t="s">
        <v>152</v>
      </c>
      <c r="H17" s="27"/>
      <c r="I17" s="27"/>
      <c r="J17" s="27"/>
      <c r="K17" s="27"/>
      <c r="L17" s="27"/>
    </row>
    <row r="18" spans="2:12" ht="27.75" customHeight="1" x14ac:dyDescent="0.4">
      <c r="B18" s="24"/>
      <c r="C18" s="154" t="s">
        <v>153</v>
      </c>
      <c r="D18" s="155"/>
      <c r="E18" s="135"/>
      <c r="F18" s="136"/>
      <c r="G18" s="159"/>
      <c r="H18" s="27"/>
      <c r="I18" s="27"/>
      <c r="J18" s="27"/>
      <c r="K18" s="27"/>
      <c r="L18" s="27"/>
    </row>
    <row r="19" spans="2:12" ht="16.5" customHeight="1" x14ac:dyDescent="0.4">
      <c r="B19" s="24"/>
      <c r="C19" s="27"/>
      <c r="D19" s="25"/>
      <c r="E19" s="26"/>
      <c r="F19" s="27"/>
      <c r="G19" s="27"/>
      <c r="H19" s="27"/>
      <c r="I19" s="27"/>
      <c r="J19" s="27"/>
      <c r="K19" s="27"/>
      <c r="L19" s="27"/>
    </row>
    <row r="20" spans="2:12" ht="16.5" customHeight="1" x14ac:dyDescent="0.4">
      <c r="B20" s="24"/>
      <c r="C20" s="27"/>
      <c r="D20" s="25"/>
      <c r="E20" s="26"/>
      <c r="F20" s="27"/>
      <c r="G20" s="27"/>
      <c r="H20" s="27"/>
      <c r="I20" s="27"/>
      <c r="J20" s="27"/>
      <c r="K20" s="27"/>
      <c r="L20" s="27"/>
    </row>
    <row r="21" spans="2:12" ht="22.5" customHeight="1" x14ac:dyDescent="0.4">
      <c r="B21" s="115" t="s">
        <v>149</v>
      </c>
      <c r="C21" s="27"/>
      <c r="D21" s="25"/>
      <c r="E21" s="26"/>
      <c r="F21" s="150" t="s">
        <v>146</v>
      </c>
      <c r="G21" s="150"/>
      <c r="H21" s="150"/>
      <c r="I21" s="150"/>
      <c r="J21" s="150"/>
      <c r="K21" s="27" t="s">
        <v>80</v>
      </c>
      <c r="L21" s="27"/>
    </row>
    <row r="22" spans="2:12" ht="39.75" x14ac:dyDescent="0.4">
      <c r="B22" s="24"/>
      <c r="C22" s="31"/>
      <c r="D22" s="32" t="s">
        <v>42</v>
      </c>
      <c r="E22" s="31" t="s">
        <v>44</v>
      </c>
      <c r="F22" s="31" t="s">
        <v>140</v>
      </c>
      <c r="G22" s="31" t="s">
        <v>107</v>
      </c>
      <c r="H22" s="31" t="s">
        <v>84</v>
      </c>
      <c r="I22" s="31" t="s">
        <v>85</v>
      </c>
      <c r="J22" s="31" t="s">
        <v>104</v>
      </c>
      <c r="K22" s="31" t="s">
        <v>105</v>
      </c>
      <c r="L22" s="27"/>
    </row>
    <row r="23" spans="2:12" ht="32.25" customHeight="1" x14ac:dyDescent="0.4">
      <c r="B23" s="24"/>
      <c r="C23" s="131" t="s">
        <v>49</v>
      </c>
      <c r="D23" s="126"/>
      <c r="E23" s="124"/>
      <c r="F23" s="125"/>
      <c r="G23" s="125"/>
      <c r="H23" s="103">
        <f t="shared" ref="H23:H30" si="0">D23*F23</f>
        <v>0</v>
      </c>
      <c r="I23" s="103">
        <f>D23*4320000</f>
        <v>0</v>
      </c>
      <c r="J23" s="103">
        <f>MIN(H23,I23)</f>
        <v>0</v>
      </c>
      <c r="K23" s="133">
        <f>ROUNDDOWN(J23+J24,-3)</f>
        <v>0</v>
      </c>
      <c r="L23" s="27"/>
    </row>
    <row r="24" spans="2:12" ht="32.25" customHeight="1" x14ac:dyDescent="0.4">
      <c r="B24" s="24"/>
      <c r="C24" s="132"/>
      <c r="D24" s="126"/>
      <c r="E24" s="124"/>
      <c r="F24" s="125"/>
      <c r="G24" s="125"/>
      <c r="H24" s="103">
        <f t="shared" si="0"/>
        <v>0</v>
      </c>
      <c r="I24" s="103">
        <f t="shared" ref="I24" si="1">D24*4320000</f>
        <v>0</v>
      </c>
      <c r="J24" s="103">
        <f>MIN(H24,I24)</f>
        <v>0</v>
      </c>
      <c r="K24" s="134"/>
      <c r="L24" s="27"/>
    </row>
    <row r="25" spans="2:12" ht="32.25" customHeight="1" x14ac:dyDescent="0.4">
      <c r="B25" s="24"/>
      <c r="C25" s="131" t="s">
        <v>50</v>
      </c>
      <c r="D25" s="126"/>
      <c r="E25" s="124"/>
      <c r="F25" s="125"/>
      <c r="G25" s="125"/>
      <c r="H25" s="103">
        <f t="shared" si="0"/>
        <v>0</v>
      </c>
      <c r="I25" s="103">
        <f>D25*9350000</f>
        <v>0</v>
      </c>
      <c r="J25" s="103">
        <f>MIN(H25,I25)</f>
        <v>0</v>
      </c>
      <c r="K25" s="133">
        <f>ROUNDDOWN(J25+J26,-3)</f>
        <v>0</v>
      </c>
      <c r="L25" s="27"/>
    </row>
    <row r="26" spans="2:12" ht="32.25" customHeight="1" x14ac:dyDescent="0.4">
      <c r="B26" s="24"/>
      <c r="C26" s="132"/>
      <c r="D26" s="126"/>
      <c r="E26" s="124"/>
      <c r="F26" s="125"/>
      <c r="G26" s="125"/>
      <c r="H26" s="103">
        <f t="shared" si="0"/>
        <v>0</v>
      </c>
      <c r="I26" s="103">
        <f>D26*9350000</f>
        <v>0</v>
      </c>
      <c r="J26" s="103">
        <f>MIN(H26,I26)</f>
        <v>0</v>
      </c>
      <c r="K26" s="134"/>
      <c r="L26" s="27"/>
    </row>
    <row r="27" spans="2:12" ht="32.25" customHeight="1" x14ac:dyDescent="0.4">
      <c r="B27" s="24"/>
      <c r="C27" s="131" t="s">
        <v>52</v>
      </c>
      <c r="D27" s="126"/>
      <c r="E27" s="127"/>
      <c r="F27" s="125"/>
      <c r="G27" s="125"/>
      <c r="H27" s="103">
        <f t="shared" si="0"/>
        <v>0</v>
      </c>
      <c r="I27" s="133">
        <f>IF(D27+D28&gt;0,905000,0)</f>
        <v>0</v>
      </c>
      <c r="J27" s="133">
        <f>MIN(H27+H28,I27)</f>
        <v>0</v>
      </c>
      <c r="K27" s="133">
        <f>ROUNDDOWN(J27,-3)</f>
        <v>0</v>
      </c>
      <c r="L27" s="27"/>
    </row>
    <row r="28" spans="2:12" ht="32.25" customHeight="1" x14ac:dyDescent="0.4">
      <c r="B28" s="24"/>
      <c r="C28" s="132"/>
      <c r="D28" s="126"/>
      <c r="E28" s="127"/>
      <c r="F28" s="125"/>
      <c r="G28" s="125"/>
      <c r="H28" s="103">
        <f t="shared" si="0"/>
        <v>0</v>
      </c>
      <c r="I28" s="134"/>
      <c r="J28" s="134"/>
      <c r="K28" s="134"/>
      <c r="L28" s="27"/>
    </row>
    <row r="29" spans="2:12" ht="32.25" customHeight="1" x14ac:dyDescent="0.4">
      <c r="B29" s="24"/>
      <c r="C29" s="131" t="s">
        <v>54</v>
      </c>
      <c r="D29" s="126"/>
      <c r="E29" s="127"/>
      <c r="F29" s="125"/>
      <c r="G29" s="125"/>
      <c r="H29" s="103">
        <f t="shared" si="0"/>
        <v>0</v>
      </c>
      <c r="I29" s="103">
        <f>D29*51400</f>
        <v>0</v>
      </c>
      <c r="J29" s="103">
        <f>MIN(H29,I29)</f>
        <v>0</v>
      </c>
      <c r="K29" s="133">
        <f>ROUNDDOWN(J29+J30,-3)</f>
        <v>0</v>
      </c>
      <c r="L29" s="27"/>
    </row>
    <row r="30" spans="2:12" ht="32.25" customHeight="1" x14ac:dyDescent="0.4">
      <c r="B30" s="24"/>
      <c r="C30" s="132"/>
      <c r="D30" s="126"/>
      <c r="E30" s="127"/>
      <c r="F30" s="125"/>
      <c r="G30" s="125"/>
      <c r="H30" s="103">
        <f t="shared" si="0"/>
        <v>0</v>
      </c>
      <c r="I30" s="103">
        <f>D30*51400</f>
        <v>0</v>
      </c>
      <c r="J30" s="103">
        <f>MIN(H30,I30)</f>
        <v>0</v>
      </c>
      <c r="K30" s="134"/>
      <c r="L30" s="27"/>
    </row>
    <row r="31" spans="2:12" ht="33" customHeight="1" x14ac:dyDescent="0.4">
      <c r="B31" s="24"/>
      <c r="C31" s="27"/>
      <c r="D31" s="25"/>
      <c r="E31" s="33"/>
      <c r="F31" s="34"/>
      <c r="G31" s="34"/>
      <c r="H31" s="34"/>
      <c r="I31" s="35"/>
      <c r="J31" s="116">
        <f>SUM(J23:J30)</f>
        <v>0</v>
      </c>
      <c r="K31" s="116">
        <f>SUM(K23:K30)</f>
        <v>0</v>
      </c>
      <c r="L31" s="27"/>
    </row>
    <row r="32" spans="2:12" ht="24" x14ac:dyDescent="0.4">
      <c r="B32" s="24"/>
      <c r="C32" s="27"/>
      <c r="D32" s="25"/>
      <c r="E32" s="26"/>
      <c r="F32" s="27"/>
      <c r="G32" s="27"/>
      <c r="H32" s="27"/>
      <c r="I32" s="27"/>
      <c r="J32" s="123" t="s">
        <v>143</v>
      </c>
      <c r="K32" s="123" t="s">
        <v>144</v>
      </c>
      <c r="L32" s="27"/>
    </row>
    <row r="33" spans="2:11" ht="24.75" customHeight="1" x14ac:dyDescent="0.4">
      <c r="B33" s="114" t="s">
        <v>150</v>
      </c>
      <c r="C33" s="27"/>
      <c r="D33" s="25"/>
      <c r="E33" s="26"/>
      <c r="F33" s="137" t="s">
        <v>148</v>
      </c>
      <c r="G33" s="137"/>
      <c r="H33" s="137"/>
      <c r="I33" s="137"/>
      <c r="J33" s="137"/>
      <c r="K33" s="27" t="s">
        <v>80</v>
      </c>
    </row>
    <row r="34" spans="2:11" ht="39.75" x14ac:dyDescent="0.4">
      <c r="B34" s="24"/>
      <c r="C34" s="31"/>
      <c r="D34" s="32" t="s">
        <v>42</v>
      </c>
      <c r="E34" s="31" t="s">
        <v>44</v>
      </c>
      <c r="F34" s="31" t="s">
        <v>140</v>
      </c>
      <c r="G34" s="31" t="s">
        <v>107</v>
      </c>
      <c r="H34" s="31" t="s">
        <v>84</v>
      </c>
      <c r="I34" s="31" t="s">
        <v>85</v>
      </c>
      <c r="J34" s="31" t="s">
        <v>104</v>
      </c>
      <c r="K34" s="31" t="s">
        <v>105</v>
      </c>
    </row>
    <row r="35" spans="2:11" ht="30" customHeight="1" x14ac:dyDescent="0.4">
      <c r="B35" s="24"/>
      <c r="C35" s="131" t="s">
        <v>49</v>
      </c>
      <c r="D35" s="126"/>
      <c r="E35" s="124"/>
      <c r="F35" s="125"/>
      <c r="G35" s="125"/>
      <c r="H35" s="103">
        <f t="shared" ref="H35:H42" si="2">D35*F35</f>
        <v>0</v>
      </c>
      <c r="I35" s="103">
        <f>D35*4320000</f>
        <v>0</v>
      </c>
      <c r="J35" s="103">
        <f>MIN(H35,I35)</f>
        <v>0</v>
      </c>
      <c r="K35" s="133">
        <f>ROUNDDOWN(J35+J36,-3)</f>
        <v>0</v>
      </c>
    </row>
    <row r="36" spans="2:11" ht="30" customHeight="1" x14ac:dyDescent="0.4">
      <c r="B36" s="24"/>
      <c r="C36" s="132"/>
      <c r="D36" s="126"/>
      <c r="E36" s="124"/>
      <c r="F36" s="125"/>
      <c r="G36" s="125"/>
      <c r="H36" s="103">
        <f t="shared" si="2"/>
        <v>0</v>
      </c>
      <c r="I36" s="103">
        <f t="shared" ref="I36" si="3">D36*4320000</f>
        <v>0</v>
      </c>
      <c r="J36" s="103">
        <f>MIN(H36,I36)</f>
        <v>0</v>
      </c>
      <c r="K36" s="134"/>
    </row>
    <row r="37" spans="2:11" ht="30" customHeight="1" x14ac:dyDescent="0.4">
      <c r="B37" s="24"/>
      <c r="C37" s="131" t="s">
        <v>50</v>
      </c>
      <c r="D37" s="126"/>
      <c r="E37" s="124"/>
      <c r="F37" s="125"/>
      <c r="G37" s="125"/>
      <c r="H37" s="103">
        <f t="shared" si="2"/>
        <v>0</v>
      </c>
      <c r="I37" s="103">
        <f>D37*9350000</f>
        <v>0</v>
      </c>
      <c r="J37" s="103">
        <f>MIN(H37,I37)</f>
        <v>0</v>
      </c>
      <c r="K37" s="133">
        <f>ROUNDDOWN(J37+J38,-3)</f>
        <v>0</v>
      </c>
    </row>
    <row r="38" spans="2:11" ht="30" customHeight="1" x14ac:dyDescent="0.4">
      <c r="B38" s="24"/>
      <c r="C38" s="132"/>
      <c r="D38" s="126"/>
      <c r="E38" s="124"/>
      <c r="F38" s="125"/>
      <c r="G38" s="125"/>
      <c r="H38" s="103">
        <f t="shared" si="2"/>
        <v>0</v>
      </c>
      <c r="I38" s="103">
        <f>D38*9350000</f>
        <v>0</v>
      </c>
      <c r="J38" s="103">
        <f>MIN(H38,I38)</f>
        <v>0</v>
      </c>
      <c r="K38" s="134"/>
    </row>
    <row r="39" spans="2:11" ht="30" customHeight="1" x14ac:dyDescent="0.4">
      <c r="B39" s="24"/>
      <c r="C39" s="131" t="s">
        <v>52</v>
      </c>
      <c r="D39" s="126"/>
      <c r="E39" s="127"/>
      <c r="F39" s="125"/>
      <c r="G39" s="125"/>
      <c r="H39" s="103">
        <f t="shared" si="2"/>
        <v>0</v>
      </c>
      <c r="I39" s="133">
        <f>IF(D39+D40&gt;0,905000,0)</f>
        <v>0</v>
      </c>
      <c r="J39" s="133">
        <f>MIN(H39+H40,I39)</f>
        <v>0</v>
      </c>
      <c r="K39" s="133">
        <f>ROUNDDOWN(J39,-3)</f>
        <v>0</v>
      </c>
    </row>
    <row r="40" spans="2:11" ht="30" customHeight="1" x14ac:dyDescent="0.4">
      <c r="B40" s="24"/>
      <c r="C40" s="132"/>
      <c r="D40" s="126"/>
      <c r="E40" s="127"/>
      <c r="F40" s="125"/>
      <c r="G40" s="125"/>
      <c r="H40" s="103">
        <f t="shared" si="2"/>
        <v>0</v>
      </c>
      <c r="I40" s="134"/>
      <c r="J40" s="134"/>
      <c r="K40" s="134"/>
    </row>
    <row r="41" spans="2:11" ht="30" customHeight="1" x14ac:dyDescent="0.4">
      <c r="B41" s="24"/>
      <c r="C41" s="131" t="s">
        <v>54</v>
      </c>
      <c r="D41" s="126"/>
      <c r="E41" s="127"/>
      <c r="F41" s="125"/>
      <c r="G41" s="125"/>
      <c r="H41" s="103">
        <f t="shared" si="2"/>
        <v>0</v>
      </c>
      <c r="I41" s="103">
        <f>D41*51400</f>
        <v>0</v>
      </c>
      <c r="J41" s="103">
        <f>MIN(H41,I41)</f>
        <v>0</v>
      </c>
      <c r="K41" s="133">
        <f>ROUNDDOWN(J41+J42,-3)</f>
        <v>0</v>
      </c>
    </row>
    <row r="42" spans="2:11" ht="30" customHeight="1" x14ac:dyDescent="0.4">
      <c r="B42" s="24"/>
      <c r="C42" s="132"/>
      <c r="D42" s="126"/>
      <c r="E42" s="127"/>
      <c r="F42" s="125"/>
      <c r="G42" s="125"/>
      <c r="H42" s="103">
        <f t="shared" si="2"/>
        <v>0</v>
      </c>
      <c r="I42" s="103">
        <f>D42*51400</f>
        <v>0</v>
      </c>
      <c r="J42" s="103">
        <f>MIN(H42,I42)</f>
        <v>0</v>
      </c>
      <c r="K42" s="134"/>
    </row>
    <row r="43" spans="2:11" ht="28.5" customHeight="1" x14ac:dyDescent="0.4">
      <c r="B43" s="24"/>
      <c r="C43" s="27"/>
      <c r="D43" s="25"/>
      <c r="E43" s="33"/>
      <c r="F43" s="34"/>
      <c r="G43" s="34"/>
      <c r="H43" s="34"/>
      <c r="I43" s="35"/>
      <c r="J43" s="116">
        <f>SUM(J35:J42)</f>
        <v>0</v>
      </c>
      <c r="K43" s="116">
        <f>SUM(K35:K42)</f>
        <v>0</v>
      </c>
    </row>
    <row r="44" spans="2:11" ht="16.5" customHeight="1" x14ac:dyDescent="0.4">
      <c r="B44" s="24"/>
      <c r="C44" s="27"/>
      <c r="D44" s="25"/>
      <c r="E44" s="26"/>
      <c r="F44" s="27"/>
      <c r="G44" s="27"/>
      <c r="H44" s="27"/>
      <c r="I44" s="27"/>
      <c r="J44" s="27" t="s">
        <v>79</v>
      </c>
      <c r="K44" s="27" t="s">
        <v>145</v>
      </c>
    </row>
    <row r="51" spans="3:3" ht="16.5" customHeight="1" x14ac:dyDescent="0.4">
      <c r="C51" s="17" t="s">
        <v>151</v>
      </c>
    </row>
    <row r="52" spans="3:3" ht="16.5" customHeight="1" x14ac:dyDescent="0.4">
      <c r="C52" s="17" t="s">
        <v>142</v>
      </c>
    </row>
    <row r="53" spans="3:3" ht="16.5" customHeight="1" x14ac:dyDescent="0.4">
      <c r="C53" s="17" t="s">
        <v>154</v>
      </c>
    </row>
    <row r="54" spans="3:3" ht="16.5" customHeight="1" x14ac:dyDescent="0.4">
      <c r="C54" s="17" t="s">
        <v>155</v>
      </c>
    </row>
  </sheetData>
  <mergeCells count="41">
    <mergeCell ref="F21:J21"/>
    <mergeCell ref="C15:D15"/>
    <mergeCell ref="C16:D16"/>
    <mergeCell ref="E16:F16"/>
    <mergeCell ref="E15:F15"/>
    <mergeCell ref="C18:D18"/>
    <mergeCell ref="C17:D17"/>
    <mergeCell ref="E17:F17"/>
    <mergeCell ref="G17:G18"/>
    <mergeCell ref="I27:I28"/>
    <mergeCell ref="K27:K28"/>
    <mergeCell ref="D4:E4"/>
    <mergeCell ref="C6:H6"/>
    <mergeCell ref="E10:H10"/>
    <mergeCell ref="E11:H11"/>
    <mergeCell ref="C10:D10"/>
    <mergeCell ref="C11:D11"/>
    <mergeCell ref="C12:D12"/>
    <mergeCell ref="C13:D13"/>
    <mergeCell ref="C9:D9"/>
    <mergeCell ref="F12:I13"/>
    <mergeCell ref="J27:J28"/>
    <mergeCell ref="C23:C24"/>
    <mergeCell ref="C25:C26"/>
    <mergeCell ref="C27:C28"/>
    <mergeCell ref="C41:C42"/>
    <mergeCell ref="K41:K42"/>
    <mergeCell ref="E18:F18"/>
    <mergeCell ref="F33:J33"/>
    <mergeCell ref="C35:C36"/>
    <mergeCell ref="K35:K36"/>
    <mergeCell ref="C37:C38"/>
    <mergeCell ref="K37:K38"/>
    <mergeCell ref="C39:C40"/>
    <mergeCell ref="I39:I40"/>
    <mergeCell ref="J39:J40"/>
    <mergeCell ref="K39:K40"/>
    <mergeCell ref="K25:K26"/>
    <mergeCell ref="K23:K24"/>
    <mergeCell ref="K29:K30"/>
    <mergeCell ref="C29:C30"/>
  </mergeCells>
  <phoneticPr fontId="1"/>
  <dataValidations count="2">
    <dataValidation type="list" allowBlank="1" showInputMessage="1" showErrorMessage="1" sqref="E17" xr:uid="{F36E24D5-24D2-48B7-9ACC-02BEBF04EE0F}">
      <formula1>$C$51:$C$52</formula1>
    </dataValidation>
    <dataValidation type="list" allowBlank="1" showInputMessage="1" showErrorMessage="1" sqref="E18:F18" xr:uid="{3B2175D5-ADD3-4F05-9149-26137EE88C71}">
      <formula1>$C$53:$C$54</formula1>
    </dataValidation>
  </dataValidations>
  <pageMargins left="0.7" right="0.7" top="0.75" bottom="0.75" header="0.3" footer="0.3"/>
  <pageSetup paperSize="9" scale="48"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EDE7A-6CD8-42F9-88AF-1BF19EBC1E73}">
  <sheetPr>
    <tabColor theme="7" tint="0.79998168889431442"/>
  </sheetPr>
  <dimension ref="A2:S54"/>
  <sheetViews>
    <sheetView showGridLines="0" view="pageBreakPreview" topLeftCell="A8" zoomScale="96" zoomScaleNormal="100" zoomScaleSheetLayoutView="96" workbookViewId="0">
      <selection activeCell="G20" sqref="G20:K20"/>
    </sheetView>
  </sheetViews>
  <sheetFormatPr defaultColWidth="6.125" defaultRowHeight="13.5" x14ac:dyDescent="0.4"/>
  <cols>
    <col min="1" max="1" width="6.125" style="10"/>
    <col min="2" max="2" width="1.875" style="10" customWidth="1"/>
    <col min="3" max="3" width="4.875" style="10" customWidth="1"/>
    <col min="4" max="5" width="6.125" style="10"/>
    <col min="6" max="6" width="3.625" style="10" customWidth="1"/>
    <col min="7" max="7" width="3.125" style="10" customWidth="1"/>
    <col min="8" max="10" width="6.125" style="10"/>
    <col min="11" max="11" width="4.625" style="10" customWidth="1"/>
    <col min="12" max="12" width="2.125" style="10" customWidth="1"/>
    <col min="13" max="13" width="3.125" style="10" customWidth="1"/>
    <col min="14" max="14" width="3.625" style="10" customWidth="1"/>
    <col min="15" max="16" width="6.125" style="10"/>
    <col min="17" max="17" width="2.125" style="10" customWidth="1"/>
    <col min="18" max="18" width="4.625" style="10" customWidth="1"/>
    <col min="19" max="19" width="3.625" style="10" customWidth="1"/>
    <col min="20" max="16384" width="6.125" style="10"/>
  </cols>
  <sheetData>
    <row r="2" spans="2:18" ht="18" customHeight="1" x14ac:dyDescent="0.4"/>
    <row r="3" spans="2:18" ht="18" customHeight="1" x14ac:dyDescent="0.4"/>
    <row r="4" spans="2:18" ht="18" customHeight="1" x14ac:dyDescent="0.4"/>
    <row r="5" spans="2:18" ht="17.100000000000001" customHeight="1" x14ac:dyDescent="0.4">
      <c r="B5" s="10" t="s">
        <v>113</v>
      </c>
    </row>
    <row r="6" spans="2:18" ht="17.100000000000001" customHeight="1" x14ac:dyDescent="0.4">
      <c r="B6" s="13"/>
      <c r="C6" s="13"/>
      <c r="O6" s="160" t="str">
        <f>入力シート!E9</f>
        <v>令和　年　月　日</v>
      </c>
      <c r="P6" s="161"/>
      <c r="Q6" s="161"/>
      <c r="R6" s="161"/>
    </row>
    <row r="7" spans="2:18" ht="17.100000000000001" customHeight="1" x14ac:dyDescent="0.4">
      <c r="B7" s="13"/>
      <c r="C7" s="13"/>
    </row>
    <row r="8" spans="2:18" ht="17.100000000000001" customHeight="1" x14ac:dyDescent="0.4">
      <c r="B8" s="10" t="s">
        <v>65</v>
      </c>
    </row>
    <row r="9" spans="2:18" ht="17.100000000000001" customHeight="1" x14ac:dyDescent="0.4">
      <c r="B9" s="13"/>
      <c r="C9" s="13"/>
    </row>
    <row r="10" spans="2:18" ht="17.100000000000001" customHeight="1" x14ac:dyDescent="0.4">
      <c r="B10" s="13"/>
      <c r="C10" s="13"/>
    </row>
    <row r="11" spans="2:18" ht="17.100000000000001" customHeight="1" x14ac:dyDescent="0.4">
      <c r="B11" s="13"/>
      <c r="C11" s="13"/>
      <c r="I11" s="74" t="s">
        <v>98</v>
      </c>
      <c r="J11" s="163" t="str">
        <f>IF(入力シート!E10="","",入力シート!E10)</f>
        <v/>
      </c>
      <c r="K11" s="163"/>
      <c r="L11" s="163"/>
      <c r="M11" s="163"/>
      <c r="N11" s="163"/>
      <c r="O11" s="163"/>
      <c r="P11" s="163"/>
      <c r="Q11" s="163"/>
      <c r="R11" s="163"/>
    </row>
    <row r="12" spans="2:18" ht="17.100000000000001" customHeight="1" x14ac:dyDescent="0.4">
      <c r="B12" s="13"/>
      <c r="C12" s="13"/>
      <c r="I12" s="11"/>
      <c r="J12" s="163"/>
      <c r="K12" s="163"/>
      <c r="L12" s="163"/>
      <c r="M12" s="163"/>
      <c r="N12" s="163"/>
      <c r="O12" s="163"/>
      <c r="P12" s="163"/>
      <c r="Q12" s="163"/>
      <c r="R12" s="163"/>
    </row>
    <row r="13" spans="2:18" ht="17.100000000000001" customHeight="1" x14ac:dyDescent="0.4">
      <c r="B13" s="13"/>
      <c r="C13" s="13"/>
      <c r="H13" s="12" t="s">
        <v>71</v>
      </c>
      <c r="I13" s="11" t="s">
        <v>99</v>
      </c>
      <c r="J13" s="162" t="str">
        <f>IF(入力シート!E11="","",入力シート!E11)</f>
        <v/>
      </c>
      <c r="K13" s="162"/>
      <c r="L13" s="162"/>
      <c r="M13" s="162"/>
      <c r="N13" s="162"/>
      <c r="O13" s="162"/>
      <c r="P13" s="162"/>
      <c r="Q13" s="162"/>
      <c r="R13" s="162"/>
    </row>
    <row r="14" spans="2:18" ht="17.100000000000001" customHeight="1" x14ac:dyDescent="0.4">
      <c r="B14" s="13"/>
      <c r="C14" s="13"/>
      <c r="I14" s="11"/>
      <c r="J14" s="162" t="str">
        <f>IF(入力シート!E12="","",入力シート!E12)</f>
        <v/>
      </c>
      <c r="K14" s="162"/>
      <c r="L14" s="162"/>
      <c r="M14" s="162" t="str">
        <f>IF(入力シート!E13="","",入力シート!E13)</f>
        <v/>
      </c>
      <c r="N14" s="162"/>
      <c r="O14" s="162"/>
      <c r="P14" s="162"/>
      <c r="Q14" s="162"/>
      <c r="R14" s="162"/>
    </row>
    <row r="15" spans="2:18" ht="17.100000000000001" customHeight="1" x14ac:dyDescent="0.4">
      <c r="B15" s="13"/>
      <c r="C15" s="13"/>
      <c r="I15" s="10" t="s">
        <v>100</v>
      </c>
    </row>
    <row r="16" spans="2:18" ht="17.100000000000001" customHeight="1" x14ac:dyDescent="0.4">
      <c r="B16" s="13"/>
      <c r="C16" s="13"/>
    </row>
    <row r="17" spans="1:19" ht="17.100000000000001" customHeight="1" x14ac:dyDescent="0.4">
      <c r="A17" s="165" t="s">
        <v>111</v>
      </c>
      <c r="B17" s="165"/>
      <c r="C17" s="165"/>
      <c r="D17" s="165"/>
      <c r="E17" s="165"/>
      <c r="F17" s="165"/>
      <c r="G17" s="165"/>
      <c r="H17" s="165"/>
      <c r="I17" s="165"/>
      <c r="J17" s="165"/>
      <c r="K17" s="165"/>
      <c r="L17" s="165"/>
      <c r="M17" s="165"/>
      <c r="N17" s="165"/>
      <c r="O17" s="165"/>
      <c r="P17" s="165"/>
      <c r="Q17" s="165"/>
      <c r="R17" s="165"/>
    </row>
    <row r="18" spans="1:19" ht="17.100000000000001" customHeight="1" x14ac:dyDescent="0.4">
      <c r="B18" s="13"/>
      <c r="C18" s="13"/>
    </row>
    <row r="19" spans="1:19" ht="17.100000000000001" customHeight="1" x14ac:dyDescent="0.4">
      <c r="B19" s="13"/>
      <c r="C19" s="13"/>
    </row>
    <row r="20" spans="1:19" ht="17.100000000000001" customHeight="1" x14ac:dyDescent="0.4">
      <c r="B20" s="39"/>
      <c r="C20" s="168" t="str">
        <f>入力シート!E15</f>
        <v>令和　年　月　日付</v>
      </c>
      <c r="D20" s="168"/>
      <c r="E20" s="168"/>
      <c r="F20" s="168"/>
      <c r="G20" s="169" t="str">
        <f>入力シート!E16</f>
        <v>第２０２６００００００００号</v>
      </c>
      <c r="H20" s="169"/>
      <c r="I20" s="169"/>
      <c r="J20" s="169"/>
      <c r="K20" s="169"/>
      <c r="L20" s="170" t="s">
        <v>117</v>
      </c>
      <c r="M20" s="170"/>
      <c r="N20" s="170"/>
      <c r="O20" s="170"/>
      <c r="P20" s="170"/>
      <c r="Q20" s="170"/>
      <c r="R20" s="170"/>
      <c r="S20" s="39"/>
    </row>
    <row r="21" spans="1:19" ht="17.100000000000001" customHeight="1" x14ac:dyDescent="0.4">
      <c r="B21" s="167" t="s">
        <v>118</v>
      </c>
      <c r="C21" s="167"/>
      <c r="D21" s="167"/>
      <c r="E21" s="167"/>
      <c r="F21" s="167"/>
      <c r="G21" s="167"/>
      <c r="H21" s="167"/>
      <c r="I21" s="167"/>
      <c r="J21" s="167"/>
      <c r="K21" s="167"/>
      <c r="L21" s="167"/>
      <c r="M21" s="167"/>
      <c r="N21" s="167"/>
      <c r="O21" s="167"/>
      <c r="P21" s="167"/>
      <c r="Q21" s="167"/>
      <c r="R21" s="167"/>
    </row>
    <row r="22" spans="1:19" ht="17.100000000000001" customHeight="1" x14ac:dyDescent="0.4">
      <c r="B22" s="167" t="s">
        <v>119</v>
      </c>
      <c r="C22" s="167"/>
      <c r="D22" s="167"/>
      <c r="E22" s="167"/>
      <c r="F22" s="167"/>
      <c r="G22" s="167"/>
      <c r="H22" s="167"/>
      <c r="I22" s="167"/>
      <c r="J22" s="167"/>
      <c r="K22" s="167"/>
      <c r="L22" s="167"/>
      <c r="M22" s="167"/>
      <c r="N22" s="167"/>
      <c r="O22" s="167"/>
      <c r="P22" s="167"/>
      <c r="Q22" s="167"/>
      <c r="R22" s="167"/>
    </row>
    <row r="23" spans="1:19" ht="17.100000000000001" customHeight="1" x14ac:dyDescent="0.4">
      <c r="B23" s="167"/>
      <c r="C23" s="167"/>
      <c r="D23" s="167"/>
      <c r="E23" s="167"/>
      <c r="F23" s="167"/>
      <c r="G23" s="167"/>
      <c r="H23" s="167"/>
      <c r="I23" s="167"/>
      <c r="J23" s="167"/>
      <c r="K23" s="167"/>
      <c r="L23" s="167"/>
      <c r="M23" s="167"/>
      <c r="N23" s="167"/>
      <c r="O23" s="167"/>
      <c r="P23" s="167"/>
      <c r="Q23" s="167"/>
      <c r="R23" s="167"/>
    </row>
    <row r="24" spans="1:19" ht="17.100000000000001" customHeight="1" x14ac:dyDescent="0.4">
      <c r="B24" s="73"/>
      <c r="C24" s="73"/>
      <c r="D24" s="73"/>
      <c r="E24" s="73"/>
      <c r="F24" s="73"/>
      <c r="G24" s="73"/>
      <c r="H24" s="73"/>
      <c r="I24" s="73"/>
      <c r="J24" s="73"/>
      <c r="K24" s="73"/>
      <c r="L24" s="73"/>
      <c r="M24" s="73"/>
      <c r="N24" s="73"/>
      <c r="O24" s="73"/>
      <c r="P24" s="73"/>
      <c r="Q24" s="73"/>
      <c r="R24" s="73"/>
    </row>
    <row r="25" spans="1:19" ht="17.100000000000001" customHeight="1" x14ac:dyDescent="0.4">
      <c r="B25" s="165" t="s">
        <v>66</v>
      </c>
      <c r="C25" s="165"/>
      <c r="D25" s="165"/>
      <c r="E25" s="165"/>
      <c r="F25" s="165"/>
      <c r="G25" s="165"/>
      <c r="H25" s="165"/>
      <c r="I25" s="165"/>
      <c r="J25" s="165"/>
      <c r="K25" s="165"/>
      <c r="L25" s="165"/>
      <c r="M25" s="165"/>
      <c r="N25" s="165"/>
      <c r="O25" s="165"/>
      <c r="P25" s="165"/>
      <c r="Q25" s="165"/>
      <c r="R25" s="165"/>
      <c r="S25" s="165"/>
    </row>
    <row r="26" spans="1:19" ht="17.100000000000001" customHeight="1" x14ac:dyDescent="0.4">
      <c r="B26" s="13"/>
      <c r="C26" s="13"/>
    </row>
    <row r="27" spans="1:19" ht="27.75" customHeight="1" x14ac:dyDescent="0.4">
      <c r="C27" s="175" t="s">
        <v>120</v>
      </c>
      <c r="D27" s="176"/>
      <c r="E27" s="177"/>
      <c r="F27" s="178" t="s">
        <v>125</v>
      </c>
      <c r="G27" s="172"/>
      <c r="H27" s="172"/>
      <c r="I27" s="172"/>
      <c r="J27" s="172"/>
      <c r="K27" s="172"/>
      <c r="L27" s="172"/>
      <c r="M27" s="172"/>
      <c r="N27" s="172"/>
      <c r="O27" s="172"/>
      <c r="P27" s="172"/>
      <c r="Q27" s="172"/>
      <c r="R27" s="173"/>
      <c r="S27" s="75"/>
    </row>
    <row r="28" spans="1:19" ht="34.5" customHeight="1" x14ac:dyDescent="0.4">
      <c r="C28" s="179" t="s">
        <v>121</v>
      </c>
      <c r="D28" s="180"/>
      <c r="E28" s="181"/>
      <c r="F28" s="185" t="s">
        <v>126</v>
      </c>
      <c r="G28" s="185"/>
      <c r="H28" s="185"/>
      <c r="I28" s="185"/>
      <c r="J28" s="185"/>
      <c r="K28" s="186"/>
      <c r="L28" s="187" t="s">
        <v>127</v>
      </c>
      <c r="M28" s="187"/>
      <c r="N28" s="187"/>
      <c r="O28" s="187"/>
      <c r="P28" s="187"/>
      <c r="Q28" s="187"/>
      <c r="R28" s="188"/>
    </row>
    <row r="29" spans="1:19" ht="31.5" customHeight="1" x14ac:dyDescent="0.4">
      <c r="C29" s="182"/>
      <c r="D29" s="183"/>
      <c r="E29" s="184"/>
      <c r="F29" s="111"/>
      <c r="G29" s="106" t="s">
        <v>128</v>
      </c>
      <c r="H29" s="174">
        <f>入力シート!J31</f>
        <v>0</v>
      </c>
      <c r="I29" s="174"/>
      <c r="J29" s="174"/>
      <c r="K29" s="77" t="s">
        <v>129</v>
      </c>
      <c r="L29" s="76"/>
      <c r="M29" s="106" t="s">
        <v>128</v>
      </c>
      <c r="N29" s="174">
        <f>入力シート!K31</f>
        <v>0</v>
      </c>
      <c r="O29" s="174"/>
      <c r="P29" s="174"/>
      <c r="Q29" s="174"/>
      <c r="R29" s="77" t="s">
        <v>129</v>
      </c>
    </row>
    <row r="30" spans="1:19" ht="27.75" customHeight="1" x14ac:dyDescent="0.4">
      <c r="C30" s="189" t="s">
        <v>122</v>
      </c>
      <c r="D30" s="190"/>
      <c r="E30" s="191"/>
      <c r="F30" s="110"/>
      <c r="G30" s="112" t="s">
        <v>128</v>
      </c>
      <c r="H30" s="166">
        <f>入力シート!J43</f>
        <v>0</v>
      </c>
      <c r="I30" s="166"/>
      <c r="J30" s="166"/>
      <c r="K30" s="109" t="s">
        <v>129</v>
      </c>
      <c r="L30" s="107"/>
      <c r="M30" s="112" t="s">
        <v>128</v>
      </c>
      <c r="N30" s="166">
        <f>入力シート!K43</f>
        <v>0</v>
      </c>
      <c r="O30" s="166"/>
      <c r="P30" s="166"/>
      <c r="Q30" s="166"/>
      <c r="R30" s="108" t="s">
        <v>129</v>
      </c>
    </row>
    <row r="31" spans="1:19" ht="29.25" customHeight="1" x14ac:dyDescent="0.4">
      <c r="C31" s="189" t="s">
        <v>123</v>
      </c>
      <c r="D31" s="190"/>
      <c r="E31" s="191"/>
      <c r="F31" s="113"/>
      <c r="G31" s="111" t="s">
        <v>128</v>
      </c>
      <c r="H31" s="174">
        <f>H29-H30</f>
        <v>0</v>
      </c>
      <c r="I31" s="174"/>
      <c r="J31" s="174"/>
      <c r="K31" s="77" t="s">
        <v>129</v>
      </c>
      <c r="L31" s="107"/>
      <c r="M31" s="112" t="s">
        <v>128</v>
      </c>
      <c r="N31" s="166">
        <f>N29-N30</f>
        <v>0</v>
      </c>
      <c r="O31" s="166"/>
      <c r="P31" s="166"/>
      <c r="Q31" s="166"/>
      <c r="R31" s="108" t="s">
        <v>129</v>
      </c>
      <c r="S31" s="75"/>
    </row>
    <row r="32" spans="1:19" ht="35.25" customHeight="1" x14ac:dyDescent="0.4">
      <c r="C32" s="189" t="s">
        <v>124</v>
      </c>
      <c r="D32" s="190"/>
      <c r="E32" s="191"/>
      <c r="F32" s="171" t="s">
        <v>130</v>
      </c>
      <c r="G32" s="172"/>
      <c r="H32" s="172"/>
      <c r="I32" s="172"/>
      <c r="J32" s="172"/>
      <c r="K32" s="172"/>
      <c r="L32" s="172"/>
      <c r="M32" s="172"/>
      <c r="N32" s="172"/>
      <c r="O32" s="172"/>
      <c r="P32" s="172"/>
      <c r="Q32" s="172"/>
      <c r="R32" s="173"/>
    </row>
    <row r="33" spans="2:3" x14ac:dyDescent="0.4">
      <c r="B33" s="13"/>
      <c r="C33" s="13"/>
    </row>
    <row r="34" spans="2:3" x14ac:dyDescent="0.4">
      <c r="B34" s="13"/>
      <c r="C34" s="13"/>
    </row>
    <row r="35" spans="2:3" x14ac:dyDescent="0.4">
      <c r="B35" s="13"/>
      <c r="C35" s="13"/>
    </row>
    <row r="36" spans="2:3" x14ac:dyDescent="0.4">
      <c r="B36" s="13"/>
      <c r="C36" s="13"/>
    </row>
    <row r="37" spans="2:3" x14ac:dyDescent="0.4">
      <c r="B37" s="13"/>
      <c r="C37" s="13"/>
    </row>
    <row r="38" spans="2:3" x14ac:dyDescent="0.4">
      <c r="B38" s="13"/>
      <c r="C38" s="13"/>
    </row>
    <row r="39" spans="2:3" x14ac:dyDescent="0.4">
      <c r="B39" s="13"/>
      <c r="C39" s="13"/>
    </row>
    <row r="40" spans="2:3" x14ac:dyDescent="0.4">
      <c r="B40" s="13"/>
      <c r="C40" s="13"/>
    </row>
    <row r="41" spans="2:3" x14ac:dyDescent="0.4">
      <c r="B41" s="13"/>
      <c r="C41" s="13"/>
    </row>
    <row r="42" spans="2:3" x14ac:dyDescent="0.4">
      <c r="B42" s="13"/>
      <c r="C42" s="13"/>
    </row>
    <row r="43" spans="2:3" x14ac:dyDescent="0.4">
      <c r="B43" s="13"/>
      <c r="C43" s="13"/>
    </row>
    <row r="44" spans="2:3" x14ac:dyDescent="0.4">
      <c r="B44" s="13"/>
      <c r="C44" s="13"/>
    </row>
    <row r="45" spans="2:3" x14ac:dyDescent="0.4">
      <c r="B45" s="13"/>
      <c r="C45" s="13"/>
    </row>
    <row r="46" spans="2:3" x14ac:dyDescent="0.4">
      <c r="B46" s="13"/>
      <c r="C46" s="13"/>
    </row>
    <row r="47" spans="2:3" x14ac:dyDescent="0.4">
      <c r="B47" s="13"/>
      <c r="C47" s="13"/>
    </row>
    <row r="48" spans="2:3" x14ac:dyDescent="0.4">
      <c r="B48" s="13"/>
      <c r="C48" s="13"/>
    </row>
    <row r="49" spans="2:15" x14ac:dyDescent="0.4">
      <c r="B49" s="13"/>
      <c r="C49" s="13"/>
    </row>
    <row r="50" spans="2:15" x14ac:dyDescent="0.4">
      <c r="B50" s="13"/>
      <c r="C50" s="13"/>
    </row>
    <row r="51" spans="2:15" x14ac:dyDescent="0.4">
      <c r="B51" s="13"/>
      <c r="C51" s="13"/>
    </row>
    <row r="52" spans="2:15" x14ac:dyDescent="0.4">
      <c r="B52" s="13"/>
      <c r="C52" s="13"/>
    </row>
    <row r="53" spans="2:15" x14ac:dyDescent="0.4">
      <c r="B53" s="13"/>
      <c r="C53" s="13"/>
    </row>
    <row r="54" spans="2:15" x14ac:dyDescent="0.4">
      <c r="B54" s="164"/>
      <c r="C54" s="164"/>
      <c r="D54" s="164"/>
      <c r="E54" s="164"/>
      <c r="F54" s="164"/>
      <c r="G54" s="164"/>
      <c r="H54" s="164"/>
      <c r="I54" s="164"/>
      <c r="J54" s="164"/>
      <c r="K54" s="164"/>
      <c r="L54" s="164"/>
      <c r="M54" s="164"/>
      <c r="N54" s="164"/>
      <c r="O54" s="164"/>
    </row>
  </sheetData>
  <sheetProtection algorithmName="SHA-512" hashValue="a50C1HSkSgDgJ+eXWgC02ynG1P8r2uwwUdSG4uQPEnh6pXZpPrEWfjHH0pF1o7BPdvNQoaxtgjcafzEAL9pa4g==" saltValue="4Bbe5kZqhY1IsGlaJGlFAw==" spinCount="100000" sheet="1" objects="1" scenarios="1"/>
  <mergeCells count="29">
    <mergeCell ref="F32:R32"/>
    <mergeCell ref="H31:J31"/>
    <mergeCell ref="N31:Q31"/>
    <mergeCell ref="C27:E27"/>
    <mergeCell ref="F27:R27"/>
    <mergeCell ref="C28:E29"/>
    <mergeCell ref="F28:K28"/>
    <mergeCell ref="L28:R28"/>
    <mergeCell ref="H29:J29"/>
    <mergeCell ref="N29:Q29"/>
    <mergeCell ref="C30:E30"/>
    <mergeCell ref="C31:E31"/>
    <mergeCell ref="C32:E32"/>
    <mergeCell ref="O6:R6"/>
    <mergeCell ref="J14:L14"/>
    <mergeCell ref="M14:R14"/>
    <mergeCell ref="J11:R12"/>
    <mergeCell ref="B54:O54"/>
    <mergeCell ref="J13:R13"/>
    <mergeCell ref="A17:R17"/>
    <mergeCell ref="B25:S25"/>
    <mergeCell ref="H30:J30"/>
    <mergeCell ref="B23:R23"/>
    <mergeCell ref="C20:F20"/>
    <mergeCell ref="G20:K20"/>
    <mergeCell ref="L20:R20"/>
    <mergeCell ref="B22:R22"/>
    <mergeCell ref="B21:R21"/>
    <mergeCell ref="N30:Q30"/>
  </mergeCells>
  <phoneticPr fontId="1"/>
  <pageMargins left="0.78740157480314965" right="0.78740157480314965" top="1.3779527559055118" bottom="1.1811023622047245" header="0.31496062992125984"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B2B06-7338-46E1-B5CA-CDA3EB9A6C2D}">
  <sheetPr>
    <tabColor theme="7" tint="0.79998168889431442"/>
  </sheetPr>
  <dimension ref="A1:P36"/>
  <sheetViews>
    <sheetView showGridLines="0" view="pageBreakPreview" zoomScale="73" zoomScaleSheetLayoutView="73" workbookViewId="0">
      <selection activeCell="S21" sqref="S21"/>
    </sheetView>
  </sheetViews>
  <sheetFormatPr defaultColWidth="9" defaultRowHeight="13.5" x14ac:dyDescent="0.4"/>
  <cols>
    <col min="1" max="1" width="2.75" style="10" customWidth="1"/>
    <col min="2" max="2" width="19" style="10" customWidth="1"/>
    <col min="3" max="11" width="11.375" style="10" customWidth="1"/>
    <col min="12" max="12" width="6.25" style="10" customWidth="1"/>
    <col min="13" max="13" width="2.75" style="10" customWidth="1"/>
    <col min="14" max="14" width="49.125" style="10" customWidth="1"/>
    <col min="15" max="16384" width="9" style="10"/>
  </cols>
  <sheetData>
    <row r="1" spans="1:14" x14ac:dyDescent="0.4">
      <c r="A1" s="10" t="s">
        <v>133</v>
      </c>
    </row>
    <row r="3" spans="1:14" ht="17.25" x14ac:dyDescent="0.4">
      <c r="B3" s="200" t="s">
        <v>134</v>
      </c>
      <c r="C3" s="200"/>
      <c r="D3" s="200"/>
      <c r="E3" s="200"/>
      <c r="F3" s="200"/>
      <c r="G3" s="200"/>
      <c r="H3" s="200"/>
      <c r="I3" s="200"/>
      <c r="J3" s="200"/>
      <c r="K3" s="200"/>
      <c r="L3" s="200"/>
      <c r="N3" s="28" t="s">
        <v>88</v>
      </c>
    </row>
    <row r="4" spans="1:14" ht="6" customHeight="1" x14ac:dyDescent="0.4">
      <c r="H4" s="81"/>
      <c r="I4" s="81"/>
      <c r="J4" s="11"/>
      <c r="K4" s="12"/>
      <c r="L4" s="12"/>
      <c r="N4" s="37"/>
    </row>
    <row r="5" spans="1:14" ht="18.75" customHeight="1" x14ac:dyDescent="0.4">
      <c r="B5" s="82"/>
      <c r="C5" s="82"/>
      <c r="D5" s="82"/>
      <c r="E5" s="82"/>
      <c r="F5" s="82"/>
      <c r="G5" s="82"/>
      <c r="I5" s="83" t="s">
        <v>8</v>
      </c>
      <c r="J5" s="209"/>
      <c r="K5" s="209"/>
      <c r="L5" s="209"/>
      <c r="N5" s="37" t="s">
        <v>97</v>
      </c>
    </row>
    <row r="6" spans="1:14" ht="18.75" customHeight="1" x14ac:dyDescent="0.4">
      <c r="H6" s="84"/>
      <c r="I6" s="84"/>
      <c r="J6" s="85"/>
      <c r="K6" s="84"/>
      <c r="L6" s="84" t="s">
        <v>9</v>
      </c>
      <c r="N6" s="37"/>
    </row>
    <row r="7" spans="1:14" ht="48.75" customHeight="1" x14ac:dyDescent="0.4">
      <c r="B7" s="205" t="s">
        <v>1</v>
      </c>
      <c r="C7" s="86" t="s">
        <v>23</v>
      </c>
      <c r="D7" s="86" t="s">
        <v>29</v>
      </c>
      <c r="E7" s="86" t="s">
        <v>15</v>
      </c>
      <c r="F7" s="86" t="s">
        <v>132</v>
      </c>
      <c r="G7" s="86" t="s">
        <v>24</v>
      </c>
      <c r="H7" s="86" t="s">
        <v>25</v>
      </c>
      <c r="I7" s="87" t="s">
        <v>26</v>
      </c>
      <c r="J7" s="87" t="s">
        <v>27</v>
      </c>
      <c r="K7" s="88" t="s">
        <v>28</v>
      </c>
      <c r="L7" s="207" t="s">
        <v>10</v>
      </c>
      <c r="N7" s="37"/>
    </row>
    <row r="8" spans="1:14" x14ac:dyDescent="0.4">
      <c r="B8" s="206"/>
      <c r="C8" s="89" t="s">
        <v>13</v>
      </c>
      <c r="D8" s="89" t="s">
        <v>14</v>
      </c>
      <c r="E8" s="89" t="s">
        <v>16</v>
      </c>
      <c r="F8" s="89" t="s">
        <v>17</v>
      </c>
      <c r="G8" s="89" t="s">
        <v>18</v>
      </c>
      <c r="H8" s="89" t="s">
        <v>19</v>
      </c>
      <c r="I8" s="90" t="s">
        <v>20</v>
      </c>
      <c r="J8" s="90" t="s">
        <v>21</v>
      </c>
      <c r="K8" s="91" t="s">
        <v>22</v>
      </c>
      <c r="L8" s="208"/>
      <c r="N8" s="37"/>
    </row>
    <row r="9" spans="1:14" ht="18.75" customHeight="1" x14ac:dyDescent="0.4">
      <c r="B9" s="203" t="s">
        <v>73</v>
      </c>
      <c r="C9" s="92" t="s">
        <v>11</v>
      </c>
      <c r="D9" s="92" t="s">
        <v>11</v>
      </c>
      <c r="E9" s="92" t="s">
        <v>11</v>
      </c>
      <c r="F9" s="92" t="s">
        <v>11</v>
      </c>
      <c r="G9" s="92" t="s">
        <v>11</v>
      </c>
      <c r="H9" s="92" t="s">
        <v>11</v>
      </c>
      <c r="I9" s="92" t="s">
        <v>11</v>
      </c>
      <c r="J9" s="92" t="s">
        <v>11</v>
      </c>
      <c r="K9" s="92" t="s">
        <v>11</v>
      </c>
      <c r="L9" s="87"/>
      <c r="N9" s="37"/>
    </row>
    <row r="10" spans="1:14" ht="36" customHeight="1" x14ac:dyDescent="0.4">
      <c r="B10" s="204"/>
      <c r="C10" s="93"/>
      <c r="D10" s="93"/>
      <c r="E10" s="94"/>
      <c r="F10" s="94"/>
      <c r="G10" s="94"/>
      <c r="H10" s="94"/>
      <c r="I10" s="94"/>
      <c r="J10" s="94"/>
      <c r="K10" s="94"/>
      <c r="L10" s="201" t="s">
        <v>48</v>
      </c>
      <c r="N10" s="37"/>
    </row>
    <row r="11" spans="1:14" ht="44.25" customHeight="1" x14ac:dyDescent="0.4">
      <c r="B11" s="95" t="s">
        <v>74</v>
      </c>
      <c r="C11" s="78">
        <f>'様式第1-2号別紙'!I19</f>
        <v>0</v>
      </c>
      <c r="D11" s="78">
        <f>SUM(入力シート!G35:G42)</f>
        <v>0</v>
      </c>
      <c r="E11" s="78">
        <f>C11-D11</f>
        <v>0</v>
      </c>
      <c r="F11" s="78">
        <f>'様式第1-2号別紙'!I19</f>
        <v>0</v>
      </c>
      <c r="G11" s="78">
        <f>'様式第1-2号別紙'!E19</f>
        <v>0</v>
      </c>
      <c r="H11" s="79">
        <f>'様式第1-2号別紙'!J19</f>
        <v>0</v>
      </c>
      <c r="I11" s="78">
        <f>'様式第1-2号別紙'!K19</f>
        <v>0</v>
      </c>
      <c r="J11" s="78">
        <f>IF(入力シート!E18=入力シート!C54,入力シート!K31,0)</f>
        <v>0</v>
      </c>
      <c r="K11" s="78">
        <f>I11-J11</f>
        <v>0</v>
      </c>
      <c r="L11" s="202"/>
      <c r="N11" s="37"/>
    </row>
    <row r="12" spans="1:14" ht="44.25" customHeight="1" x14ac:dyDescent="0.4">
      <c r="B12" s="96" t="s">
        <v>12</v>
      </c>
      <c r="C12" s="80">
        <f t="shared" ref="C12:I12" si="0">SUM(C10:C11)</f>
        <v>0</v>
      </c>
      <c r="D12" s="80">
        <f t="shared" si="0"/>
        <v>0</v>
      </c>
      <c r="E12" s="80">
        <f>SUM(E10:E11)</f>
        <v>0</v>
      </c>
      <c r="F12" s="80">
        <f t="shared" si="0"/>
        <v>0</v>
      </c>
      <c r="G12" s="80">
        <f t="shared" si="0"/>
        <v>0</v>
      </c>
      <c r="H12" s="80">
        <f t="shared" si="0"/>
        <v>0</v>
      </c>
      <c r="I12" s="80">
        <f t="shared" si="0"/>
        <v>0</v>
      </c>
      <c r="J12" s="80">
        <f>SUM(J10:J11)</f>
        <v>0</v>
      </c>
      <c r="K12" s="80">
        <f>SUM(K10:K11)</f>
        <v>0</v>
      </c>
      <c r="L12" s="97"/>
      <c r="N12" s="37"/>
    </row>
    <row r="13" spans="1:14" ht="5.25" customHeight="1" x14ac:dyDescent="0.4">
      <c r="N13" s="37"/>
    </row>
    <row r="14" spans="1:14" x14ac:dyDescent="0.4">
      <c r="B14" s="13" t="s">
        <v>139</v>
      </c>
      <c r="N14" s="37"/>
    </row>
    <row r="15" spans="1:14" x14ac:dyDescent="0.4">
      <c r="B15" s="13" t="s">
        <v>2</v>
      </c>
      <c r="N15" s="37"/>
    </row>
    <row r="16" spans="1:14" x14ac:dyDescent="0.4">
      <c r="B16" s="13" t="s">
        <v>106</v>
      </c>
      <c r="N16" s="37"/>
    </row>
    <row r="17" spans="2:16" x14ac:dyDescent="0.4">
      <c r="B17" s="13" t="s">
        <v>138</v>
      </c>
      <c r="N17" s="37"/>
    </row>
    <row r="18" spans="2:16" x14ac:dyDescent="0.4">
      <c r="B18" s="13" t="s">
        <v>137</v>
      </c>
      <c r="N18" s="37"/>
    </row>
    <row r="19" spans="2:16" x14ac:dyDescent="0.4">
      <c r="B19" s="13" t="s">
        <v>135</v>
      </c>
      <c r="N19" s="37"/>
    </row>
    <row r="20" spans="2:16" ht="5.25" customHeight="1" x14ac:dyDescent="0.4">
      <c r="N20" s="37"/>
    </row>
    <row r="21" spans="2:16" ht="13.5" customHeight="1" x14ac:dyDescent="0.4">
      <c r="B21" s="164" t="s">
        <v>86</v>
      </c>
      <c r="C21" s="164"/>
      <c r="D21" s="164"/>
      <c r="E21" s="164"/>
      <c r="F21" s="164"/>
      <c r="G21" s="164"/>
      <c r="H21" s="164"/>
      <c r="I21" s="164"/>
      <c r="J21" s="164"/>
      <c r="N21" s="192" t="s">
        <v>87</v>
      </c>
      <c r="O21" s="36"/>
      <c r="P21" s="36"/>
    </row>
    <row r="22" spans="2:16" x14ac:dyDescent="0.4">
      <c r="B22" s="164" t="s">
        <v>3</v>
      </c>
      <c r="C22" s="164"/>
      <c r="D22" s="164"/>
      <c r="E22" s="164"/>
      <c r="F22" s="164"/>
      <c r="G22" s="164"/>
      <c r="H22" s="164"/>
      <c r="I22" s="164"/>
      <c r="N22" s="192"/>
      <c r="O22" s="36"/>
      <c r="P22" s="36"/>
    </row>
    <row r="23" spans="2:16" x14ac:dyDescent="0.4">
      <c r="B23" s="197" t="s">
        <v>30</v>
      </c>
      <c r="C23" s="197"/>
      <c r="D23" s="21"/>
      <c r="E23" s="21"/>
      <c r="N23" s="192"/>
      <c r="O23" s="36"/>
      <c r="P23" s="36"/>
    </row>
    <row r="24" spans="2:16" ht="5.25" customHeight="1" x14ac:dyDescent="0.4">
      <c r="N24" s="192"/>
      <c r="O24" s="36"/>
      <c r="P24" s="36"/>
    </row>
    <row r="25" spans="2:16" ht="15.75" customHeight="1" x14ac:dyDescent="0.4">
      <c r="B25" s="196" t="s">
        <v>4</v>
      </c>
      <c r="C25" s="196"/>
      <c r="D25" s="199"/>
      <c r="E25" s="199"/>
      <c r="F25" s="199"/>
      <c r="G25" s="199"/>
      <c r="H25" s="199"/>
      <c r="I25" s="199"/>
      <c r="N25" s="192"/>
      <c r="O25" s="36"/>
      <c r="P25" s="36"/>
    </row>
    <row r="26" spans="2:16" ht="15.75" customHeight="1" x14ac:dyDescent="0.4">
      <c r="B26" s="196" t="s">
        <v>39</v>
      </c>
      <c r="C26" s="196"/>
      <c r="D26" s="199"/>
      <c r="E26" s="199"/>
      <c r="F26" s="199"/>
      <c r="G26" s="199"/>
      <c r="H26" s="199"/>
      <c r="I26" s="199"/>
      <c r="N26" s="192"/>
      <c r="O26" s="36"/>
      <c r="P26" s="36"/>
    </row>
    <row r="27" spans="2:16" ht="15.75" customHeight="1" x14ac:dyDescent="0.4">
      <c r="B27" s="196" t="s">
        <v>5</v>
      </c>
      <c r="C27" s="196"/>
      <c r="D27" s="199"/>
      <c r="E27" s="199"/>
      <c r="F27" s="199"/>
      <c r="G27" s="199"/>
      <c r="H27" s="199"/>
      <c r="I27" s="199"/>
      <c r="N27" s="192"/>
      <c r="O27" s="36"/>
      <c r="P27" s="36"/>
    </row>
    <row r="28" spans="2:16" ht="15.75" customHeight="1" x14ac:dyDescent="0.4">
      <c r="B28" s="196" t="s">
        <v>6</v>
      </c>
      <c r="C28" s="196"/>
      <c r="D28" s="199" t="s">
        <v>7</v>
      </c>
      <c r="E28" s="199"/>
      <c r="F28" s="199"/>
      <c r="G28" s="199"/>
      <c r="H28" s="199"/>
      <c r="I28" s="199"/>
      <c r="N28" s="192"/>
      <c r="O28" s="36"/>
      <c r="P28" s="36"/>
    </row>
    <row r="29" spans="2:16" ht="5.25" customHeight="1" x14ac:dyDescent="0.4">
      <c r="N29" s="192"/>
    </row>
    <row r="30" spans="2:16" x14ac:dyDescent="0.4">
      <c r="B30" s="10" t="s">
        <v>31</v>
      </c>
      <c r="N30" s="37"/>
    </row>
    <row r="31" spans="2:16" x14ac:dyDescent="0.4">
      <c r="B31" s="10" t="s">
        <v>32</v>
      </c>
      <c r="N31" s="193" t="s">
        <v>136</v>
      </c>
    </row>
    <row r="32" spans="2:16" x14ac:dyDescent="0.4">
      <c r="B32" s="10" t="s">
        <v>33</v>
      </c>
      <c r="N32" s="194"/>
    </row>
    <row r="33" spans="2:14" x14ac:dyDescent="0.4">
      <c r="B33" s="10" t="s">
        <v>36</v>
      </c>
      <c r="D33" s="98" t="s">
        <v>37</v>
      </c>
      <c r="E33" s="98" t="s">
        <v>38</v>
      </c>
      <c r="F33" s="98"/>
      <c r="N33" s="194"/>
    </row>
    <row r="34" spans="2:14" ht="5.25" customHeight="1" x14ac:dyDescent="0.4">
      <c r="N34" s="194"/>
    </row>
    <row r="35" spans="2:14" x14ac:dyDescent="0.4">
      <c r="B35" s="10" t="s">
        <v>34</v>
      </c>
      <c r="N35" s="194"/>
    </row>
    <row r="36" spans="2:14" ht="36" customHeight="1" x14ac:dyDescent="0.4">
      <c r="B36" s="198" t="s">
        <v>35</v>
      </c>
      <c r="C36" s="198"/>
      <c r="D36" s="198"/>
      <c r="E36" s="198"/>
      <c r="F36" s="198"/>
      <c r="G36" s="198"/>
      <c r="H36" s="198"/>
      <c r="I36" s="198"/>
      <c r="N36" s="195"/>
    </row>
  </sheetData>
  <sheetProtection algorithmName="SHA-512" hashValue="lwa9+p3PlsyVtqJx0XRHL59YrI2XqWHf2pPCnOfQSv0In0p4rYAmXyZAbJUJp/gXjIvX+EEuT/D2PEBOge37Hg==" saltValue="LXQoMt/+4B3ZwD3/Y5uEhQ==" spinCount="100000" sheet="1" objects="1" scenarios="1"/>
  <mergeCells count="20">
    <mergeCell ref="B3:L3"/>
    <mergeCell ref="L10:L11"/>
    <mergeCell ref="B9:B10"/>
    <mergeCell ref="B7:B8"/>
    <mergeCell ref="L7:L8"/>
    <mergeCell ref="J5:L5"/>
    <mergeCell ref="N21:N29"/>
    <mergeCell ref="N31:N36"/>
    <mergeCell ref="B21:J21"/>
    <mergeCell ref="B22:I22"/>
    <mergeCell ref="B27:C27"/>
    <mergeCell ref="B25:C25"/>
    <mergeCell ref="B26:C26"/>
    <mergeCell ref="B23:C23"/>
    <mergeCell ref="B36:I36"/>
    <mergeCell ref="D25:I25"/>
    <mergeCell ref="D28:I28"/>
    <mergeCell ref="D26:I26"/>
    <mergeCell ref="D27:I27"/>
    <mergeCell ref="B28:C28"/>
  </mergeCells>
  <phoneticPr fontId="1"/>
  <printOptions horizontalCentered="1"/>
  <pageMargins left="0.25" right="0.25" top="0.75" bottom="0.75" header="0.3" footer="0.3"/>
  <pageSetup paperSize="9" scale="96" orientation="landscape" r:id="rId1"/>
  <headerFooter alignWithMargins="0"/>
  <rowBreaks count="2" manualBreakCount="2">
    <brk id="29" max="12" man="1"/>
    <brk id="5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056FB-1239-46B3-8A33-5E63AA53A3FF}">
  <sheetPr>
    <tabColor theme="7" tint="0.79998168889431442"/>
  </sheetPr>
  <dimension ref="A2:M31"/>
  <sheetViews>
    <sheetView showGridLines="0" showZeros="0" view="pageBreakPreview" zoomScale="78" zoomScaleSheetLayoutView="78" workbookViewId="0">
      <selection activeCell="H29" sqref="H29"/>
    </sheetView>
  </sheetViews>
  <sheetFormatPr defaultColWidth="9" defaultRowHeight="13.5" x14ac:dyDescent="0.4"/>
  <cols>
    <col min="1" max="1" width="2.75" style="10" customWidth="1"/>
    <col min="2" max="2" width="15.125" style="10" customWidth="1"/>
    <col min="3" max="3" width="3.25" style="10" customWidth="1"/>
    <col min="4" max="4" width="12.75" style="10" customWidth="1"/>
    <col min="5" max="5" width="11.375" style="10" customWidth="1"/>
    <col min="6" max="6" width="20.25" style="10" customWidth="1"/>
    <col min="7" max="7" width="3.75" style="10" customWidth="1"/>
    <col min="8" max="9" width="11.375" style="10" customWidth="1"/>
    <col min="10" max="10" width="14.375" style="10" customWidth="1"/>
    <col min="11" max="11" width="13.75" style="10" customWidth="1"/>
    <col min="12" max="12" width="2.75" style="10" customWidth="1"/>
    <col min="13" max="13" width="49.125" style="10" customWidth="1"/>
    <col min="14" max="16384" width="9" style="10"/>
  </cols>
  <sheetData>
    <row r="2" spans="1:13" x14ac:dyDescent="0.4">
      <c r="A2" s="10" t="s">
        <v>156</v>
      </c>
      <c r="C2" s="41"/>
      <c r="D2" s="41"/>
      <c r="E2" s="41"/>
      <c r="F2" s="41"/>
      <c r="G2" s="41"/>
      <c r="H2" s="41"/>
      <c r="I2" s="41"/>
      <c r="J2" s="41"/>
      <c r="K2" s="41"/>
      <c r="L2" s="41"/>
    </row>
    <row r="3" spans="1:13" x14ac:dyDescent="0.4">
      <c r="B3" s="41"/>
      <c r="C3" s="41"/>
      <c r="D3" s="41"/>
      <c r="E3" s="41"/>
      <c r="F3" s="41"/>
      <c r="G3" s="41"/>
      <c r="H3" s="41"/>
      <c r="I3" s="41"/>
      <c r="J3" s="41"/>
      <c r="K3" s="41"/>
      <c r="L3" s="41"/>
    </row>
    <row r="4" spans="1:13" ht="17.25" x14ac:dyDescent="0.4">
      <c r="B4" s="200" t="s">
        <v>158</v>
      </c>
      <c r="C4" s="200"/>
      <c r="D4" s="200"/>
      <c r="E4" s="200"/>
      <c r="F4" s="200"/>
      <c r="G4" s="200"/>
      <c r="H4" s="200"/>
      <c r="I4" s="200"/>
      <c r="J4" s="200"/>
      <c r="K4" s="200"/>
      <c r="L4" s="41"/>
      <c r="M4" s="28" t="s">
        <v>88</v>
      </c>
    </row>
    <row r="5" spans="1:13" ht="6" customHeight="1" x14ac:dyDescent="0.4">
      <c r="B5" s="41"/>
      <c r="C5" s="41"/>
      <c r="D5" s="41"/>
      <c r="E5" s="41"/>
      <c r="F5" s="41"/>
      <c r="G5" s="41"/>
      <c r="H5" s="42"/>
      <c r="I5" s="42"/>
      <c r="J5" s="43"/>
      <c r="K5" s="44"/>
      <c r="L5" s="41"/>
      <c r="M5" s="37"/>
    </row>
    <row r="6" spans="1:13" ht="18.75" customHeight="1" x14ac:dyDescent="0.4">
      <c r="B6" s="45"/>
      <c r="C6" s="45"/>
      <c r="D6" s="45"/>
      <c r="E6" s="45"/>
      <c r="F6" s="45"/>
      <c r="G6" s="45"/>
      <c r="H6" s="41"/>
      <c r="I6" s="46" t="s">
        <v>8</v>
      </c>
      <c r="J6" s="237"/>
      <c r="K6" s="237"/>
      <c r="L6" s="41"/>
      <c r="M6" s="37" t="s">
        <v>97</v>
      </c>
    </row>
    <row r="7" spans="1:13" ht="18.75" customHeight="1" x14ac:dyDescent="0.4">
      <c r="B7" s="41" t="s">
        <v>40</v>
      </c>
      <c r="C7" s="41"/>
      <c r="D7" s="41"/>
      <c r="E7" s="41"/>
      <c r="F7" s="41"/>
      <c r="G7" s="41"/>
      <c r="H7" s="47"/>
      <c r="I7" s="47"/>
      <c r="J7" s="48"/>
      <c r="K7" s="47" t="s">
        <v>9</v>
      </c>
      <c r="L7" s="41"/>
      <c r="M7" s="37"/>
    </row>
    <row r="8" spans="1:13" ht="22.5" customHeight="1" x14ac:dyDescent="0.4">
      <c r="B8" s="235" t="s">
        <v>41</v>
      </c>
      <c r="C8" s="232" t="s">
        <v>47</v>
      </c>
      <c r="D8" s="233"/>
      <c r="E8" s="234"/>
      <c r="F8" s="232" t="s">
        <v>46</v>
      </c>
      <c r="G8" s="233"/>
      <c r="H8" s="233"/>
      <c r="I8" s="234"/>
      <c r="J8" s="230" t="s">
        <v>101</v>
      </c>
      <c r="K8" s="230" t="s">
        <v>89</v>
      </c>
      <c r="L8" s="41"/>
      <c r="M8" s="37"/>
    </row>
    <row r="9" spans="1:13" ht="30.75" customHeight="1" x14ac:dyDescent="0.4">
      <c r="B9" s="236"/>
      <c r="C9" s="49" t="s">
        <v>42</v>
      </c>
      <c r="D9" s="50" t="s">
        <v>43</v>
      </c>
      <c r="E9" s="69" t="s">
        <v>92</v>
      </c>
      <c r="F9" s="71" t="s">
        <v>45</v>
      </c>
      <c r="G9" s="70" t="s">
        <v>42</v>
      </c>
      <c r="H9" s="50" t="s">
        <v>43</v>
      </c>
      <c r="I9" s="50" t="s">
        <v>91</v>
      </c>
      <c r="J9" s="231"/>
      <c r="K9" s="231"/>
      <c r="L9" s="41"/>
      <c r="M9" s="37"/>
    </row>
    <row r="10" spans="1:13" ht="18.75" customHeight="1" x14ac:dyDescent="0.4">
      <c r="B10" s="68"/>
      <c r="C10" s="51"/>
      <c r="D10" s="52" t="s">
        <v>11</v>
      </c>
      <c r="E10" s="53" t="s">
        <v>11</v>
      </c>
      <c r="F10" s="52"/>
      <c r="G10" s="52"/>
      <c r="H10" s="52" t="s">
        <v>11</v>
      </c>
      <c r="I10" s="54" t="s">
        <v>11</v>
      </c>
      <c r="J10" s="52" t="s">
        <v>11</v>
      </c>
      <c r="K10" s="52" t="s">
        <v>11</v>
      </c>
      <c r="L10" s="41"/>
      <c r="M10" s="37"/>
    </row>
    <row r="11" spans="1:13" ht="24.95" customHeight="1" x14ac:dyDescent="0.4">
      <c r="B11" s="217" t="s">
        <v>90</v>
      </c>
      <c r="C11" s="210">
        <f>入力シート!D35+入力シート!D36</f>
        <v>0</v>
      </c>
      <c r="D11" s="219" t="s">
        <v>93</v>
      </c>
      <c r="E11" s="228">
        <f>C11*4320000</f>
        <v>0</v>
      </c>
      <c r="F11" s="118" t="str">
        <f>IF(入力シート!E35="","",入力シート!E35)</f>
        <v/>
      </c>
      <c r="G11" s="55">
        <f>入力シート!D35</f>
        <v>0</v>
      </c>
      <c r="H11" s="55">
        <f>入力シート!F35</f>
        <v>0</v>
      </c>
      <c r="I11" s="56">
        <f t="shared" ref="I11:I18" si="0">G11*H11</f>
        <v>0</v>
      </c>
      <c r="J11" s="55">
        <f>MIN(4320000*G11,I11)</f>
        <v>0</v>
      </c>
      <c r="K11" s="213">
        <f>ROUNDDOWN(J11+J12,-3)</f>
        <v>0</v>
      </c>
      <c r="L11" s="41"/>
      <c r="M11" s="37"/>
    </row>
    <row r="12" spans="1:13" ht="24.95" customHeight="1" x14ac:dyDescent="0.4">
      <c r="B12" s="224"/>
      <c r="C12" s="211"/>
      <c r="D12" s="222"/>
      <c r="E12" s="229"/>
      <c r="F12" s="119" t="str">
        <f>IF(入力シート!E36="","",入力シート!E36)</f>
        <v/>
      </c>
      <c r="G12" s="57">
        <f>入力シート!D36</f>
        <v>0</v>
      </c>
      <c r="H12" s="57">
        <f>入力シート!F36</f>
        <v>0</v>
      </c>
      <c r="I12" s="58">
        <f t="shared" si="0"/>
        <v>0</v>
      </c>
      <c r="J12" s="57">
        <f>MIN(4320000*G12,I12)</f>
        <v>0</v>
      </c>
      <c r="K12" s="214"/>
      <c r="L12" s="41"/>
      <c r="M12" s="37"/>
    </row>
    <row r="13" spans="1:13" ht="24.95" customHeight="1" x14ac:dyDescent="0.4">
      <c r="B13" s="217" t="s">
        <v>51</v>
      </c>
      <c r="C13" s="226">
        <f>入力シート!D37+入力シート!D38</f>
        <v>0</v>
      </c>
      <c r="D13" s="219" t="s">
        <v>94</v>
      </c>
      <c r="E13" s="210">
        <f>C13*9350000</f>
        <v>0</v>
      </c>
      <c r="F13" s="118" t="str">
        <f>IF(入力シート!E37="","",入力シート!E37)</f>
        <v/>
      </c>
      <c r="G13" s="55">
        <f>入力シート!D25</f>
        <v>0</v>
      </c>
      <c r="H13" s="55">
        <f>入力シート!F37</f>
        <v>0</v>
      </c>
      <c r="I13" s="55">
        <f t="shared" si="0"/>
        <v>0</v>
      </c>
      <c r="J13" s="55">
        <f>MIN(9350000*G13,I13)</f>
        <v>0</v>
      </c>
      <c r="K13" s="215">
        <f>ROUNDDOWN(J13+J14,-3)</f>
        <v>0</v>
      </c>
      <c r="L13" s="41"/>
      <c r="M13" s="37"/>
    </row>
    <row r="14" spans="1:13" ht="24.95" customHeight="1" x14ac:dyDescent="0.4">
      <c r="B14" s="224"/>
      <c r="C14" s="227"/>
      <c r="D14" s="222"/>
      <c r="E14" s="211"/>
      <c r="F14" s="121" t="str">
        <f>IF(入力シート!E38="","",入力シート!E38)</f>
        <v/>
      </c>
      <c r="G14" s="57">
        <f>入力シート!D26</f>
        <v>0</v>
      </c>
      <c r="H14" s="57">
        <f>入力シート!F38</f>
        <v>0</v>
      </c>
      <c r="I14" s="57">
        <f t="shared" si="0"/>
        <v>0</v>
      </c>
      <c r="J14" s="57">
        <f>MIN(9350000*G14,I14)</f>
        <v>0</v>
      </c>
      <c r="K14" s="214"/>
      <c r="L14" s="41"/>
      <c r="M14" s="37"/>
    </row>
    <row r="15" spans="1:13" ht="24.95" customHeight="1" x14ac:dyDescent="0.4">
      <c r="B15" s="223" t="s">
        <v>53</v>
      </c>
      <c r="C15" s="225">
        <f>入力シート!D39+入力シート!D40</f>
        <v>0</v>
      </c>
      <c r="D15" s="221" t="s">
        <v>95</v>
      </c>
      <c r="E15" s="210">
        <f>IF(C15&gt;0,905000,0)</f>
        <v>0</v>
      </c>
      <c r="F15" s="118" t="str">
        <f>IF(入力シート!E39="","",入力シート!E39)</f>
        <v/>
      </c>
      <c r="G15" s="55">
        <f>入力シート!D27</f>
        <v>0</v>
      </c>
      <c r="H15" s="55">
        <f>入力シート!F39</f>
        <v>0</v>
      </c>
      <c r="I15" s="55">
        <f t="shared" si="0"/>
        <v>0</v>
      </c>
      <c r="J15" s="210">
        <f>MIN(E15,I15+I16)</f>
        <v>0</v>
      </c>
      <c r="K15" s="213">
        <f>ROUNDDOWN(J15,-3)</f>
        <v>0</v>
      </c>
      <c r="L15" s="41"/>
      <c r="M15" s="72"/>
    </row>
    <row r="16" spans="1:13" ht="24.95" customHeight="1" x14ac:dyDescent="0.4">
      <c r="B16" s="224"/>
      <c r="C16" s="211"/>
      <c r="D16" s="222"/>
      <c r="E16" s="211"/>
      <c r="F16" s="119" t="str">
        <f>IF(入力シート!E40="","",入力シート!E40)</f>
        <v/>
      </c>
      <c r="G16" s="57">
        <f>入力シート!D28</f>
        <v>0</v>
      </c>
      <c r="H16" s="57">
        <f>入力シート!F40</f>
        <v>0</v>
      </c>
      <c r="I16" s="57">
        <f t="shared" si="0"/>
        <v>0</v>
      </c>
      <c r="J16" s="211"/>
      <c r="K16" s="214"/>
      <c r="L16" s="41"/>
      <c r="M16" s="37"/>
    </row>
    <row r="17" spans="2:13" ht="24.95" customHeight="1" x14ac:dyDescent="0.4">
      <c r="B17" s="217" t="s">
        <v>55</v>
      </c>
      <c r="C17" s="210">
        <f>入力シート!D41+入力シート!D42</f>
        <v>0</v>
      </c>
      <c r="D17" s="219" t="s">
        <v>96</v>
      </c>
      <c r="E17" s="212">
        <f>C17*51400</f>
        <v>0</v>
      </c>
      <c r="F17" s="118" t="str">
        <f>IF(入力シート!E41="","",入力シート!E41)</f>
        <v/>
      </c>
      <c r="G17" s="55">
        <f>入力シート!D29</f>
        <v>0</v>
      </c>
      <c r="H17" s="55">
        <f>入力シート!F41</f>
        <v>0</v>
      </c>
      <c r="I17" s="55">
        <f t="shared" si="0"/>
        <v>0</v>
      </c>
      <c r="J17" s="55">
        <f>MIN(51400*G17,I17)</f>
        <v>0</v>
      </c>
      <c r="K17" s="215">
        <f>ROUNDDOWN(J17+J18,-3)</f>
        <v>0</v>
      </c>
      <c r="L17" s="41"/>
      <c r="M17" s="37"/>
    </row>
    <row r="18" spans="2:13" ht="24.95" customHeight="1" thickBot="1" x14ac:dyDescent="0.45">
      <c r="B18" s="218"/>
      <c r="C18" s="226"/>
      <c r="D18" s="220"/>
      <c r="E18" s="212"/>
      <c r="F18" s="119" t="str">
        <f>IF(入力シート!E42="","",入力シート!E42)</f>
        <v/>
      </c>
      <c r="G18" s="55">
        <f>入力シート!D30</f>
        <v>0</v>
      </c>
      <c r="H18" s="59">
        <f>入力シート!F42</f>
        <v>0</v>
      </c>
      <c r="I18" s="55">
        <f t="shared" si="0"/>
        <v>0</v>
      </c>
      <c r="J18" s="55">
        <f>MIN(51400*G18,I18)</f>
        <v>0</v>
      </c>
      <c r="K18" s="216"/>
      <c r="L18" s="41"/>
      <c r="M18" s="37"/>
    </row>
    <row r="19" spans="2:13" ht="44.25" customHeight="1" thickBot="1" x14ac:dyDescent="0.45">
      <c r="B19" s="60" t="s">
        <v>12</v>
      </c>
      <c r="C19" s="61" t="s">
        <v>75</v>
      </c>
      <c r="D19" s="62" t="s">
        <v>75</v>
      </c>
      <c r="E19" s="63">
        <f>SUM(E11:E17)</f>
        <v>0</v>
      </c>
      <c r="F19" s="64" t="s">
        <v>75</v>
      </c>
      <c r="G19" s="65" t="s">
        <v>75</v>
      </c>
      <c r="H19" s="66" t="s">
        <v>75</v>
      </c>
      <c r="I19" s="63">
        <f t="shared" ref="I19:J19" si="1">SUM(I11:I18)</f>
        <v>0</v>
      </c>
      <c r="J19" s="63">
        <f t="shared" si="1"/>
        <v>0</v>
      </c>
      <c r="K19" s="67">
        <f>SUM(K11:K18)</f>
        <v>0</v>
      </c>
      <c r="L19" s="41"/>
      <c r="M19" s="37"/>
    </row>
    <row r="20" spans="2:13" ht="5.25" customHeight="1" x14ac:dyDescent="0.4">
      <c r="B20" s="41"/>
      <c r="C20" s="41"/>
      <c r="D20" s="41"/>
      <c r="E20" s="41"/>
      <c r="F20" s="41"/>
      <c r="G20" s="41"/>
      <c r="H20" s="41"/>
      <c r="I20" s="41"/>
      <c r="J20" s="41"/>
      <c r="K20" s="41"/>
      <c r="L20" s="41"/>
      <c r="M20" s="37"/>
    </row>
    <row r="21" spans="2:13" x14ac:dyDescent="0.4">
      <c r="B21" s="21" t="s">
        <v>160</v>
      </c>
      <c r="C21" s="41"/>
      <c r="D21" s="41"/>
      <c r="E21" s="41"/>
      <c r="F21" s="41"/>
      <c r="G21" s="41"/>
      <c r="H21" s="41"/>
      <c r="I21" s="41"/>
      <c r="J21" s="41"/>
      <c r="K21" s="41"/>
      <c r="L21" s="41"/>
      <c r="M21" s="38"/>
    </row>
    <row r="22" spans="2:13" x14ac:dyDescent="0.4">
      <c r="B22" s="21"/>
      <c r="C22" s="41"/>
      <c r="D22" s="41"/>
      <c r="E22" s="41"/>
      <c r="F22" s="41"/>
      <c r="G22" s="41"/>
      <c r="H22" s="41"/>
      <c r="I22" s="41"/>
      <c r="J22" s="41"/>
      <c r="K22" s="41"/>
      <c r="L22" s="41"/>
      <c r="M22" s="40"/>
    </row>
    <row r="23" spans="2:13" x14ac:dyDescent="0.4">
      <c r="M23" s="39"/>
    </row>
    <row r="24" spans="2:13" x14ac:dyDescent="0.4">
      <c r="M24" s="39"/>
    </row>
    <row r="25" spans="2:13" x14ac:dyDescent="0.4">
      <c r="M25" s="39"/>
    </row>
    <row r="26" spans="2:13" x14ac:dyDescent="0.4">
      <c r="M26" s="39"/>
    </row>
    <row r="27" spans="2:13" x14ac:dyDescent="0.4">
      <c r="M27" s="39"/>
    </row>
    <row r="28" spans="2:13" x14ac:dyDescent="0.4">
      <c r="M28" s="39"/>
    </row>
    <row r="29" spans="2:13" x14ac:dyDescent="0.4">
      <c r="M29" s="39"/>
    </row>
    <row r="31" spans="2:13" x14ac:dyDescent="0.4">
      <c r="M31" s="36"/>
    </row>
  </sheetData>
  <sheetProtection algorithmName="SHA-512" hashValue="cuzRtFjX8unjCcsvNldqvfYFWOwpwJIgjFQklQZUWBdj4IoZBwm/4d1Qm24IheH6/yIx7q5yUnarv6ZbhH3Hqw==" saltValue="tzQ1wKIhkOtm3tAnsFXcBg==" spinCount="100000" sheet="1" objects="1" scenarios="1"/>
  <mergeCells count="28">
    <mergeCell ref="E11:E12"/>
    <mergeCell ref="B11:B12"/>
    <mergeCell ref="K8:K9"/>
    <mergeCell ref="B4:K4"/>
    <mergeCell ref="F8:I8"/>
    <mergeCell ref="C8:E8"/>
    <mergeCell ref="J8:J9"/>
    <mergeCell ref="B8:B9"/>
    <mergeCell ref="J6:K6"/>
    <mergeCell ref="K11:K12"/>
    <mergeCell ref="B17:B18"/>
    <mergeCell ref="D17:D18"/>
    <mergeCell ref="D15:D16"/>
    <mergeCell ref="B15:B16"/>
    <mergeCell ref="C11:C12"/>
    <mergeCell ref="C15:C16"/>
    <mergeCell ref="C17:C18"/>
    <mergeCell ref="C13:C14"/>
    <mergeCell ref="B13:B14"/>
    <mergeCell ref="D13:D14"/>
    <mergeCell ref="D11:D12"/>
    <mergeCell ref="E13:E14"/>
    <mergeCell ref="E15:E16"/>
    <mergeCell ref="E17:E18"/>
    <mergeCell ref="J15:J16"/>
    <mergeCell ref="K15:K16"/>
    <mergeCell ref="K13:K14"/>
    <mergeCell ref="K17:K18"/>
  </mergeCells>
  <phoneticPr fontId="1"/>
  <printOptions horizontalCentered="1"/>
  <pageMargins left="0.59055118110236227" right="0.59055118110236227" top="0.78740157480314965" bottom="0.59055118110236227" header="0.31496062992125984"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D5E71-7496-442C-BE3F-714BDB4C1A38}">
  <sheetPr>
    <tabColor theme="7" tint="0.79998168889431442"/>
  </sheetPr>
  <dimension ref="B1:O33"/>
  <sheetViews>
    <sheetView showGridLines="0" view="pageBreakPreview" zoomScale="84" zoomScaleSheetLayoutView="84" workbookViewId="0">
      <selection activeCell="C4" sqref="C4"/>
    </sheetView>
  </sheetViews>
  <sheetFormatPr defaultRowHeight="18.75" x14ac:dyDescent="0.4"/>
  <cols>
    <col min="1" max="1" width="5.75" style="3" customWidth="1"/>
    <col min="2" max="2" width="3.125" style="3" customWidth="1"/>
    <col min="3" max="3" width="12.75" style="3" customWidth="1"/>
    <col min="4" max="4" width="18.625" style="3" customWidth="1"/>
    <col min="5" max="5" width="17.625" style="3" customWidth="1"/>
    <col min="6" max="6" width="15" style="3" customWidth="1"/>
    <col min="7" max="7" width="12.25" style="3" customWidth="1"/>
    <col min="8" max="8" width="3.125" style="3" customWidth="1"/>
    <col min="9" max="9" width="43" style="3" customWidth="1"/>
    <col min="10" max="16384" width="9" style="3"/>
  </cols>
  <sheetData>
    <row r="1" spans="2:15" ht="18" customHeight="1" x14ac:dyDescent="0.4">
      <c r="B1" s="2" t="s">
        <v>157</v>
      </c>
      <c r="C1" s="2"/>
      <c r="D1" s="2"/>
      <c r="E1" s="2"/>
      <c r="F1" s="2"/>
      <c r="G1" s="2"/>
      <c r="H1" s="2"/>
      <c r="I1" s="2"/>
      <c r="J1" s="2"/>
      <c r="K1" s="2"/>
      <c r="L1" s="2"/>
      <c r="M1" s="2"/>
      <c r="N1" s="2"/>
      <c r="O1" s="2"/>
    </row>
    <row r="2" spans="2:15" ht="18" customHeight="1" x14ac:dyDescent="0.4">
      <c r="B2" s="2"/>
      <c r="C2" s="2"/>
      <c r="D2" s="2"/>
      <c r="E2" s="2"/>
      <c r="F2" s="2"/>
      <c r="G2" s="2"/>
      <c r="H2" s="2"/>
      <c r="I2" s="2"/>
      <c r="J2" s="2"/>
      <c r="K2" s="2"/>
      <c r="L2" s="2"/>
      <c r="M2" s="2"/>
      <c r="N2" s="2"/>
      <c r="O2" s="2"/>
    </row>
    <row r="3" spans="2:15" s="5" customFormat="1" ht="18" customHeight="1" x14ac:dyDescent="0.4">
      <c r="B3" s="4"/>
      <c r="C3" s="238" t="s">
        <v>159</v>
      </c>
      <c r="D3" s="238"/>
      <c r="E3" s="238"/>
      <c r="F3" s="238"/>
      <c r="G3" s="238"/>
      <c r="H3" s="4"/>
      <c r="I3" s="4"/>
      <c r="J3" s="4"/>
      <c r="K3" s="4"/>
      <c r="L3" s="4"/>
      <c r="M3" s="4"/>
      <c r="N3" s="4"/>
      <c r="O3" s="4"/>
    </row>
    <row r="4" spans="2:15" ht="18" customHeight="1" x14ac:dyDescent="0.4">
      <c r="B4" s="2"/>
      <c r="C4" s="2"/>
      <c r="D4" s="2"/>
      <c r="E4" s="2"/>
      <c r="F4" s="2"/>
      <c r="H4" s="2"/>
      <c r="I4" s="2"/>
      <c r="J4" s="2"/>
      <c r="K4" s="2"/>
      <c r="L4" s="2"/>
      <c r="M4" s="2"/>
      <c r="N4" s="2"/>
      <c r="O4" s="2"/>
    </row>
    <row r="5" spans="2:15" ht="18" customHeight="1" x14ac:dyDescent="0.4">
      <c r="B5" s="2" t="s">
        <v>56</v>
      </c>
      <c r="D5" s="2"/>
      <c r="E5" s="2"/>
      <c r="G5" s="6" t="s">
        <v>0</v>
      </c>
      <c r="I5" s="2"/>
      <c r="J5" s="2"/>
      <c r="K5" s="2"/>
      <c r="L5" s="2"/>
      <c r="M5" s="2"/>
      <c r="N5" s="2"/>
      <c r="O5" s="2"/>
    </row>
    <row r="6" spans="2:15" ht="36.75" customHeight="1" x14ac:dyDescent="0.4">
      <c r="B6" s="2"/>
      <c r="C6" s="9" t="s">
        <v>102</v>
      </c>
      <c r="D6" s="14" t="s">
        <v>131</v>
      </c>
      <c r="E6" s="9" t="s">
        <v>57</v>
      </c>
      <c r="F6" s="9" t="s">
        <v>58</v>
      </c>
      <c r="G6" s="9" t="s">
        <v>59</v>
      </c>
      <c r="H6" s="2"/>
      <c r="I6" s="2"/>
      <c r="J6" s="2"/>
      <c r="K6" s="2"/>
      <c r="L6" s="2"/>
      <c r="M6" s="2"/>
      <c r="N6" s="2"/>
      <c r="O6" s="2"/>
    </row>
    <row r="7" spans="2:15" ht="26.1" customHeight="1" x14ac:dyDescent="0.4">
      <c r="B7" s="2"/>
      <c r="C7" s="9" t="s">
        <v>60</v>
      </c>
      <c r="D7" s="22">
        <f>入力シート!K31</f>
        <v>0</v>
      </c>
      <c r="E7" s="22">
        <f>'様式第1-2号別紙'!K19</f>
        <v>0</v>
      </c>
      <c r="F7" s="23">
        <f>E7-D7</f>
        <v>0</v>
      </c>
      <c r="G7" s="8"/>
      <c r="H7" s="2"/>
      <c r="I7" s="2"/>
      <c r="J7" s="2"/>
      <c r="K7" s="2"/>
      <c r="L7" s="2"/>
      <c r="M7" s="2"/>
      <c r="N7" s="2"/>
      <c r="O7" s="2"/>
    </row>
    <row r="8" spans="2:15" ht="26.1" customHeight="1" x14ac:dyDescent="0.4">
      <c r="B8" s="2"/>
      <c r="C8" s="9" t="s">
        <v>61</v>
      </c>
      <c r="D8" s="22">
        <f>SUM(入力シート!H35:H42)-入力シート!K43</f>
        <v>0</v>
      </c>
      <c r="E8" s="22">
        <f>'様式第1-2号別紙'!I19-'様式第1-2号別紙'!K19</f>
        <v>0</v>
      </c>
      <c r="F8" s="23">
        <f>E8-D8</f>
        <v>0</v>
      </c>
      <c r="G8" s="8"/>
      <c r="H8" s="2"/>
      <c r="I8" s="2"/>
      <c r="J8" s="2"/>
      <c r="K8" s="2"/>
      <c r="L8" s="2"/>
      <c r="M8" s="2"/>
      <c r="N8" s="2"/>
      <c r="O8" s="2"/>
    </row>
    <row r="9" spans="2:15" ht="26.1" customHeight="1" x14ac:dyDescent="0.4">
      <c r="B9" s="2"/>
      <c r="C9" s="9" t="s">
        <v>62</v>
      </c>
      <c r="D9" s="20"/>
      <c r="E9" s="20"/>
      <c r="F9" s="20"/>
      <c r="G9" s="8"/>
      <c r="H9" s="2"/>
      <c r="I9" s="2"/>
      <c r="J9" s="2"/>
      <c r="K9" s="2"/>
      <c r="L9" s="2"/>
      <c r="M9" s="2"/>
      <c r="N9" s="2"/>
      <c r="O9" s="2"/>
    </row>
    <row r="10" spans="2:15" ht="26.1" customHeight="1" x14ac:dyDescent="0.4">
      <c r="B10" s="2"/>
      <c r="C10" s="9" t="s">
        <v>12</v>
      </c>
      <c r="D10" s="22">
        <f>SUM(D7:D9)</f>
        <v>0</v>
      </c>
      <c r="E10" s="22">
        <f>SUM(E7:E9)</f>
        <v>0</v>
      </c>
      <c r="F10" s="23">
        <f>E10-D10</f>
        <v>0</v>
      </c>
      <c r="G10" s="8"/>
      <c r="H10" s="2"/>
      <c r="I10" s="2" t="s">
        <v>78</v>
      </c>
      <c r="J10" s="2"/>
      <c r="K10" s="2"/>
      <c r="L10" s="2"/>
      <c r="M10" s="2"/>
      <c r="N10" s="2"/>
      <c r="O10" s="2"/>
    </row>
    <row r="11" spans="2:15" s="16" customFormat="1" ht="15.95" customHeight="1" x14ac:dyDescent="0.4">
      <c r="B11" s="15"/>
      <c r="C11" s="2" t="s">
        <v>63</v>
      </c>
      <c r="D11" s="99"/>
      <c r="E11" s="99"/>
      <c r="F11" s="99"/>
      <c r="G11" s="15"/>
      <c r="H11" s="15"/>
      <c r="I11" s="15"/>
      <c r="J11" s="15"/>
      <c r="K11" s="15"/>
      <c r="L11" s="15"/>
      <c r="M11" s="15"/>
      <c r="N11" s="15"/>
      <c r="O11" s="15"/>
    </row>
    <row r="12" spans="2:15" s="16" customFormat="1" ht="15.95" customHeight="1" x14ac:dyDescent="0.4">
      <c r="B12" s="15"/>
      <c r="C12" s="99" t="s">
        <v>72</v>
      </c>
      <c r="D12" s="99"/>
      <c r="E12" s="99"/>
      <c r="F12" s="99"/>
      <c r="G12" s="15"/>
      <c r="H12" s="15"/>
      <c r="I12" s="15"/>
      <c r="J12" s="15"/>
      <c r="K12" s="15"/>
      <c r="L12" s="15"/>
      <c r="M12" s="15"/>
      <c r="N12" s="15"/>
      <c r="O12" s="15"/>
    </row>
    <row r="13" spans="2:15" s="16" customFormat="1" ht="18" customHeight="1" x14ac:dyDescent="0.4">
      <c r="B13" s="15"/>
      <c r="C13" s="15"/>
      <c r="D13" s="15"/>
      <c r="E13" s="15"/>
      <c r="F13" s="15"/>
      <c r="G13" s="15"/>
      <c r="H13" s="15"/>
      <c r="I13" s="15"/>
      <c r="J13" s="15"/>
      <c r="K13" s="15"/>
      <c r="L13" s="15"/>
      <c r="M13" s="15"/>
      <c r="N13" s="15"/>
      <c r="O13" s="15"/>
    </row>
    <row r="14" spans="2:15" ht="18" customHeight="1" x14ac:dyDescent="0.4">
      <c r="B14" s="2" t="s">
        <v>64</v>
      </c>
      <c r="D14" s="2"/>
      <c r="E14" s="2"/>
      <c r="F14" s="2"/>
      <c r="G14" s="6" t="s">
        <v>0</v>
      </c>
      <c r="H14" s="2"/>
      <c r="I14" s="2"/>
      <c r="J14" s="2"/>
      <c r="K14" s="2"/>
      <c r="L14" s="2"/>
      <c r="M14" s="2"/>
      <c r="N14" s="2"/>
      <c r="O14" s="2"/>
    </row>
    <row r="15" spans="2:15" ht="40.5" customHeight="1" x14ac:dyDescent="0.4">
      <c r="B15" s="2"/>
      <c r="C15" s="9" t="s">
        <v>1</v>
      </c>
      <c r="D15" s="14" t="s">
        <v>131</v>
      </c>
      <c r="E15" s="9" t="s">
        <v>57</v>
      </c>
      <c r="F15" s="9" t="s">
        <v>58</v>
      </c>
      <c r="G15" s="9" t="s">
        <v>59</v>
      </c>
      <c r="H15" s="2"/>
      <c r="I15" s="2"/>
      <c r="J15" s="2"/>
      <c r="K15" s="2"/>
      <c r="L15" s="2"/>
      <c r="M15" s="2"/>
      <c r="N15" s="2"/>
      <c r="O15" s="2"/>
    </row>
    <row r="16" spans="2:15" ht="26.1" customHeight="1" x14ac:dyDescent="0.4">
      <c r="B16" s="2"/>
      <c r="C16" s="100" t="s">
        <v>49</v>
      </c>
      <c r="D16" s="23">
        <f>入力シート!J23+入力シート!J24</f>
        <v>0</v>
      </c>
      <c r="E16" s="23">
        <f>'様式第1-2号別紙'!J11+'様式第1-2号別紙'!J12</f>
        <v>0</v>
      </c>
      <c r="F16" s="23">
        <f>E16-D16</f>
        <v>0</v>
      </c>
      <c r="G16" s="8"/>
      <c r="H16" s="2"/>
      <c r="I16" s="2"/>
      <c r="J16" s="2"/>
      <c r="K16" s="2"/>
      <c r="L16" s="2"/>
      <c r="M16" s="2"/>
      <c r="N16" s="2"/>
      <c r="O16" s="2"/>
    </row>
    <row r="17" spans="2:15" ht="26.1" customHeight="1" x14ac:dyDescent="0.4">
      <c r="B17" s="2"/>
      <c r="C17" s="100" t="s">
        <v>77</v>
      </c>
      <c r="D17" s="23">
        <f>入力シート!J25+入力シート!J26</f>
        <v>0</v>
      </c>
      <c r="E17" s="23">
        <f>'様式第1-2号別紙'!J13+'様式第1-2号別紙'!J14</f>
        <v>0</v>
      </c>
      <c r="F17" s="23">
        <f t="shared" ref="F17:F19" si="0">E17-D17</f>
        <v>0</v>
      </c>
      <c r="G17" s="8"/>
      <c r="H17" s="2"/>
      <c r="I17" s="2"/>
      <c r="J17" s="2"/>
      <c r="K17" s="2"/>
      <c r="L17" s="2"/>
      <c r="M17" s="2"/>
      <c r="N17" s="2"/>
      <c r="O17" s="2"/>
    </row>
    <row r="18" spans="2:15" ht="26.1" customHeight="1" x14ac:dyDescent="0.4">
      <c r="B18" s="2"/>
      <c r="C18" s="100" t="s">
        <v>53</v>
      </c>
      <c r="D18" s="23">
        <f>入力シート!J27</f>
        <v>0</v>
      </c>
      <c r="E18" s="23">
        <f>'様式第1-2号別紙'!J15+'様式第1-2号別紙'!J16</f>
        <v>0</v>
      </c>
      <c r="F18" s="23">
        <f t="shared" si="0"/>
        <v>0</v>
      </c>
      <c r="G18" s="8"/>
      <c r="H18" s="2"/>
      <c r="I18" s="2"/>
      <c r="J18" s="2"/>
      <c r="K18" s="2"/>
      <c r="L18" s="2"/>
      <c r="M18" s="2"/>
      <c r="N18" s="2"/>
      <c r="O18" s="2"/>
    </row>
    <row r="19" spans="2:15" ht="26.1" customHeight="1" x14ac:dyDescent="0.4">
      <c r="B19" s="2"/>
      <c r="C19" s="100" t="s">
        <v>54</v>
      </c>
      <c r="D19" s="23">
        <f>入力シート!J29+入力シート!J30</f>
        <v>0</v>
      </c>
      <c r="E19" s="23">
        <f>'様式第1-2号別紙'!J17+'様式第1-2号別紙'!J18</f>
        <v>0</v>
      </c>
      <c r="F19" s="23">
        <f t="shared" si="0"/>
        <v>0</v>
      </c>
      <c r="G19" s="8"/>
      <c r="H19" s="2"/>
      <c r="I19" s="2"/>
      <c r="J19" s="2"/>
      <c r="K19" s="2"/>
      <c r="L19" s="2"/>
      <c r="M19" s="2"/>
      <c r="N19" s="2"/>
      <c r="O19" s="2"/>
    </row>
    <row r="20" spans="2:15" ht="26.1" customHeight="1" x14ac:dyDescent="0.4">
      <c r="B20" s="2"/>
      <c r="C20" s="7"/>
      <c r="D20" s="20"/>
      <c r="E20" s="20"/>
      <c r="F20" s="122"/>
      <c r="G20" s="8"/>
      <c r="H20" s="2"/>
      <c r="I20" s="2"/>
      <c r="J20" s="2"/>
      <c r="K20" s="2"/>
      <c r="L20" s="2"/>
      <c r="M20" s="2"/>
      <c r="N20" s="2"/>
      <c r="O20" s="2"/>
    </row>
    <row r="21" spans="2:15" ht="26.1" customHeight="1" x14ac:dyDescent="0.4">
      <c r="B21" s="2"/>
      <c r="C21" s="9" t="s">
        <v>103</v>
      </c>
      <c r="D21" s="20"/>
      <c r="E21" s="20"/>
      <c r="F21" s="122"/>
      <c r="G21" s="8"/>
      <c r="H21" s="2"/>
      <c r="I21" s="2"/>
      <c r="J21" s="2"/>
      <c r="K21" s="2"/>
      <c r="L21" s="2"/>
      <c r="M21" s="2"/>
      <c r="N21" s="2"/>
      <c r="O21" s="2"/>
    </row>
    <row r="22" spans="2:15" ht="26.1" customHeight="1" x14ac:dyDescent="0.4">
      <c r="B22" s="2"/>
      <c r="C22" s="9" t="s">
        <v>12</v>
      </c>
      <c r="D22" s="23">
        <f>SUM(D16:D21)</f>
        <v>0</v>
      </c>
      <c r="E22" s="23">
        <f>SUM(E16:E21)</f>
        <v>0</v>
      </c>
      <c r="F22" s="23">
        <f>E22-D22</f>
        <v>0</v>
      </c>
      <c r="G22" s="8"/>
      <c r="H22" s="2"/>
      <c r="I22" s="2" t="s">
        <v>78</v>
      </c>
      <c r="J22" s="2"/>
      <c r="K22" s="2"/>
      <c r="L22" s="2"/>
      <c r="M22" s="2"/>
      <c r="N22" s="2"/>
      <c r="O22" s="2"/>
    </row>
    <row r="23" spans="2:15" ht="15" customHeight="1" x14ac:dyDescent="0.4">
      <c r="B23" s="2"/>
      <c r="C23" s="2" t="s">
        <v>63</v>
      </c>
      <c r="D23" s="2"/>
      <c r="E23" s="2"/>
      <c r="F23" s="2"/>
      <c r="G23" s="2"/>
      <c r="H23" s="2"/>
      <c r="I23" s="2"/>
      <c r="J23" s="2"/>
      <c r="K23" s="2"/>
      <c r="L23" s="2"/>
      <c r="M23" s="2"/>
      <c r="N23" s="2"/>
      <c r="O23" s="2"/>
    </row>
    <row r="24" spans="2:15" ht="15" customHeight="1" x14ac:dyDescent="0.4">
      <c r="B24" s="2"/>
      <c r="C24" s="2" t="s">
        <v>72</v>
      </c>
      <c r="D24" s="2"/>
      <c r="E24" s="2"/>
      <c r="F24" s="2"/>
      <c r="G24" s="2"/>
      <c r="H24" s="2"/>
      <c r="I24" s="2"/>
      <c r="J24" s="2"/>
      <c r="K24" s="2"/>
      <c r="L24" s="2"/>
      <c r="M24" s="2"/>
      <c r="N24" s="2"/>
      <c r="O24" s="2"/>
    </row>
    <row r="25" spans="2:15" x14ac:dyDescent="0.4">
      <c r="B25" s="2"/>
      <c r="C25" s="2"/>
      <c r="D25" s="2"/>
      <c r="E25" s="2"/>
      <c r="F25" s="2"/>
      <c r="G25" s="2"/>
      <c r="H25" s="2"/>
      <c r="I25" s="2"/>
      <c r="J25" s="2"/>
      <c r="K25" s="2"/>
      <c r="L25" s="2"/>
      <c r="M25" s="2"/>
      <c r="N25" s="2"/>
      <c r="O25" s="2"/>
    </row>
    <row r="26" spans="2:15" x14ac:dyDescent="0.4">
      <c r="B26" s="2"/>
      <c r="C26" s="2"/>
      <c r="D26" s="2"/>
      <c r="E26" s="2"/>
      <c r="F26" s="2"/>
      <c r="G26" s="2"/>
      <c r="H26" s="2"/>
      <c r="I26" s="2"/>
      <c r="J26" s="2"/>
      <c r="K26" s="2"/>
      <c r="L26" s="2"/>
      <c r="M26" s="2"/>
      <c r="N26" s="2"/>
      <c r="O26" s="2"/>
    </row>
    <row r="27" spans="2:15" x14ac:dyDescent="0.4">
      <c r="B27" s="2"/>
      <c r="C27" s="2"/>
      <c r="D27" s="2"/>
      <c r="E27" s="2"/>
      <c r="F27" s="2"/>
      <c r="G27" s="2"/>
      <c r="H27" s="2"/>
      <c r="I27" s="2"/>
      <c r="J27" s="2"/>
      <c r="K27" s="2"/>
      <c r="L27" s="2"/>
      <c r="M27" s="2"/>
      <c r="N27" s="2"/>
      <c r="O27" s="2"/>
    </row>
    <row r="28" spans="2:15" x14ac:dyDescent="0.4">
      <c r="B28" s="2"/>
      <c r="C28" s="2"/>
      <c r="D28" s="2"/>
      <c r="E28" s="2"/>
      <c r="F28" s="2"/>
      <c r="G28" s="2"/>
      <c r="H28" s="2"/>
      <c r="I28" s="2"/>
      <c r="J28" s="2"/>
      <c r="K28" s="2"/>
      <c r="L28" s="2"/>
      <c r="M28" s="2"/>
      <c r="N28" s="2"/>
      <c r="O28" s="2"/>
    </row>
    <row r="29" spans="2:15" x14ac:dyDescent="0.4">
      <c r="B29" s="2"/>
      <c r="C29" s="2"/>
      <c r="D29" s="2"/>
      <c r="E29" s="2"/>
      <c r="F29" s="2"/>
      <c r="G29" s="2"/>
      <c r="H29" s="2"/>
      <c r="I29" s="2"/>
      <c r="J29" s="2"/>
      <c r="K29" s="2"/>
      <c r="L29" s="2"/>
      <c r="M29" s="2"/>
      <c r="N29" s="2"/>
      <c r="O29" s="2"/>
    </row>
    <row r="30" spans="2:15" x14ac:dyDescent="0.4">
      <c r="B30" s="2"/>
      <c r="C30" s="2"/>
      <c r="D30" s="2"/>
      <c r="E30" s="2"/>
      <c r="F30" s="2"/>
      <c r="G30" s="2"/>
      <c r="H30" s="2"/>
      <c r="I30" s="2"/>
      <c r="J30" s="2"/>
      <c r="K30" s="2"/>
      <c r="L30" s="2"/>
      <c r="M30" s="2"/>
      <c r="N30" s="2"/>
      <c r="O30" s="2"/>
    </row>
    <row r="31" spans="2:15" x14ac:dyDescent="0.4">
      <c r="B31" s="2"/>
      <c r="C31" s="2"/>
      <c r="D31" s="2"/>
      <c r="E31" s="2"/>
      <c r="F31" s="2"/>
      <c r="G31" s="2"/>
      <c r="H31" s="2"/>
      <c r="I31" s="2"/>
      <c r="J31" s="2"/>
      <c r="K31" s="2"/>
      <c r="L31" s="2"/>
      <c r="M31" s="2"/>
      <c r="N31" s="2"/>
      <c r="O31" s="2"/>
    </row>
    <row r="32" spans="2:15" x14ac:dyDescent="0.4">
      <c r="B32" s="2"/>
      <c r="C32" s="2"/>
      <c r="D32" s="2"/>
      <c r="E32" s="2"/>
      <c r="F32" s="2"/>
      <c r="G32" s="2"/>
      <c r="H32" s="2"/>
      <c r="I32" s="2"/>
      <c r="J32" s="2"/>
      <c r="K32" s="2"/>
      <c r="L32" s="2"/>
      <c r="M32" s="2"/>
      <c r="N32" s="2"/>
      <c r="O32" s="2"/>
    </row>
    <row r="33" spans="2:15" x14ac:dyDescent="0.4">
      <c r="B33" s="2"/>
      <c r="C33" s="2"/>
      <c r="D33" s="2"/>
      <c r="E33" s="2"/>
      <c r="F33" s="2"/>
      <c r="G33" s="2"/>
      <c r="H33" s="2"/>
      <c r="I33" s="2"/>
      <c r="J33" s="2"/>
      <c r="K33" s="2"/>
      <c r="L33" s="2"/>
      <c r="M33" s="2"/>
      <c r="N33" s="2"/>
      <c r="O33" s="2"/>
    </row>
  </sheetData>
  <sheetProtection algorithmName="SHA-512" hashValue="rZJNgQbqKv6W5B0zfl2YY4nZMQcc0gBz6eeOP1xFYx8besHNs6LoFIp5STt/3RD2mdI26lM/+o/ljXdp06q4Kg==" saltValue="VqCzD3wGY4JzICTGW+/6TA==" spinCount="100000" sheet="1" objects="1" scenarios="1"/>
  <mergeCells count="1">
    <mergeCell ref="C3:G3"/>
  </mergeCells>
  <phoneticPr fontId="1"/>
  <pageMargins left="0.59055118110236227" right="0.59055118110236227" top="0.98425196850393704" bottom="0.9842519685039370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入力シート</vt:lpstr>
      <vt:lpstr>実績報告書</vt:lpstr>
      <vt:lpstr>様式第1-2号</vt:lpstr>
      <vt:lpstr>様式第1-2号別紙</vt:lpstr>
      <vt:lpstr>収支決算書</vt:lpstr>
      <vt:lpstr>実績報告書!Print_Area</vt:lpstr>
      <vt:lpstr>収支決算書!Print_Area</vt:lpstr>
      <vt:lpstr>入力シート!Print_Area</vt:lpstr>
      <vt:lpstr>'様式第1-2号'!Print_Area</vt:lpstr>
      <vt:lpstr>'様式第1-2号別紙'!Print_Area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文</dc:creator>
  <cp:lastModifiedBy>尾﨑 由佳</cp:lastModifiedBy>
  <cp:lastPrinted>2026-09-16T02:02:40Z</cp:lastPrinted>
  <dcterms:created xsi:type="dcterms:W3CDTF">2026-09-10T06:37:07Z</dcterms:created>
  <dcterms:modified xsi:type="dcterms:W3CDTF">2026-09-28T07:44:08Z</dcterms:modified>
</cp:coreProperties>
</file>