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l-filezenra02\FZSRA\ootamiku\download\"/>
    </mc:Choice>
  </mc:AlternateContent>
  <xr:revisionPtr revIDLastSave="0" documentId="13_ncr:1_{056F6073-3715-4685-8B7F-DE872FDEE9E2}" xr6:coauthVersionLast="47" xr6:coauthVersionMax="47" xr10:uidLastSave="{00000000-0000-0000-0000-000000000000}"/>
  <bookViews>
    <workbookView xWindow="-108" yWindow="-108" windowWidth="23256" windowHeight="12456" tabRatio="766" xr2:uid="{E9B7FB46-51E1-4F86-B906-922F9CFF5C2F}"/>
  </bookViews>
  <sheets>
    <sheet name="説明" sheetId="44" r:id="rId1"/>
    <sheet name="仮集計" sheetId="39" r:id="rId2"/>
    <sheet name="T(始)" sheetId="40" r:id="rId3"/>
    <sheet name="テクノロジー(1)" sheetId="33" r:id="rId4"/>
    <sheet name="テクノロジー(2)" sheetId="45" r:id="rId5"/>
    <sheet name="テクノロジー(3)" sheetId="46" r:id="rId6"/>
    <sheet name="T(終)" sheetId="41" r:id="rId7"/>
    <sheet name="P(始)" sheetId="42" r:id="rId8"/>
    <sheet name="パッケージ(1)" sheetId="34" r:id="rId9"/>
    <sheet name="パッケージ(2)" sheetId="47" r:id="rId10"/>
    <sheet name="パッケージ(3)" sheetId="48" r:id="rId11"/>
    <sheet name="P(終)" sheetId="43" r:id="rId12"/>
    <sheet name="※基準額早見表※" sheetId="30" r:id="rId13"/>
    <sheet name="データセット" sheetId="5" state="hidden" r:id="rId14"/>
  </sheets>
  <definedNames>
    <definedName name="_xlnm.Print_Area" localSheetId="3">'テクノロジー(1)'!$A$3:$J$91</definedName>
    <definedName name="_xlnm.Print_Area" localSheetId="4">'テクノロジー(2)'!$A$3:$J$91</definedName>
    <definedName name="_xlnm.Print_Area" localSheetId="5">'テクノロジー(3)'!$A$3:$J$91</definedName>
    <definedName name="_xlnm.Print_Area" localSheetId="8">'パッケージ(1)'!$A$1:$J$84</definedName>
    <definedName name="_xlnm.Print_Area" localSheetId="9">'パッケージ(2)'!$A$1:$J$84</definedName>
    <definedName name="_xlnm.Print_Area" localSheetId="10">'パッケージ(3)'!$A$1:$J$84</definedName>
    <definedName name="_xlnm.Print_Area" localSheetId="1">仮集計!$B$1:$E$6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48" l="1"/>
  <c r="D18" i="48" s="1"/>
  <c r="E75" i="48"/>
  <c r="D17" i="48" s="1"/>
  <c r="G17" i="48" s="1"/>
  <c r="E69" i="48"/>
  <c r="E63" i="48"/>
  <c r="E57" i="48"/>
  <c r="D14" i="48" s="1"/>
  <c r="G14" i="48" s="1"/>
  <c r="E51" i="48"/>
  <c r="D13" i="48" s="1"/>
  <c r="E45" i="48"/>
  <c r="D12" i="48" s="1"/>
  <c r="G12" i="48" s="1"/>
  <c r="E39" i="48"/>
  <c r="D11" i="48" s="1"/>
  <c r="G11" i="48" s="1"/>
  <c r="E33" i="48"/>
  <c r="E27" i="48"/>
  <c r="D9" i="48" s="1"/>
  <c r="B18" i="48"/>
  <c r="B17" i="48"/>
  <c r="D16" i="48"/>
  <c r="G16" i="48" s="1"/>
  <c r="B16" i="48"/>
  <c r="D15" i="48"/>
  <c r="G15" i="48" s="1"/>
  <c r="B15" i="48"/>
  <c r="B14" i="48"/>
  <c r="B13" i="48"/>
  <c r="B12" i="48"/>
  <c r="B11" i="48"/>
  <c r="D10" i="48"/>
  <c r="G10" i="48" s="1"/>
  <c r="B10" i="48"/>
  <c r="M2" i="48"/>
  <c r="L2" i="48"/>
  <c r="K2" i="48"/>
  <c r="J2" i="48"/>
  <c r="I2" i="48"/>
  <c r="H2" i="48"/>
  <c r="G2" i="48"/>
  <c r="F2" i="48"/>
  <c r="E2" i="48"/>
  <c r="C2" i="48"/>
  <c r="B2" i="48"/>
  <c r="A2" i="48"/>
  <c r="E81" i="47"/>
  <c r="E75" i="47"/>
  <c r="D17" i="47" s="1"/>
  <c r="G17" i="47" s="1"/>
  <c r="E69" i="47"/>
  <c r="D16" i="47" s="1"/>
  <c r="G16" i="47" s="1"/>
  <c r="E63" i="47"/>
  <c r="D15" i="47" s="1"/>
  <c r="G15" i="47" s="1"/>
  <c r="E57" i="47"/>
  <c r="D14" i="47" s="1"/>
  <c r="G14" i="47" s="1"/>
  <c r="E51" i="47"/>
  <c r="E45" i="47"/>
  <c r="E39" i="47"/>
  <c r="D11" i="47" s="1"/>
  <c r="G11" i="47" s="1"/>
  <c r="E33" i="47"/>
  <c r="E27" i="47"/>
  <c r="D9" i="47" s="1"/>
  <c r="D18" i="47"/>
  <c r="B18" i="47"/>
  <c r="B17" i="47"/>
  <c r="B16" i="47"/>
  <c r="B15" i="47"/>
  <c r="B14" i="47"/>
  <c r="D13" i="47"/>
  <c r="G13" i="47" s="1"/>
  <c r="B13" i="47"/>
  <c r="D12" i="47"/>
  <c r="G12" i="47" s="1"/>
  <c r="B12" i="47"/>
  <c r="B11" i="47"/>
  <c r="D10" i="47"/>
  <c r="G10" i="47" s="1"/>
  <c r="B10" i="47"/>
  <c r="M2" i="47"/>
  <c r="L2" i="47"/>
  <c r="K2" i="47"/>
  <c r="J2" i="47"/>
  <c r="I2" i="47"/>
  <c r="H2" i="47"/>
  <c r="G2" i="47"/>
  <c r="F2" i="47"/>
  <c r="E2" i="47"/>
  <c r="C2" i="47"/>
  <c r="B2" i="47"/>
  <c r="A2" i="47"/>
  <c r="E86" i="46"/>
  <c r="E80" i="46"/>
  <c r="D22" i="46" s="1"/>
  <c r="F22" i="46" s="1"/>
  <c r="J22" i="46" s="1"/>
  <c r="E74" i="46"/>
  <c r="E68" i="46"/>
  <c r="D20" i="46" s="1"/>
  <c r="F20" i="46" s="1"/>
  <c r="E62" i="46"/>
  <c r="D19" i="46" s="1"/>
  <c r="F19" i="46" s="1"/>
  <c r="J19" i="46" s="1"/>
  <c r="E56" i="46"/>
  <c r="E50" i="46"/>
  <c r="D17" i="46" s="1"/>
  <c r="F17" i="46" s="1"/>
  <c r="E44" i="46"/>
  <c r="D16" i="46" s="1"/>
  <c r="F16" i="46" s="1"/>
  <c r="E38" i="46"/>
  <c r="D15" i="46" s="1"/>
  <c r="F15" i="46" s="1"/>
  <c r="E32" i="46"/>
  <c r="D14" i="46" s="1"/>
  <c r="I23" i="46"/>
  <c r="D23" i="46"/>
  <c r="F23" i="46" s="1"/>
  <c r="J23" i="46" s="1"/>
  <c r="B23" i="46"/>
  <c r="I22" i="46"/>
  <c r="B22" i="46"/>
  <c r="I21" i="46"/>
  <c r="D21" i="46"/>
  <c r="F21" i="46" s="1"/>
  <c r="J21" i="46" s="1"/>
  <c r="B21" i="46"/>
  <c r="I20" i="46"/>
  <c r="B20" i="46"/>
  <c r="I19" i="46"/>
  <c r="B19" i="46"/>
  <c r="I18" i="46"/>
  <c r="D18" i="46"/>
  <c r="F18" i="46" s="1"/>
  <c r="B18" i="46"/>
  <c r="I17" i="46"/>
  <c r="B17" i="46"/>
  <c r="I16" i="46"/>
  <c r="B16" i="46"/>
  <c r="I15" i="46"/>
  <c r="B15" i="46"/>
  <c r="I14" i="46"/>
  <c r="B14" i="46"/>
  <c r="G10" i="46"/>
  <c r="G9" i="46"/>
  <c r="B5" i="46"/>
  <c r="M2" i="46"/>
  <c r="L2" i="46"/>
  <c r="K2" i="46"/>
  <c r="J2" i="46"/>
  <c r="I2" i="46"/>
  <c r="H2" i="46"/>
  <c r="G2" i="46"/>
  <c r="F2" i="46"/>
  <c r="E2" i="46"/>
  <c r="C2" i="46"/>
  <c r="B2" i="46"/>
  <c r="A2" i="46"/>
  <c r="E86" i="45"/>
  <c r="E80" i="45"/>
  <c r="E74" i="45"/>
  <c r="E68" i="45"/>
  <c r="D20" i="45" s="1"/>
  <c r="F20" i="45" s="1"/>
  <c r="J20" i="45" s="1"/>
  <c r="E62" i="45"/>
  <c r="D19" i="45" s="1"/>
  <c r="F19" i="45" s="1"/>
  <c r="E56" i="45"/>
  <c r="D18" i="45" s="1"/>
  <c r="F18" i="45" s="1"/>
  <c r="E50" i="45"/>
  <c r="D17" i="45" s="1"/>
  <c r="F17" i="45" s="1"/>
  <c r="E44" i="45"/>
  <c r="D16" i="45" s="1"/>
  <c r="F16" i="45" s="1"/>
  <c r="E38" i="45"/>
  <c r="E32" i="45"/>
  <c r="D14" i="45" s="1"/>
  <c r="I23" i="45"/>
  <c r="D23" i="45"/>
  <c r="F23" i="45" s="1"/>
  <c r="J23" i="45" s="1"/>
  <c r="B23" i="45"/>
  <c r="I22" i="45"/>
  <c r="D22" i="45"/>
  <c r="F22" i="45" s="1"/>
  <c r="J22" i="45" s="1"/>
  <c r="B22" i="45"/>
  <c r="I21" i="45"/>
  <c r="D21" i="45"/>
  <c r="F21" i="45" s="1"/>
  <c r="J21" i="45" s="1"/>
  <c r="B21" i="45"/>
  <c r="I20" i="45"/>
  <c r="B20" i="45"/>
  <c r="I19" i="45"/>
  <c r="B19" i="45"/>
  <c r="I18" i="45"/>
  <c r="B18" i="45"/>
  <c r="I17" i="45"/>
  <c r="B17" i="45"/>
  <c r="I16" i="45"/>
  <c r="B16" i="45"/>
  <c r="I15" i="45"/>
  <c r="D15" i="45"/>
  <c r="F15" i="45" s="1"/>
  <c r="J15" i="45" s="1"/>
  <c r="B15" i="45"/>
  <c r="I14" i="45"/>
  <c r="B14" i="45"/>
  <c r="G10" i="45"/>
  <c r="G9" i="45"/>
  <c r="B5" i="45"/>
  <c r="M2" i="45"/>
  <c r="L2" i="45"/>
  <c r="K2" i="45"/>
  <c r="J2" i="45"/>
  <c r="I2" i="45"/>
  <c r="H2" i="45"/>
  <c r="G2" i="45"/>
  <c r="F2" i="45"/>
  <c r="E2" i="45"/>
  <c r="C2" i="45"/>
  <c r="B2" i="45"/>
  <c r="A2" i="45"/>
  <c r="C4" i="39"/>
  <c r="A2" i="33"/>
  <c r="C2" i="33"/>
  <c r="B2" i="33"/>
  <c r="C2" i="34"/>
  <c r="B2" i="34"/>
  <c r="A2" i="34"/>
  <c r="M2" i="34"/>
  <c r="L2" i="34"/>
  <c r="K2" i="34"/>
  <c r="J2" i="34"/>
  <c r="I2" i="34"/>
  <c r="H2" i="34"/>
  <c r="G2" i="34"/>
  <c r="F2" i="34"/>
  <c r="E2" i="34"/>
  <c r="M2" i="33"/>
  <c r="L2" i="33"/>
  <c r="K2" i="33"/>
  <c r="J2" i="33"/>
  <c r="I2" i="33"/>
  <c r="H2" i="33"/>
  <c r="G2" i="33"/>
  <c r="F2" i="33"/>
  <c r="E2" i="33"/>
  <c r="B11" i="34"/>
  <c r="B12" i="34"/>
  <c r="B13" i="34"/>
  <c r="B14" i="34"/>
  <c r="B15" i="34"/>
  <c r="B16" i="34"/>
  <c r="B17" i="34"/>
  <c r="B18" i="34"/>
  <c r="B10" i="34"/>
  <c r="Q2" i="34" s="1"/>
  <c r="E81" i="34"/>
  <c r="D18" i="34" s="1"/>
  <c r="E75" i="34"/>
  <c r="D17" i="34" s="1"/>
  <c r="G17" i="34" s="1"/>
  <c r="E69" i="34"/>
  <c r="D16" i="34" s="1"/>
  <c r="G16" i="34" s="1"/>
  <c r="E63" i="34"/>
  <c r="D15" i="34" s="1"/>
  <c r="G15" i="34" s="1"/>
  <c r="E57" i="34"/>
  <c r="D14" i="34" s="1"/>
  <c r="G14" i="34" s="1"/>
  <c r="B14" i="33"/>
  <c r="B15" i="33"/>
  <c r="B16" i="33"/>
  <c r="B17" i="33"/>
  <c r="B18" i="33"/>
  <c r="B19" i="33"/>
  <c r="B20" i="33"/>
  <c r="B21" i="33"/>
  <c r="B22" i="33"/>
  <c r="B23" i="33"/>
  <c r="E86" i="33"/>
  <c r="D23" i="33" s="1"/>
  <c r="F23" i="33" s="1"/>
  <c r="E80" i="33"/>
  <c r="D22" i="33" s="1"/>
  <c r="F22" i="33" s="1"/>
  <c r="E74" i="33"/>
  <c r="D21" i="33" s="1"/>
  <c r="F21" i="33" s="1"/>
  <c r="E68" i="33"/>
  <c r="D20" i="33" s="1"/>
  <c r="F20" i="33" s="1"/>
  <c r="E62" i="33"/>
  <c r="D19" i="33" s="1"/>
  <c r="F19" i="33" s="1"/>
  <c r="I19" i="33"/>
  <c r="I20" i="33"/>
  <c r="I21" i="33"/>
  <c r="I22" i="33"/>
  <c r="I23" i="33"/>
  <c r="I14" i="33"/>
  <c r="B5" i="33"/>
  <c r="E27" i="34"/>
  <c r="D9" i="34" s="1"/>
  <c r="AB2" i="34" s="1"/>
  <c r="E33" i="34"/>
  <c r="D10" i="34" s="1"/>
  <c r="G10" i="34" s="1"/>
  <c r="E39" i="34"/>
  <c r="D11" i="34" s="1"/>
  <c r="G11" i="34" s="1"/>
  <c r="E45" i="34"/>
  <c r="D12" i="34" s="1"/>
  <c r="G12" i="34" s="1"/>
  <c r="E51" i="34"/>
  <c r="D13" i="34" s="1"/>
  <c r="G18" i="34" s="1"/>
  <c r="G9" i="33"/>
  <c r="G10" i="33"/>
  <c r="I15" i="33"/>
  <c r="I16" i="33"/>
  <c r="I17" i="33"/>
  <c r="I18" i="33"/>
  <c r="E32" i="33"/>
  <c r="D14" i="33" s="1"/>
  <c r="E38" i="33"/>
  <c r="D15" i="33" s="1"/>
  <c r="F15" i="33" s="1"/>
  <c r="E44" i="33"/>
  <c r="D16" i="33" s="1"/>
  <c r="F16" i="33" s="1"/>
  <c r="E50" i="33"/>
  <c r="D17" i="33" s="1"/>
  <c r="F17" i="33" s="1"/>
  <c r="E56" i="33"/>
  <c r="D18" i="33" s="1"/>
  <c r="F18" i="33" s="1"/>
  <c r="X2" i="48" l="1"/>
  <c r="S2" i="48"/>
  <c r="W2" i="48"/>
  <c r="R2" i="48"/>
  <c r="Y2" i="47"/>
  <c r="X2" i="47"/>
  <c r="C5" i="39"/>
  <c r="C6" i="39" s="1"/>
  <c r="J20" i="46"/>
  <c r="J18" i="46"/>
  <c r="J15" i="46"/>
  <c r="AC2" i="46"/>
  <c r="J16" i="46"/>
  <c r="J17" i="46"/>
  <c r="W2" i="46"/>
  <c r="AF2" i="45"/>
  <c r="J16" i="45"/>
  <c r="J17" i="45"/>
  <c r="J18" i="45"/>
  <c r="J19" i="45"/>
  <c r="D19" i="48"/>
  <c r="N2" i="48" s="1"/>
  <c r="AB2" i="48"/>
  <c r="R5" i="39" s="1"/>
  <c r="G9" i="48"/>
  <c r="G13" i="48"/>
  <c r="G18" i="48"/>
  <c r="AC2" i="48"/>
  <c r="Y2" i="48"/>
  <c r="Z2" i="48"/>
  <c r="AD2" i="48"/>
  <c r="AA2" i="48"/>
  <c r="AE2" i="48"/>
  <c r="P2" i="48"/>
  <c r="AF2" i="48"/>
  <c r="Q2" i="48"/>
  <c r="T2" i="48"/>
  <c r="U2" i="48"/>
  <c r="V2" i="48"/>
  <c r="G9" i="47"/>
  <c r="D19" i="47"/>
  <c r="N2" i="47" s="1"/>
  <c r="AB2" i="47"/>
  <c r="AC2" i="47"/>
  <c r="G18" i="47"/>
  <c r="Z2" i="47"/>
  <c r="AA2" i="47"/>
  <c r="AD2" i="47"/>
  <c r="V2" i="47"/>
  <c r="P2" i="47"/>
  <c r="AF2" i="47"/>
  <c r="Q2" i="47"/>
  <c r="AE2" i="47"/>
  <c r="R2" i="47"/>
  <c r="S2" i="47"/>
  <c r="T2" i="47"/>
  <c r="U2" i="47"/>
  <c r="W2" i="47"/>
  <c r="D24" i="46"/>
  <c r="N2" i="46" s="1"/>
  <c r="F14" i="46"/>
  <c r="J14" i="46" s="1"/>
  <c r="AD2" i="46"/>
  <c r="P2" i="46"/>
  <c r="S2" i="46"/>
  <c r="X2" i="46"/>
  <c r="Y2" i="46"/>
  <c r="AB2" i="46"/>
  <c r="AE2" i="46"/>
  <c r="AF2" i="46"/>
  <c r="U2" i="46"/>
  <c r="Z2" i="46"/>
  <c r="AA2" i="46"/>
  <c r="V2" i="46"/>
  <c r="Q2" i="46"/>
  <c r="R2" i="46"/>
  <c r="T2" i="46"/>
  <c r="D24" i="45"/>
  <c r="N2" i="45" s="1"/>
  <c r="F14" i="45"/>
  <c r="J14" i="45" s="1"/>
  <c r="J24" i="45" s="1"/>
  <c r="O2" i="45" s="1"/>
  <c r="AB2" i="45"/>
  <c r="AC2" i="45"/>
  <c r="Q2" i="45"/>
  <c r="S2" i="45"/>
  <c r="T2" i="45"/>
  <c r="U2" i="45"/>
  <c r="W2" i="45"/>
  <c r="X2" i="45"/>
  <c r="R2" i="45"/>
  <c r="V2" i="45"/>
  <c r="Y2" i="45"/>
  <c r="Z2" i="45"/>
  <c r="AA2" i="45"/>
  <c r="AD2" i="45"/>
  <c r="AE2" i="45"/>
  <c r="P2" i="45"/>
  <c r="AF2" i="34"/>
  <c r="AC2" i="34"/>
  <c r="AA2" i="34"/>
  <c r="Z2" i="34"/>
  <c r="P5" i="39" s="1"/>
  <c r="AE2" i="34"/>
  <c r="AD2" i="34"/>
  <c r="T5" i="39" s="1"/>
  <c r="Y2" i="34"/>
  <c r="X2" i="34"/>
  <c r="N5" i="39" s="1"/>
  <c r="W2" i="34"/>
  <c r="V2" i="34"/>
  <c r="U2" i="34"/>
  <c r="T2" i="34"/>
  <c r="S2" i="34"/>
  <c r="R2" i="34"/>
  <c r="P2" i="34"/>
  <c r="AF2" i="33"/>
  <c r="AA2" i="33"/>
  <c r="U2" i="33"/>
  <c r="AD2" i="33"/>
  <c r="W2" i="33"/>
  <c r="V2" i="33"/>
  <c r="T2" i="33"/>
  <c r="J4" i="39" s="1"/>
  <c r="AC2" i="33"/>
  <c r="S2" i="33"/>
  <c r="AE2" i="33"/>
  <c r="U4" i="39" s="1"/>
  <c r="AB2" i="33"/>
  <c r="Y2" i="33"/>
  <c r="R2" i="33"/>
  <c r="Z2" i="33"/>
  <c r="X2" i="33"/>
  <c r="Q2" i="33"/>
  <c r="P2" i="33"/>
  <c r="F4" i="39" s="1"/>
  <c r="G13" i="34"/>
  <c r="D19" i="34"/>
  <c r="N2" i="34" s="1"/>
  <c r="D24" i="33"/>
  <c r="N2" i="33" s="1"/>
  <c r="D4" i="39" s="1"/>
  <c r="J21" i="33"/>
  <c r="J22" i="33"/>
  <c r="J23" i="33"/>
  <c r="J20" i="33"/>
  <c r="J19" i="33"/>
  <c r="J18" i="33"/>
  <c r="J15" i="33"/>
  <c r="J17" i="33"/>
  <c r="J16" i="33"/>
  <c r="G9" i="34"/>
  <c r="F14" i="33"/>
  <c r="J14" i="33" s="1"/>
  <c r="D5" i="39" l="1"/>
  <c r="D6" i="39" s="1"/>
  <c r="S5" i="39"/>
  <c r="O5" i="39"/>
  <c r="I5" i="39"/>
  <c r="I6" i="39" s="1"/>
  <c r="Q5" i="39"/>
  <c r="R4" i="39"/>
  <c r="J24" i="46"/>
  <c r="O2" i="46" s="1"/>
  <c r="I4" i="39"/>
  <c r="O4" i="39"/>
  <c r="S4" i="39"/>
  <c r="J5" i="39"/>
  <c r="J6" i="39" s="1"/>
  <c r="G5" i="39"/>
  <c r="K5" i="39"/>
  <c r="G19" i="48"/>
  <c r="O2" i="48" s="1"/>
  <c r="V5" i="39"/>
  <c r="U5" i="39"/>
  <c r="F5" i="39"/>
  <c r="F6" i="39" s="1"/>
  <c r="H5" i="39"/>
  <c r="R6" i="39"/>
  <c r="L5" i="39"/>
  <c r="M5" i="39"/>
  <c r="G19" i="47"/>
  <c r="O2" i="47" s="1"/>
  <c r="H4" i="39"/>
  <c r="V4" i="39"/>
  <c r="P4" i="39"/>
  <c r="P6" i="39" s="1"/>
  <c r="L4" i="39"/>
  <c r="M4" i="39"/>
  <c r="T4" i="39"/>
  <c r="T6" i="39" s="1"/>
  <c r="K4" i="39"/>
  <c r="K6" i="39" s="1"/>
  <c r="Q4" i="39"/>
  <c r="Q6" i="39" s="1"/>
  <c r="G4" i="39"/>
  <c r="N4" i="39"/>
  <c r="N6" i="39" s="1"/>
  <c r="U6" i="39"/>
  <c r="S6" i="39"/>
  <c r="G19" i="34"/>
  <c r="O2" i="34" s="1"/>
  <c r="J24" i="33"/>
  <c r="O2" i="33" s="1"/>
  <c r="E4" i="39" s="1"/>
  <c r="O6" i="39" l="1"/>
  <c r="V6" i="39"/>
  <c r="L6" i="39"/>
  <c r="H6" i="39"/>
  <c r="E5" i="39"/>
  <c r="E6" i="39" s="1"/>
  <c r="G6" i="39"/>
  <c r="M6" i="39"/>
  <c r="F7" i="39" l="1"/>
</calcChain>
</file>

<file path=xl/sharedStrings.xml><?xml version="1.0" encoding="utf-8"?>
<sst xmlns="http://schemas.openxmlformats.org/spreadsheetml/2006/main" count="1253" uniqueCount="315">
  <si>
    <t>サービス種別</t>
    <rPh sb="4" eb="6">
      <t>シュベツ</t>
    </rPh>
    <phoneticPr fontId="1"/>
  </si>
  <si>
    <t>講じている</t>
    <rPh sb="0" eb="1">
      <t>コウ</t>
    </rPh>
    <phoneticPr fontId="1"/>
  </si>
  <si>
    <t>12千葉県</t>
  </si>
  <si>
    <t>110_訪問介護</t>
  </si>
  <si>
    <t>1～10名</t>
  </si>
  <si>
    <t>ケアプランデータ連携システム</t>
    <rPh sb="8" eb="10">
      <t>レンケイ</t>
    </rPh>
    <phoneticPr fontId="1"/>
  </si>
  <si>
    <t>居宅サービス計画書とサービス利用票のどちらも</t>
    <rPh sb="0" eb="2">
      <t>キョタク</t>
    </rPh>
    <rPh sb="6" eb="9">
      <t>ケイカクショ</t>
    </rPh>
    <rPh sb="14" eb="16">
      <t>リヨウ</t>
    </rPh>
    <rPh sb="16" eb="17">
      <t>ヒョウ</t>
    </rPh>
    <phoneticPr fontId="1"/>
  </si>
  <si>
    <t>利用申請を行っている</t>
    <rPh sb="0" eb="2">
      <t>リヨウ</t>
    </rPh>
    <rPh sb="2" eb="4">
      <t>シンセイ</t>
    </rPh>
    <rPh sb="5" eb="6">
      <t>オコナ</t>
    </rPh>
    <phoneticPr fontId="1"/>
  </si>
  <si>
    <t>「★一つ星」又は「★★二つ星」のいずれかを宣言している</t>
  </si>
  <si>
    <t>都道府県</t>
    <rPh sb="0" eb="4">
      <t>トドウフケン</t>
    </rPh>
    <phoneticPr fontId="1"/>
  </si>
  <si>
    <t>取組</t>
    <rPh sb="0" eb="2">
      <t>トリクミ</t>
    </rPh>
    <phoneticPr fontId="1"/>
  </si>
  <si>
    <t>職員数</t>
    <rPh sb="0" eb="2">
      <t>ショクイン</t>
    </rPh>
    <rPh sb="2" eb="3">
      <t>スウ</t>
    </rPh>
    <phoneticPr fontId="1"/>
  </si>
  <si>
    <t>利用者数</t>
    <rPh sb="0" eb="3">
      <t>リヨウシャ</t>
    </rPh>
    <rPh sb="3" eb="4">
      <t>スウ</t>
    </rPh>
    <phoneticPr fontId="1"/>
  </si>
  <si>
    <t>ケアプー</t>
    <phoneticPr fontId="1"/>
  </si>
  <si>
    <t>セキュリティアクション</t>
    <phoneticPr fontId="1"/>
  </si>
  <si>
    <t>01北海道</t>
  </si>
  <si>
    <t>○</t>
    <phoneticPr fontId="1"/>
  </si>
  <si>
    <t>02青森県</t>
  </si>
  <si>
    <t>-</t>
    <phoneticPr fontId="1"/>
  </si>
  <si>
    <t>120_訪問入浴介護</t>
  </si>
  <si>
    <t>11～20名</t>
  </si>
  <si>
    <t>その他厚労省が認めたシステム</t>
    <rPh sb="2" eb="3">
      <t>タ</t>
    </rPh>
    <rPh sb="3" eb="6">
      <t>コウロウショウ</t>
    </rPh>
    <rPh sb="7" eb="8">
      <t>ミト</t>
    </rPh>
    <phoneticPr fontId="1"/>
  </si>
  <si>
    <t>宣言していない</t>
    <rPh sb="0" eb="2">
      <t>センゲン</t>
    </rPh>
    <phoneticPr fontId="1"/>
  </si>
  <si>
    <t>利用申請を行っていない</t>
    <rPh sb="0" eb="2">
      <t>リヨウ</t>
    </rPh>
    <rPh sb="2" eb="4">
      <t>シンセイ</t>
    </rPh>
    <rPh sb="5" eb="6">
      <t>オコナ</t>
    </rPh>
    <phoneticPr fontId="1"/>
  </si>
  <si>
    <t>03岩手県</t>
  </si>
  <si>
    <t>130_訪問看護</t>
  </si>
  <si>
    <t>21～30名</t>
  </si>
  <si>
    <t>利用していない</t>
    <rPh sb="0" eb="2">
      <t>リヨウ</t>
    </rPh>
    <phoneticPr fontId="1"/>
  </si>
  <si>
    <t>04宮城県</t>
  </si>
  <si>
    <t>●</t>
    <phoneticPr fontId="1"/>
  </si>
  <si>
    <t>140_訪問リハビリテーション</t>
  </si>
  <si>
    <t>31名～</t>
    <phoneticPr fontId="1"/>
  </si>
  <si>
    <t>31～40名</t>
  </si>
  <si>
    <t>05秋田県</t>
  </si>
  <si>
    <t>150_通所介護</t>
  </si>
  <si>
    <t>41～50名</t>
    <rPh sb="5" eb="6">
      <t>メイ</t>
    </rPh>
    <phoneticPr fontId="1"/>
  </si>
  <si>
    <t>周知している</t>
    <rPh sb="0" eb="2">
      <t>シュウチ</t>
    </rPh>
    <phoneticPr fontId="1"/>
  </si>
  <si>
    <t>１～５０</t>
    <phoneticPr fontId="1"/>
  </si>
  <si>
    <t>06山形県</t>
  </si>
  <si>
    <t>155_通所介護（療養通所介護）</t>
  </si>
  <si>
    <t>51～60名</t>
  </si>
  <si>
    <t>周知していない</t>
    <rPh sb="0" eb="2">
      <t>シュウチ</t>
    </rPh>
    <phoneticPr fontId="1"/>
  </si>
  <si>
    <t>５１～１００</t>
    <phoneticPr fontId="1"/>
  </si>
  <si>
    <t>07福島県</t>
  </si>
  <si>
    <t>160_通所リハビリテーション</t>
  </si>
  <si>
    <t>61名～70名</t>
  </si>
  <si>
    <t>１０１～１５０</t>
    <phoneticPr fontId="1"/>
  </si>
  <si>
    <t>08茨城県</t>
  </si>
  <si>
    <t>170_福祉用具貸与</t>
  </si>
  <si>
    <t>71名～80名</t>
  </si>
  <si>
    <t>居宅サービス計画書</t>
    <rPh sb="0" eb="2">
      <t>キョタク</t>
    </rPh>
    <rPh sb="6" eb="9">
      <t>ケイカクショ</t>
    </rPh>
    <phoneticPr fontId="1"/>
  </si>
  <si>
    <t>１５１～２００</t>
    <phoneticPr fontId="1"/>
  </si>
  <si>
    <t>09栃木県</t>
  </si>
  <si>
    <t>81名～90名</t>
  </si>
  <si>
    <t>サービス利用票</t>
    <rPh sb="4" eb="6">
      <t>リヨウ</t>
    </rPh>
    <rPh sb="6" eb="7">
      <t>ヒョウ</t>
    </rPh>
    <phoneticPr fontId="1"/>
  </si>
  <si>
    <t>２０１～２５０</t>
    <phoneticPr fontId="1"/>
  </si>
  <si>
    <t>10群馬県</t>
  </si>
  <si>
    <t>220_短期入所療養介護（介護老人保健施設）</t>
  </si>
  <si>
    <t>91名～100名</t>
  </si>
  <si>
    <t>２５１～３００</t>
    <phoneticPr fontId="1"/>
  </si>
  <si>
    <t>11埼玉県</t>
  </si>
  <si>
    <t>230_短期入所療養介護（介護療養型医療施設）</t>
  </si>
  <si>
    <t>101名～</t>
  </si>
  <si>
    <t>３０１～３５０</t>
    <phoneticPr fontId="1"/>
  </si>
  <si>
    <t>551_短期入所療養介護（介護医療院）</t>
  </si>
  <si>
    <t>３５１～４００</t>
    <phoneticPr fontId="1"/>
  </si>
  <si>
    <t>13東京都</t>
  </si>
  <si>
    <t>４０１～４５０</t>
    <phoneticPr fontId="1"/>
  </si>
  <si>
    <t>14神奈川県</t>
  </si>
  <si>
    <t>331_特定施設入居者生活介護（有料老人ホーム）</t>
  </si>
  <si>
    <t>４５１～５００</t>
    <phoneticPr fontId="1"/>
  </si>
  <si>
    <t>15新潟県</t>
  </si>
  <si>
    <t>332_特定施設入居者生活介護（軽費老人ホーム）</t>
  </si>
  <si>
    <t>５０１～</t>
    <phoneticPr fontId="1"/>
  </si>
  <si>
    <t>16富山県</t>
  </si>
  <si>
    <t>334_特定施設入居者生活介護（サービス付き高齢者向け住宅）</t>
  </si>
  <si>
    <t>17石川県</t>
  </si>
  <si>
    <t>335_特定施設入居者生活介護（有料老人ホーム・外部サービス利用型）</t>
  </si>
  <si>
    <t>18福井県</t>
  </si>
  <si>
    <t>336_特定施設入居者生活介護（軽費老人ホーム・外部サービス利用型）</t>
  </si>
  <si>
    <t>19山梨県</t>
  </si>
  <si>
    <t>20長野県</t>
  </si>
  <si>
    <t>361_地域密着型特定施設入居者生活介護（有料老人ホーム）</t>
  </si>
  <si>
    <t>21岐阜県</t>
  </si>
  <si>
    <t>22静岡県</t>
  </si>
  <si>
    <t>364_地域密着型特定施設入居者生活介護（サービス付き高齢者向け住宅）</t>
  </si>
  <si>
    <t>23愛知県</t>
  </si>
  <si>
    <t>410_特定福祉用具販売</t>
  </si>
  <si>
    <t>24三重県</t>
  </si>
  <si>
    <t>430_居宅介護支援</t>
  </si>
  <si>
    <t>25滋賀県</t>
  </si>
  <si>
    <t>510_介護老人福祉施設</t>
  </si>
  <si>
    <t>26京都府</t>
  </si>
  <si>
    <t>520_介護老人保健施設</t>
  </si>
  <si>
    <t>27大阪府</t>
  </si>
  <si>
    <t>530_介護療養型医療施設</t>
  </si>
  <si>
    <t>28兵庫県</t>
  </si>
  <si>
    <t>540_地域密着型介護老人福祉施設入居者生活介護</t>
  </si>
  <si>
    <t>29奈良県</t>
  </si>
  <si>
    <t>550_介護医療院</t>
  </si>
  <si>
    <t>30和歌山県</t>
  </si>
  <si>
    <t>710_夜間対応型訪問介護</t>
  </si>
  <si>
    <t>31鳥取県</t>
  </si>
  <si>
    <t>720_認知症対応型通所介護</t>
  </si>
  <si>
    <t>32島根県</t>
  </si>
  <si>
    <t>730_小規模多機能型居宅介護</t>
  </si>
  <si>
    <t>33岡山県</t>
  </si>
  <si>
    <t>760_定期巡回・随時対応型訪問介護看護</t>
  </si>
  <si>
    <t>34広島県</t>
  </si>
  <si>
    <t>770_看護小規模多機能型居宅介護</t>
  </si>
  <si>
    <t>35山口県</t>
  </si>
  <si>
    <t>780_地域密着型通所介護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</si>
  <si>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</si>
  <si>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</si>
  <si>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</si>
  <si>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</si>
  <si>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</si>
  <si>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</si>
  <si>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</si>
  <si>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</si>
  <si>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</si>
  <si>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</si>
  <si>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</si>
  <si>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</si>
  <si>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サービス種類</t>
    <rPh sb="4" eb="6">
      <t>シュルイ</t>
    </rPh>
    <phoneticPr fontId="1"/>
  </si>
  <si>
    <t>（単位：円）</t>
    <rPh sb="1" eb="3">
      <t>タンイ</t>
    </rPh>
    <rPh sb="4" eb="5">
      <t>エン</t>
    </rPh>
    <phoneticPr fontId="1"/>
  </si>
  <si>
    <t>ア　新規導入</t>
    <rPh sb="2" eb="6">
      <t>シンキドウニュウ</t>
    </rPh>
    <phoneticPr fontId="1"/>
  </si>
  <si>
    <t>イ　導入済（転記不要とするための改修）</t>
    <rPh sb="2" eb="5">
      <t>ドウニュウズ</t>
    </rPh>
    <rPh sb="6" eb="8">
      <t>テンキ</t>
    </rPh>
    <rPh sb="8" eb="10">
      <t>フヨウ</t>
    </rPh>
    <rPh sb="16" eb="18">
      <t>カイシュウ</t>
    </rPh>
    <phoneticPr fontId="1"/>
  </si>
  <si>
    <t>エ　機能追加</t>
    <rPh sb="2" eb="4">
      <t>キノウ</t>
    </rPh>
    <rPh sb="4" eb="6">
      <t>ツイカ</t>
    </rPh>
    <phoneticPr fontId="1"/>
  </si>
  <si>
    <t>介護テクノロジーのパッケージ型導入支援</t>
    <rPh sb="0" eb="2">
      <t>カイゴ</t>
    </rPh>
    <rPh sb="14" eb="15">
      <t>ガタ</t>
    </rPh>
    <rPh sb="15" eb="19">
      <t>ドウニュウシエン</t>
    </rPh>
    <phoneticPr fontId="1"/>
  </si>
  <si>
    <t>介護テクノロジー等の導入支援</t>
    <rPh sb="0" eb="2">
      <t>カイゴ</t>
    </rPh>
    <rPh sb="8" eb="9">
      <t>トウ</t>
    </rPh>
    <rPh sb="10" eb="12">
      <t>ドウニュウ</t>
    </rPh>
    <rPh sb="12" eb="14">
      <t>シエン</t>
    </rPh>
    <phoneticPr fontId="1"/>
  </si>
  <si>
    <t>利用定員数</t>
    <rPh sb="0" eb="2">
      <t>リヨウ</t>
    </rPh>
    <rPh sb="2" eb="5">
      <t>テイインスウ</t>
    </rPh>
    <phoneticPr fontId="1"/>
  </si>
  <si>
    <t>補助対象台数割合</t>
    <rPh sb="0" eb="4">
      <t>ホジョタイショウ</t>
    </rPh>
    <rPh sb="4" eb="6">
      <t>ダイスウ</t>
    </rPh>
    <rPh sb="6" eb="8">
      <t>ワリアイ</t>
    </rPh>
    <phoneticPr fontId="1"/>
  </si>
  <si>
    <t>1/10</t>
    <phoneticPr fontId="1"/>
  </si>
  <si>
    <t>1/20</t>
    <phoneticPr fontId="1"/>
  </si>
  <si>
    <t>①移乗支援（装着）</t>
    <rPh sb="1" eb="3">
      <t>イジョウ</t>
    </rPh>
    <rPh sb="3" eb="5">
      <t>シエン</t>
    </rPh>
    <rPh sb="6" eb="8">
      <t>ソウチャク</t>
    </rPh>
    <phoneticPr fontId="1"/>
  </si>
  <si>
    <t>②移乗支援（非装着）</t>
    <rPh sb="1" eb="5">
      <t>イジョウシエン</t>
    </rPh>
    <rPh sb="6" eb="9">
      <t>ヒソウチャク</t>
    </rPh>
    <phoneticPr fontId="1"/>
  </si>
  <si>
    <t>③移動支援（屋外）</t>
    <rPh sb="1" eb="5">
      <t>イドウシエン</t>
    </rPh>
    <rPh sb="6" eb="8">
      <t>オクガイ</t>
    </rPh>
    <phoneticPr fontId="1"/>
  </si>
  <si>
    <t>④移動支援（屋内）</t>
    <rPh sb="1" eb="5">
      <t>イドウシエン</t>
    </rPh>
    <rPh sb="6" eb="8">
      <t>オクナイ</t>
    </rPh>
    <phoneticPr fontId="1"/>
  </si>
  <si>
    <t>⑤移動支援（装着）</t>
    <rPh sb="1" eb="5">
      <t>イドウシエン</t>
    </rPh>
    <rPh sb="6" eb="8">
      <t>ソウチャク</t>
    </rPh>
    <phoneticPr fontId="1"/>
  </si>
  <si>
    <t>⑥排泄支援（排泄予測・検知）</t>
    <rPh sb="1" eb="3">
      <t>ハイセツ</t>
    </rPh>
    <rPh sb="3" eb="5">
      <t>シエン</t>
    </rPh>
    <rPh sb="6" eb="10">
      <t>ハイセツヨソク</t>
    </rPh>
    <rPh sb="11" eb="13">
      <t>ケンチ</t>
    </rPh>
    <phoneticPr fontId="1"/>
  </si>
  <si>
    <t>⑦排泄支援（排泄物処理）</t>
    <rPh sb="1" eb="5">
      <t>ハイセツシエン</t>
    </rPh>
    <rPh sb="6" eb="9">
      <t>ハイセツブツ</t>
    </rPh>
    <rPh sb="9" eb="11">
      <t>ショリ</t>
    </rPh>
    <phoneticPr fontId="1"/>
  </si>
  <si>
    <t>導入目的</t>
    <rPh sb="0" eb="4">
      <t>ドウニュウモクテキ</t>
    </rPh>
    <phoneticPr fontId="1"/>
  </si>
  <si>
    <t>⑧排泄支援（動作支援）</t>
    <rPh sb="1" eb="5">
      <t>ハイセツシエン</t>
    </rPh>
    <rPh sb="6" eb="8">
      <t>ドウサ</t>
    </rPh>
    <rPh sb="8" eb="10">
      <t>シエン</t>
    </rPh>
    <phoneticPr fontId="1"/>
  </si>
  <si>
    <t>⑨入浴支援</t>
    <rPh sb="1" eb="5">
      <t>ニュウヨクシエン</t>
    </rPh>
    <phoneticPr fontId="1"/>
  </si>
  <si>
    <t>⑩見守り・コミュニケーション（見守り（施設））</t>
    <rPh sb="1" eb="3">
      <t>ミマモ</t>
    </rPh>
    <rPh sb="15" eb="17">
      <t>ミマモ</t>
    </rPh>
    <rPh sb="19" eb="21">
      <t>シセツ</t>
    </rPh>
    <phoneticPr fontId="1"/>
  </si>
  <si>
    <t>⑪見守り・コミュニケーション（見守り（在宅））</t>
    <rPh sb="1" eb="3">
      <t>ミマモ</t>
    </rPh>
    <rPh sb="15" eb="17">
      <t>ミマモ</t>
    </rPh>
    <rPh sb="19" eb="21">
      <t>ザイタク</t>
    </rPh>
    <phoneticPr fontId="1"/>
  </si>
  <si>
    <t>⑫見守り・コミュニケーション（コミュニケーション）</t>
    <rPh sb="1" eb="3">
      <t>ミマモ</t>
    </rPh>
    <phoneticPr fontId="1"/>
  </si>
  <si>
    <t>⑬介護業務支援</t>
    <rPh sb="1" eb="7">
      <t>カイゴギョウムシエン</t>
    </rPh>
    <phoneticPr fontId="1"/>
  </si>
  <si>
    <t>⑭機能訓練支援</t>
    <rPh sb="1" eb="3">
      <t>キノウ</t>
    </rPh>
    <rPh sb="3" eb="5">
      <t>クンレン</t>
    </rPh>
    <rPh sb="5" eb="7">
      <t>シエン</t>
    </rPh>
    <phoneticPr fontId="1"/>
  </si>
  <si>
    <t>⑮食事・栄養管理支援</t>
    <rPh sb="1" eb="3">
      <t>ショクジ</t>
    </rPh>
    <rPh sb="4" eb="8">
      <t>エイヨウカンリ</t>
    </rPh>
    <rPh sb="8" eb="10">
      <t>シエン</t>
    </rPh>
    <phoneticPr fontId="1"/>
  </si>
  <si>
    <t>⑯認知症生活支援・認知症ケア支援</t>
    <rPh sb="1" eb="4">
      <t>ニンチショウ</t>
    </rPh>
    <rPh sb="4" eb="8">
      <t>セイカツシエン</t>
    </rPh>
    <rPh sb="9" eb="12">
      <t>ニンチショウ</t>
    </rPh>
    <rPh sb="14" eb="16">
      <t>シエン</t>
    </rPh>
    <phoneticPr fontId="1"/>
  </si>
  <si>
    <t>⑰その他</t>
    <rPh sb="3" eb="4">
      <t>タ</t>
    </rPh>
    <phoneticPr fontId="1"/>
  </si>
  <si>
    <t>区分</t>
    <rPh sb="0" eb="2">
      <t>クブン</t>
    </rPh>
    <phoneticPr fontId="1"/>
  </si>
  <si>
    <t>（ア）重点分野に該当する介護テクノロジー</t>
    <rPh sb="3" eb="5">
      <t>ジュウテン</t>
    </rPh>
    <rPh sb="5" eb="7">
      <t>ブンヤ</t>
    </rPh>
    <rPh sb="8" eb="10">
      <t>ガイトウ</t>
    </rPh>
    <rPh sb="12" eb="14">
      <t>カイゴ</t>
    </rPh>
    <phoneticPr fontId="1"/>
  </si>
  <si>
    <t>職員数が1～10名</t>
    <rPh sb="0" eb="3">
      <t>ショクインスウ</t>
    </rPh>
    <rPh sb="8" eb="9">
      <t>メイ</t>
    </rPh>
    <phoneticPr fontId="1"/>
  </si>
  <si>
    <t>職員数が11～20名</t>
    <rPh sb="0" eb="3">
      <t>ショクインスウ</t>
    </rPh>
    <rPh sb="9" eb="10">
      <t>メイ</t>
    </rPh>
    <phoneticPr fontId="1"/>
  </si>
  <si>
    <t>職員数が21～30名</t>
    <rPh sb="0" eb="3">
      <t>ショクインスウ</t>
    </rPh>
    <rPh sb="9" eb="10">
      <t>メイ</t>
    </rPh>
    <phoneticPr fontId="1"/>
  </si>
  <si>
    <t>職員数が31名以上</t>
    <rPh sb="0" eb="3">
      <t>ショクインスウ</t>
    </rPh>
    <rPh sb="6" eb="7">
      <t>メイ</t>
    </rPh>
    <rPh sb="7" eb="9">
      <t>イジョウ</t>
    </rPh>
    <phoneticPr fontId="1"/>
  </si>
  <si>
    <t>②移乗支援（非装着）</t>
    <rPh sb="1" eb="5">
      <t>イジョウシエン</t>
    </rPh>
    <rPh sb="6" eb="9">
      <t>ヒソウチャク</t>
    </rPh>
    <phoneticPr fontId="1"/>
  </si>
  <si>
    <t>③移動支援（屋外）</t>
    <rPh sb="6" eb="8">
      <t>オクガイ</t>
    </rPh>
    <phoneticPr fontId="1"/>
  </si>
  <si>
    <t>④移動支援（屋内）</t>
    <rPh sb="1" eb="5">
      <t>イドウシエン</t>
    </rPh>
    <rPh sb="6" eb="8">
      <t>オクナイ</t>
    </rPh>
    <phoneticPr fontId="1"/>
  </si>
  <si>
    <t>⑤移動支援（装着）</t>
    <rPh sb="1" eb="3">
      <t>イドウ</t>
    </rPh>
    <rPh sb="3" eb="5">
      <t>シエン</t>
    </rPh>
    <rPh sb="6" eb="8">
      <t>ソウチャク</t>
    </rPh>
    <phoneticPr fontId="1"/>
  </si>
  <si>
    <t>基準額早見表（介護テクノロジー等の導入支援）</t>
    <rPh sb="0" eb="3">
      <t>キジュンガク</t>
    </rPh>
    <rPh sb="3" eb="6">
      <t>ハヤミヒョウ</t>
    </rPh>
    <rPh sb="7" eb="9">
      <t>カイゴ</t>
    </rPh>
    <rPh sb="15" eb="16">
      <t>トウ</t>
    </rPh>
    <rPh sb="17" eb="21">
      <t>ドウニュウシエン</t>
    </rPh>
    <phoneticPr fontId="1"/>
  </si>
  <si>
    <t>⑥排泄支援（排泄予測・検知）</t>
    <rPh sb="6" eb="10">
      <t>ハイセツヨソク</t>
    </rPh>
    <rPh sb="11" eb="13">
      <t>ケンチ</t>
    </rPh>
    <phoneticPr fontId="1"/>
  </si>
  <si>
    <t>⑦排泄支援（排泄物処理）</t>
    <rPh sb="1" eb="3">
      <t>ハイセツ</t>
    </rPh>
    <rPh sb="3" eb="5">
      <t>シエン</t>
    </rPh>
    <rPh sb="6" eb="11">
      <t>ハイセツブツショリ</t>
    </rPh>
    <phoneticPr fontId="1"/>
  </si>
  <si>
    <t>⑧排泄支援（動作支援）</t>
    <rPh sb="1" eb="5">
      <t>ハイセツシエン</t>
    </rPh>
    <rPh sb="6" eb="10">
      <t>ドウサシエン</t>
    </rPh>
    <phoneticPr fontId="1"/>
  </si>
  <si>
    <t>⑨入浴支援</t>
    <phoneticPr fontId="1"/>
  </si>
  <si>
    <t>⑩見守り・コミュニケーション（見守り（施設））</t>
    <rPh sb="15" eb="17">
      <t>ミマモ</t>
    </rPh>
    <rPh sb="19" eb="21">
      <t>シセツ</t>
    </rPh>
    <phoneticPr fontId="1"/>
  </si>
  <si>
    <t>⑪見守り・コミュニケーション（見守り（在宅））</t>
    <rPh sb="1" eb="3">
      <t>ミマモ</t>
    </rPh>
    <rPh sb="15" eb="17">
      <t>ミマモ</t>
    </rPh>
    <rPh sb="19" eb="21">
      <t>ザイタク</t>
    </rPh>
    <phoneticPr fontId="1"/>
  </si>
  <si>
    <t>⑫見守り・コミュニケーション（コミュニケーション）</t>
    <rPh sb="1" eb="3">
      <t>ミマモ</t>
    </rPh>
    <phoneticPr fontId="1"/>
  </si>
  <si>
    <t>⑬介護業務支援</t>
    <rPh sb="1" eb="3">
      <t>カイゴ</t>
    </rPh>
    <rPh sb="3" eb="5">
      <t>ギョウム</t>
    </rPh>
    <rPh sb="5" eb="7">
      <t>シエン</t>
    </rPh>
    <phoneticPr fontId="1"/>
  </si>
  <si>
    <t>⑬-１：
価格が職員数に応じて変動する介護ソフト</t>
    <rPh sb="5" eb="7">
      <t>カカク</t>
    </rPh>
    <rPh sb="8" eb="10">
      <t>ショクイン</t>
    </rPh>
    <rPh sb="10" eb="11">
      <t>カズ</t>
    </rPh>
    <rPh sb="12" eb="13">
      <t>オウ</t>
    </rPh>
    <rPh sb="15" eb="17">
      <t>ヘンドウ</t>
    </rPh>
    <rPh sb="19" eb="21">
      <t>カイゴ</t>
    </rPh>
    <phoneticPr fontId="1"/>
  </si>
  <si>
    <t>⑬-２：⑬-1に該当しない介護ソフトや機器</t>
    <rPh sb="8" eb="10">
      <t>ガイトウ</t>
    </rPh>
    <rPh sb="13" eb="15">
      <t>カイゴ</t>
    </rPh>
    <rPh sb="19" eb="21">
      <t>キキ</t>
    </rPh>
    <phoneticPr fontId="1"/>
  </si>
  <si>
    <t>⑭機能訓練支援</t>
    <phoneticPr fontId="1"/>
  </si>
  <si>
    <t>⑮食事・栄養管理支援</t>
    <phoneticPr fontId="1"/>
  </si>
  <si>
    <t>⑯認知症生活支援・認知症ケア支援</t>
    <phoneticPr fontId="1"/>
  </si>
  <si>
    <t>（イ）⑰その他</t>
    <phoneticPr fontId="1"/>
  </si>
  <si>
    <t>基準額（円）</t>
    <rPh sb="0" eb="3">
      <t>キジュンガク</t>
    </rPh>
    <rPh sb="4" eb="5">
      <t>エン</t>
    </rPh>
    <phoneticPr fontId="1"/>
  </si>
  <si>
    <r>
      <t>⑬-1-1：令和７年度中に「ケアプランデータ連携システム」により5事業所以上とデータ連携を</t>
    </r>
    <r>
      <rPr>
        <u/>
        <sz val="12"/>
        <color theme="1"/>
        <rFont val="ＭＳ Ｐゴシック"/>
        <family val="3"/>
        <charset val="128"/>
      </rPr>
      <t>実施する</t>
    </r>
    <r>
      <rPr>
        <sz val="12"/>
        <color theme="1"/>
        <rFont val="ＭＳ Ｐゴシック"/>
        <family val="3"/>
        <charset val="128"/>
      </rPr>
      <t>場合</t>
    </r>
    <rPh sb="6" eb="8">
      <t>レイワ</t>
    </rPh>
    <rPh sb="9" eb="11">
      <t>ネンド</t>
    </rPh>
    <rPh sb="11" eb="12">
      <t>チュウ</t>
    </rPh>
    <rPh sb="22" eb="24">
      <t>レンケイ</t>
    </rPh>
    <rPh sb="33" eb="36">
      <t>ジギョウショ</t>
    </rPh>
    <rPh sb="36" eb="38">
      <t>イジョウ</t>
    </rPh>
    <rPh sb="42" eb="44">
      <t>レンケイ</t>
    </rPh>
    <rPh sb="45" eb="47">
      <t>ジッシ</t>
    </rPh>
    <rPh sb="49" eb="51">
      <t>バアイ</t>
    </rPh>
    <phoneticPr fontId="1"/>
  </si>
  <si>
    <r>
      <t>⑬-1-2：令和７年度中に「ケアプランデータ連携システム」により5事業所以上とデータ連携を</t>
    </r>
    <r>
      <rPr>
        <u/>
        <sz val="12"/>
        <color theme="1"/>
        <rFont val="ＭＳ Ｐゴシック"/>
        <family val="3"/>
        <charset val="128"/>
      </rPr>
      <t>実施しない</t>
    </r>
    <r>
      <rPr>
        <sz val="12"/>
        <color theme="1"/>
        <rFont val="ＭＳ Ｐゴシック"/>
        <family val="3"/>
        <charset val="128"/>
      </rPr>
      <t>場合</t>
    </r>
    <rPh sb="6" eb="8">
      <t>レイワ</t>
    </rPh>
    <rPh sb="9" eb="11">
      <t>ネンド</t>
    </rPh>
    <rPh sb="11" eb="12">
      <t>チュウ</t>
    </rPh>
    <rPh sb="22" eb="24">
      <t>レンケイ</t>
    </rPh>
    <rPh sb="33" eb="36">
      <t>ジギョウショ</t>
    </rPh>
    <rPh sb="36" eb="38">
      <t>イジョウ</t>
    </rPh>
    <rPh sb="42" eb="44">
      <t>レンケイ</t>
    </rPh>
    <rPh sb="45" eb="47">
      <t>ジッシ</t>
    </rPh>
    <rPh sb="50" eb="52">
      <t>バアイ</t>
    </rPh>
    <phoneticPr fontId="1"/>
  </si>
  <si>
    <r>
      <t>⑬-2-1：令和７年度中に「ケアプランデータ連携システム」により5事業所以上とデータ連携を</t>
    </r>
    <r>
      <rPr>
        <u/>
        <sz val="12"/>
        <color theme="1"/>
        <rFont val="ＭＳ Ｐゴシック"/>
        <family val="3"/>
        <charset val="128"/>
      </rPr>
      <t>実施する場合</t>
    </r>
    <phoneticPr fontId="1"/>
  </si>
  <si>
    <r>
      <t>⑬-2-2：令和７年度中に「ケアプランデータ連携システム」により5事業所以上とデータ連携を</t>
    </r>
    <r>
      <rPr>
        <u/>
        <sz val="12"/>
        <color theme="1"/>
        <rFont val="ＭＳ Ｐゴシック"/>
        <family val="3"/>
        <charset val="128"/>
      </rPr>
      <t>実施しない場合</t>
    </r>
    <phoneticPr fontId="1"/>
  </si>
  <si>
    <t>事業所名</t>
    <rPh sb="0" eb="3">
      <t>ジギョウショ</t>
    </rPh>
    <rPh sb="3" eb="4">
      <t>メイ</t>
    </rPh>
    <phoneticPr fontId="1"/>
  </si>
  <si>
    <t>1台あたり</t>
    <rPh sb="1" eb="2">
      <t>ダイ</t>
    </rPh>
    <phoneticPr fontId="1"/>
  </si>
  <si>
    <t>1式あたり</t>
    <rPh sb="1" eb="2">
      <t>シキ</t>
    </rPh>
    <phoneticPr fontId="1"/>
  </si>
  <si>
    <t>介護ソフト：1式あたり
機器：1台あたり</t>
    <rPh sb="0" eb="2">
      <t>カイゴ</t>
    </rPh>
    <rPh sb="7" eb="8">
      <t>シキ</t>
    </rPh>
    <rPh sb="12" eb="14">
      <t>キキ</t>
    </rPh>
    <rPh sb="16" eb="17">
      <t>ダイ</t>
    </rPh>
    <phoneticPr fontId="1"/>
  </si>
  <si>
    <t>※（３）発注日及び支払日は、実績時に記載してください。</t>
    <rPh sb="4" eb="7">
      <t>ハッチュウビ</t>
    </rPh>
    <rPh sb="7" eb="8">
      <t>オヨ</t>
    </rPh>
    <rPh sb="9" eb="11">
      <t>シハライ</t>
    </rPh>
    <rPh sb="11" eb="12">
      <t>ビ</t>
    </rPh>
    <rPh sb="14" eb="17">
      <t>ジッセキジ</t>
    </rPh>
    <rPh sb="18" eb="20">
      <t>キサイ</t>
    </rPh>
    <phoneticPr fontId="1"/>
  </si>
  <si>
    <t>※介護ソフトの場合、「台」を「式」と読み替えてください。</t>
    <rPh sb="1" eb="3">
      <t>カイゴ</t>
    </rPh>
    <rPh sb="7" eb="9">
      <t>バアイ</t>
    </rPh>
    <rPh sb="11" eb="12">
      <t>ダイ</t>
    </rPh>
    <rPh sb="15" eb="16">
      <t>シキ</t>
    </rPh>
    <rPh sb="18" eb="19">
      <t>ヨ</t>
    </rPh>
    <rPh sb="20" eb="21">
      <t>カ</t>
    </rPh>
    <phoneticPr fontId="1"/>
  </si>
  <si>
    <t>※導入台数(e)欄は、主となる機器のみ計上してください。</t>
    <rPh sb="1" eb="5">
      <t>ドウニュウダイスウ</t>
    </rPh>
    <rPh sb="8" eb="9">
      <t>ラン</t>
    </rPh>
    <rPh sb="11" eb="12">
      <t>シュ</t>
    </rPh>
    <rPh sb="15" eb="17">
      <t>キキ</t>
    </rPh>
    <rPh sb="19" eb="21">
      <t>ケイジョウ</t>
    </rPh>
    <phoneticPr fontId="1"/>
  </si>
  <si>
    <t>※1台あたりの基準額(d)欄は、基準額早見表を確認のうえ記入してください。</t>
    <rPh sb="2" eb="3">
      <t>ダイ</t>
    </rPh>
    <rPh sb="7" eb="10">
      <t>キジュンガク</t>
    </rPh>
    <rPh sb="13" eb="14">
      <t>ラン</t>
    </rPh>
    <rPh sb="16" eb="19">
      <t>キジュンガク</t>
    </rPh>
    <rPh sb="19" eb="22">
      <t>ハヤミヒョウ</t>
    </rPh>
    <rPh sb="23" eb="25">
      <t>カクニン</t>
    </rPh>
    <rPh sb="28" eb="30">
      <t>キニュウ</t>
    </rPh>
    <phoneticPr fontId="1"/>
  </si>
  <si>
    <t>※行が足りないときは追加してください。</t>
    <rPh sb="1" eb="2">
      <t>ギョウ</t>
    </rPh>
    <rPh sb="3" eb="4">
      <t>タ</t>
    </rPh>
    <rPh sb="10" eb="12">
      <t>ツイカ</t>
    </rPh>
    <phoneticPr fontId="1"/>
  </si>
  <si>
    <t>計</t>
    <rPh sb="0" eb="1">
      <t>ケイ</t>
    </rPh>
    <phoneticPr fontId="1"/>
  </si>
  <si>
    <t>支払日※</t>
    <rPh sb="0" eb="3">
      <t>シハライヒ</t>
    </rPh>
    <phoneticPr fontId="1"/>
  </si>
  <si>
    <t>発注日※</t>
    <rPh sb="0" eb="3">
      <t>ハッチュウヒ</t>
    </rPh>
    <phoneticPr fontId="1"/>
  </si>
  <si>
    <t>事業費
（税抜額）</t>
    <rPh sb="0" eb="3">
      <t>ジギョウヒ</t>
    </rPh>
    <rPh sb="5" eb="7">
      <t>ゼイヌキ</t>
    </rPh>
    <rPh sb="7" eb="8">
      <t>ガク</t>
    </rPh>
    <phoneticPr fontId="1"/>
  </si>
  <si>
    <t>台数</t>
    <rPh sb="0" eb="2">
      <t>ダイスウ</t>
    </rPh>
    <phoneticPr fontId="1"/>
  </si>
  <si>
    <t>機器名</t>
    <rPh sb="0" eb="3">
      <t>キキメイ</t>
    </rPh>
    <phoneticPr fontId="1"/>
  </si>
  <si>
    <t>オ</t>
    <phoneticPr fontId="1"/>
  </si>
  <si>
    <t>エ</t>
    <phoneticPr fontId="1"/>
  </si>
  <si>
    <t>ウ</t>
    <phoneticPr fontId="1"/>
  </si>
  <si>
    <t>イ</t>
    <phoneticPr fontId="1"/>
  </si>
  <si>
    <t>ア</t>
    <phoneticPr fontId="1"/>
  </si>
  <si>
    <t>3/4</t>
    <phoneticPr fontId="1"/>
  </si>
  <si>
    <t>オ</t>
    <phoneticPr fontId="1"/>
  </si>
  <si>
    <t>エ</t>
    <phoneticPr fontId="1"/>
  </si>
  <si>
    <t>3/4</t>
    <phoneticPr fontId="1"/>
  </si>
  <si>
    <t>導入台数(e)※</t>
    <rPh sb="0" eb="4">
      <t>ドウニュウダイスウ</t>
    </rPh>
    <phoneticPr fontId="1"/>
  </si>
  <si>
    <t>1台あたりの
基準額(d)※</t>
    <rPh sb="1" eb="2">
      <t>ダイ</t>
    </rPh>
    <rPh sb="7" eb="10">
      <t>キジュンガク</t>
    </rPh>
    <phoneticPr fontId="1"/>
  </si>
  <si>
    <t>a×b(c)</t>
    <phoneticPr fontId="1"/>
  </si>
  <si>
    <t>補助率(b)</t>
    <rPh sb="0" eb="3">
      <t>ホジョリツ</t>
    </rPh>
    <phoneticPr fontId="1"/>
  </si>
  <si>
    <t>事業費(a)
（税抜額）</t>
    <rPh sb="0" eb="3">
      <t>ジギョウヒ</t>
    </rPh>
    <rPh sb="8" eb="10">
      <t>ゼイヌ</t>
    </rPh>
    <rPh sb="10" eb="11">
      <t>ガク</t>
    </rPh>
    <phoneticPr fontId="1"/>
  </si>
  <si>
    <t>（２）全体経費</t>
    <rPh sb="3" eb="5">
      <t>ゼンタイ</t>
    </rPh>
    <rPh sb="5" eb="7">
      <t>ケイヒ</t>
    </rPh>
    <phoneticPr fontId="1"/>
  </si>
  <si>
    <t>在宅系サービス</t>
    <rPh sb="0" eb="2">
      <t>ザイタク</t>
    </rPh>
    <rPh sb="2" eb="3">
      <t>ケイ</t>
    </rPh>
    <phoneticPr fontId="1"/>
  </si>
  <si>
    <t>施設・居宅系サービス</t>
    <rPh sb="0" eb="2">
      <t>シセツ</t>
    </rPh>
    <rPh sb="3" eb="6">
      <t>キョタクケイ</t>
    </rPh>
    <phoneticPr fontId="1"/>
  </si>
  <si>
    <t>補助対象限度台数</t>
    <rPh sb="0" eb="2">
      <t>ホジョ</t>
    </rPh>
    <rPh sb="2" eb="4">
      <t>タイショウ</t>
    </rPh>
    <rPh sb="4" eb="6">
      <t>ゲンド</t>
    </rPh>
    <rPh sb="6" eb="8">
      <t>ダイスウ</t>
    </rPh>
    <phoneticPr fontId="1"/>
  </si>
  <si>
    <t>（１）補助対象限度台数整理（ICT関連は除く） ※導入目的ごと</t>
    <rPh sb="3" eb="5">
      <t>ホジョ</t>
    </rPh>
    <rPh sb="5" eb="7">
      <t>タイショウ</t>
    </rPh>
    <rPh sb="7" eb="9">
      <t>ゲンド</t>
    </rPh>
    <rPh sb="9" eb="11">
      <t>ダイスウ</t>
    </rPh>
    <rPh sb="11" eb="13">
      <t>セイリ</t>
    </rPh>
    <rPh sb="17" eb="19">
      <t>カンレン</t>
    </rPh>
    <rPh sb="20" eb="21">
      <t>ノゾ</t>
    </rPh>
    <rPh sb="25" eb="29">
      <t>ドウニュウモクテキ</t>
    </rPh>
    <phoneticPr fontId="1"/>
  </si>
  <si>
    <t>自動入力</t>
    <rPh sb="0" eb="4">
      <t>ジドウニュウリョク</t>
    </rPh>
    <phoneticPr fontId="1"/>
  </si>
  <si>
    <t>プルダウン選択</t>
    <rPh sb="5" eb="7">
      <t>センタク</t>
    </rPh>
    <phoneticPr fontId="1"/>
  </si>
  <si>
    <t>入力</t>
    <rPh sb="0" eb="2">
      <t>ニュウリョク</t>
    </rPh>
    <phoneticPr fontId="1"/>
  </si>
  <si>
    <t>※cの合計：千円未満の端数切捨て、上限1,000万円</t>
    <rPh sb="3" eb="5">
      <t>ゴウケイ</t>
    </rPh>
    <rPh sb="6" eb="8">
      <t>センエン</t>
    </rPh>
    <rPh sb="8" eb="10">
      <t>ミマン</t>
    </rPh>
    <rPh sb="11" eb="15">
      <t>ハスウキリス</t>
    </rPh>
    <rPh sb="17" eb="19">
      <t>ジョウゲン</t>
    </rPh>
    <rPh sb="24" eb="26">
      <t>マンエン</t>
    </rPh>
    <phoneticPr fontId="1"/>
  </si>
  <si>
    <t>3/4</t>
  </si>
  <si>
    <t>補助額
a×b(c)</t>
    <rPh sb="0" eb="3">
      <t>ホジョガク</t>
    </rPh>
    <phoneticPr fontId="1"/>
  </si>
  <si>
    <t>導入目的
※介護業務支援必須</t>
    <rPh sb="0" eb="4">
      <t>ドウニュウモクテキ</t>
    </rPh>
    <rPh sb="6" eb="12">
      <t>カイゴギョウムシエン</t>
    </rPh>
    <rPh sb="12" eb="14">
      <t>ヒッス</t>
    </rPh>
    <phoneticPr fontId="1"/>
  </si>
  <si>
    <t>（１）全体経費</t>
    <rPh sb="3" eb="5">
      <t>ゼンタイ</t>
    </rPh>
    <rPh sb="5" eb="7">
      <t>ケイヒ</t>
    </rPh>
    <phoneticPr fontId="1"/>
  </si>
  <si>
    <t>d×e(f)</t>
    <phoneticPr fontId="1"/>
  </si>
  <si>
    <r>
      <rPr>
        <sz val="10"/>
        <color theme="1"/>
        <rFont val="ＭＳ Ｐゴシック"/>
        <family val="3"/>
        <charset val="128"/>
      </rPr>
      <t>補助額(g)</t>
    </r>
    <r>
      <rPr>
        <sz val="8"/>
        <color theme="1"/>
        <rFont val="ＭＳ Ｐゴシック"/>
        <family val="3"/>
        <charset val="128"/>
      </rPr>
      <t xml:space="preserve">
cとfで小さい方</t>
    </r>
    <rPh sb="0" eb="3">
      <t>ホジョガク</t>
    </rPh>
    <rPh sb="11" eb="12">
      <t>チイ</t>
    </rPh>
    <rPh sb="14" eb="15">
      <t>ホウ</t>
    </rPh>
    <phoneticPr fontId="1"/>
  </si>
  <si>
    <t>※ｇの合計：千円未満切捨て</t>
    <rPh sb="3" eb="5">
      <t>ゴウケイ</t>
    </rPh>
    <rPh sb="6" eb="11">
      <t>センエンミマンキ</t>
    </rPh>
    <rPh sb="11" eb="12">
      <t>ス</t>
    </rPh>
    <phoneticPr fontId="1"/>
  </si>
  <si>
    <t>１台あたり</t>
    <rPh sb="1" eb="2">
      <t>ダイ</t>
    </rPh>
    <phoneticPr fontId="1"/>
  </si>
  <si>
    <t>⑱（ア）又は（イ）で示す機器等と一体的に使用するための情報端末（PC,タブレット端末）</t>
    <rPh sb="4" eb="5">
      <t>マタ</t>
    </rPh>
    <rPh sb="10" eb="11">
      <t>シメ</t>
    </rPh>
    <rPh sb="12" eb="14">
      <t>キキ</t>
    </rPh>
    <rPh sb="14" eb="15">
      <t>トウ</t>
    </rPh>
    <rPh sb="16" eb="19">
      <t>イッタイテキ</t>
    </rPh>
    <rPh sb="20" eb="22">
      <t>シヨウ</t>
    </rPh>
    <rPh sb="27" eb="29">
      <t>ジョウホウ</t>
    </rPh>
    <rPh sb="29" eb="31">
      <t>タンマツ</t>
    </rPh>
    <rPh sb="40" eb="42">
      <t>タンマツ</t>
    </rPh>
    <phoneticPr fontId="1"/>
  </si>
  <si>
    <t>介護テクノロジー等の導入支援　所要（精算）額調書</t>
    <rPh sb="0" eb="2">
      <t>カイゴ</t>
    </rPh>
    <rPh sb="8" eb="9">
      <t>トウ</t>
    </rPh>
    <rPh sb="10" eb="14">
      <t>ドウニュウシエン</t>
    </rPh>
    <rPh sb="15" eb="17">
      <t>ショヨウ</t>
    </rPh>
    <rPh sb="18" eb="20">
      <t>セイサン</t>
    </rPh>
    <rPh sb="21" eb="22">
      <t>ガク</t>
    </rPh>
    <rPh sb="22" eb="24">
      <t>チョウショ</t>
    </rPh>
    <phoneticPr fontId="1"/>
  </si>
  <si>
    <t>介護テクノロジーのパッケージ型導入支援　所要（精算）額調書</t>
    <rPh sb="0" eb="2">
      <t>カイゴ</t>
    </rPh>
    <rPh sb="14" eb="15">
      <t>ガタ</t>
    </rPh>
    <rPh sb="15" eb="19">
      <t>ドウニュウシエン</t>
    </rPh>
    <rPh sb="20" eb="22">
      <t>ショヨウ</t>
    </rPh>
    <rPh sb="23" eb="25">
      <t>セイサン</t>
    </rPh>
    <rPh sb="26" eb="27">
      <t>ガク</t>
    </rPh>
    <rPh sb="27" eb="29">
      <t>チョウショ</t>
    </rPh>
    <phoneticPr fontId="1"/>
  </si>
  <si>
    <t>別紙（テクノロジー）</t>
    <rPh sb="0" eb="2">
      <t>ベッシ</t>
    </rPh>
    <phoneticPr fontId="1"/>
  </si>
  <si>
    <t>別紙（パッケージ）</t>
    <rPh sb="0" eb="2">
      <t>ベッシ</t>
    </rPh>
    <phoneticPr fontId="1"/>
  </si>
  <si>
    <t>介護ソフト</t>
    <rPh sb="0" eb="2">
      <t>カイゴ</t>
    </rPh>
    <phoneticPr fontId="1"/>
  </si>
  <si>
    <t>ウ　導入済（ケアプラン標準仕様・LIFE標準仕様に対応するための改修）</t>
  </si>
  <si>
    <t>選択</t>
    <rPh sb="0" eb="2">
      <t>センタク</t>
    </rPh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</si>
  <si>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</si>
  <si>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</si>
  <si>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</si>
  <si>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</si>
  <si>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</si>
  <si>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カ</t>
    <phoneticPr fontId="1"/>
  </si>
  <si>
    <t>（３）導入目的別経費内訳（aの内訳）</t>
    <rPh sb="3" eb="7">
      <t>ドウニュウモクテキ</t>
    </rPh>
    <rPh sb="7" eb="8">
      <t>ベツ</t>
    </rPh>
    <rPh sb="8" eb="10">
      <t>ケイヒ</t>
    </rPh>
    <rPh sb="10" eb="12">
      <t>ウチワケ</t>
    </rPh>
    <rPh sb="15" eb="17">
      <t>ウチワケ</t>
    </rPh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</si>
  <si>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</si>
  <si>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</si>
  <si>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</si>
  <si>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</si>
  <si>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※1台あたりの基準額(d)欄は、基準額早見表を確認のうえ記入してください。
※導入台数(e)欄は、主となる機器のみ計上してください。
※介護ソフトの場合、「台」を「式」と読み替えてください。</t>
    <rPh sb="2" eb="3">
      <t>ダイ</t>
    </rPh>
    <rPh sb="7" eb="10">
      <t>キジュンガク</t>
    </rPh>
    <rPh sb="13" eb="14">
      <t>ラン</t>
    </rPh>
    <rPh sb="16" eb="19">
      <t>キジュンガク</t>
    </rPh>
    <rPh sb="19" eb="22">
      <t>ハヤミヒョウ</t>
    </rPh>
    <rPh sb="23" eb="25">
      <t>カクニン</t>
    </rPh>
    <rPh sb="28" eb="30">
      <t>キニュウ</t>
    </rPh>
    <phoneticPr fontId="1"/>
  </si>
  <si>
    <t>（３）を先に入力してください。</t>
    <rPh sb="4" eb="5">
      <t>サキ</t>
    </rPh>
    <rPh sb="6" eb="8">
      <t>ニュウリョク</t>
    </rPh>
    <phoneticPr fontId="1"/>
  </si>
  <si>
    <t>発注日及び支払日は、実績時に記載してください。</t>
    <phoneticPr fontId="1"/>
  </si>
  <si>
    <t>※（２）発注日及び支払日は、実績時に記載してください。</t>
    <rPh sb="4" eb="7">
      <t>ハッチュウビ</t>
    </rPh>
    <rPh sb="7" eb="8">
      <t>オヨ</t>
    </rPh>
    <rPh sb="9" eb="11">
      <t>シハライ</t>
    </rPh>
    <rPh sb="11" eb="12">
      <t>ビ</t>
    </rPh>
    <rPh sb="14" eb="17">
      <t>ジッセキジ</t>
    </rPh>
    <rPh sb="18" eb="20">
      <t>キサイ</t>
    </rPh>
    <phoneticPr fontId="1"/>
  </si>
  <si>
    <t>オ</t>
    <phoneticPr fontId="1"/>
  </si>
  <si>
    <t>（２）導入目的別経費内訳（aの内訳）</t>
    <rPh sb="3" eb="7">
      <t>ドウニュウモクテキ</t>
    </rPh>
    <rPh sb="7" eb="8">
      <t>ベツ</t>
    </rPh>
    <rPh sb="8" eb="10">
      <t>ケイヒ</t>
    </rPh>
    <rPh sb="10" eb="12">
      <t>ウチワケ</t>
    </rPh>
    <rPh sb="15" eb="17">
      <t>ウチワケ</t>
    </rPh>
    <phoneticPr fontId="1"/>
  </si>
  <si>
    <t>（２）を先に入力してください。</t>
    <rPh sb="4" eb="5">
      <t>サキ</t>
    </rPh>
    <rPh sb="6" eb="8">
      <t>ニュウリョク</t>
    </rPh>
    <phoneticPr fontId="1"/>
  </si>
  <si>
    <t>（単位：円）</t>
    <rPh sb="1" eb="3">
      <t>タンイ</t>
    </rPh>
    <rPh sb="4" eb="5">
      <t>エン</t>
    </rPh>
    <phoneticPr fontId="1"/>
  </si>
  <si>
    <t>事業所名</t>
    <rPh sb="0" eb="4">
      <t>ジギョウショメイ</t>
    </rPh>
    <phoneticPr fontId="1"/>
  </si>
  <si>
    <t>番号</t>
    <rPh sb="0" eb="2">
      <t>バンゴウ</t>
    </rPh>
    <phoneticPr fontId="1"/>
  </si>
  <si>
    <t>サービス種類</t>
    <rPh sb="4" eb="6">
      <t>シュルイ</t>
    </rPh>
    <phoneticPr fontId="1"/>
  </si>
  <si>
    <t>補助区分</t>
    <rPh sb="0" eb="4">
      <t>ホジョクブン</t>
    </rPh>
    <phoneticPr fontId="1"/>
  </si>
  <si>
    <t>導入（機器）</t>
    <rPh sb="0" eb="2">
      <t>ドウニュウ</t>
    </rPh>
    <rPh sb="3" eb="5">
      <t>キキ</t>
    </rPh>
    <phoneticPr fontId="1"/>
  </si>
  <si>
    <t>導入（介護ソフト）</t>
    <rPh sb="0" eb="2">
      <t>ドウニュウ</t>
    </rPh>
    <rPh sb="3" eb="5">
      <t>カイゴ</t>
    </rPh>
    <phoneticPr fontId="1"/>
  </si>
  <si>
    <t>導入（製品名２）</t>
    <rPh sb="0" eb="2">
      <t>ドウニュウ</t>
    </rPh>
    <rPh sb="3" eb="6">
      <t>セイヒンメイ</t>
    </rPh>
    <phoneticPr fontId="1"/>
  </si>
  <si>
    <t>導入（製品名１）</t>
    <rPh sb="0" eb="2">
      <t>ドウニュウ</t>
    </rPh>
    <rPh sb="3" eb="6">
      <t>セイヒンメイ</t>
    </rPh>
    <phoneticPr fontId="1"/>
  </si>
  <si>
    <t>導入（その他）</t>
    <rPh sb="0" eb="2">
      <t>ドウニュウ</t>
    </rPh>
    <rPh sb="5" eb="6">
      <t>タ</t>
    </rPh>
    <phoneticPr fontId="1"/>
  </si>
  <si>
    <t>目的・効果</t>
    <rPh sb="0" eb="2">
      <t>モクテキ</t>
    </rPh>
    <rPh sb="3" eb="5">
      <t>コウカ</t>
    </rPh>
    <phoneticPr fontId="1"/>
  </si>
  <si>
    <t>他の補助金</t>
    <rPh sb="0" eb="1">
      <t>タ</t>
    </rPh>
    <rPh sb="2" eb="5">
      <t>ホジョキン</t>
    </rPh>
    <phoneticPr fontId="1"/>
  </si>
  <si>
    <t>事業費計</t>
    <rPh sb="0" eb="3">
      <t>ジギョウヒ</t>
    </rPh>
    <rPh sb="3" eb="4">
      <t>ケイ</t>
    </rPh>
    <phoneticPr fontId="1"/>
  </si>
  <si>
    <t>補助金計</t>
    <rPh sb="0" eb="3">
      <t>ホジョキン</t>
    </rPh>
    <rPh sb="3" eb="4">
      <t>ケイ</t>
    </rPh>
    <phoneticPr fontId="1"/>
  </si>
  <si>
    <t>スケジュール（始）</t>
    <rPh sb="7" eb="8">
      <t>ハジメ</t>
    </rPh>
    <phoneticPr fontId="1"/>
  </si>
  <si>
    <t>スケジュール（終）</t>
    <rPh sb="7" eb="8">
      <t>オ</t>
    </rPh>
    <phoneticPr fontId="1"/>
  </si>
  <si>
    <t>事業費計</t>
    <rPh sb="0" eb="3">
      <t>ジギョウヒ</t>
    </rPh>
    <rPh sb="3" eb="4">
      <t>ケイ</t>
    </rPh>
    <phoneticPr fontId="1"/>
  </si>
  <si>
    <t>補助金計</t>
    <rPh sb="0" eb="3">
      <t>ホジョキン</t>
    </rPh>
    <rPh sb="3" eb="4">
      <t>ケイ</t>
    </rPh>
    <phoneticPr fontId="1"/>
  </si>
  <si>
    <t>事業費内訳</t>
    <rPh sb="0" eb="3">
      <t>ジギョウヒ</t>
    </rPh>
    <rPh sb="3" eb="5">
      <t>ウチワケ</t>
    </rPh>
    <phoneticPr fontId="1"/>
  </si>
  <si>
    <t>算定基準額</t>
  </si>
  <si>
    <t>交付申請額</t>
    <rPh sb="0" eb="5">
      <t>コウフシンセイガク</t>
    </rPh>
    <phoneticPr fontId="1"/>
  </si>
  <si>
    <t>Ｔ</t>
    <phoneticPr fontId="1"/>
  </si>
  <si>
    <t>Ｐ</t>
    <phoneticPr fontId="1"/>
  </si>
  <si>
    <t>件数</t>
    <rPh sb="0" eb="2">
      <t>ケンスウ</t>
    </rPh>
    <phoneticPr fontId="1"/>
  </si>
  <si>
    <t>仮集計シート</t>
    <rPh sb="0" eb="1">
      <t>カリ</t>
    </rPh>
    <rPh sb="1" eb="3">
      <t>シュウケイ</t>
    </rPh>
    <phoneticPr fontId="1"/>
  </si>
  <si>
    <t>210_短期入所生活介護</t>
    <phoneticPr fontId="1"/>
  </si>
  <si>
    <t>310_居宅療養管理指導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</si>
  <si>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320_認知症対応型共同生活介護</t>
    <phoneticPr fontId="1"/>
  </si>
  <si>
    <t>333_特定施設入居者生活介護（養護老人ホーム）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rPh sb="16" eb="20">
      <t>ヨウゴロウジン</t>
    </rPh>
    <phoneticPr fontId="1"/>
  </si>
  <si>
    <t>337_特定施設入居者生活介護（サービス付き高齢者向け住宅・外部サービス利用型）</t>
    <phoneticPr fontId="1"/>
  </si>
  <si>
    <t>338_特定施設入居者生活介護（養護老人ホーム・外部サービス利用型）</t>
    <rPh sb="4" eb="15">
      <t>トクテイシセツニュウキョシャセイカツカイゴ</t>
    </rPh>
    <rPh sb="16" eb="20">
      <t>ヨウゴロウジン</t>
    </rPh>
    <rPh sb="24" eb="26">
      <t>ガイブ</t>
    </rPh>
    <rPh sb="30" eb="33">
      <t>リヨウガタ</t>
    </rPh>
    <phoneticPr fontId="1"/>
  </si>
  <si>
    <t>362_地域密着型特定施設入居者生活介護（軽費老人ホーム）</t>
    <phoneticPr fontId="1"/>
  </si>
  <si>
    <t>363_地域密着型特定施設入居者生活介護（養護老人ホーム）</t>
    <rPh sb="4" eb="6">
      <t>チイキ</t>
    </rPh>
    <rPh sb="6" eb="9">
      <t>ミッチャクガタ</t>
    </rPh>
    <rPh sb="9" eb="20">
      <t>トクテイシセツニュウキョシャセイカツカイゴ</t>
    </rPh>
    <rPh sb="21" eb="25">
      <t>ヨウゴロウジン</t>
    </rPh>
    <phoneticPr fontId="1"/>
  </si>
  <si>
    <t>460_介護予防支援</t>
    <rPh sb="6" eb="8">
      <t>ヨボウ</t>
    </rPh>
    <phoneticPr fontId="1"/>
  </si>
  <si>
    <t>620_介護予防訪問入浴介護 </t>
    <phoneticPr fontId="1"/>
  </si>
  <si>
    <t>630_介護予防訪問看護 </t>
    <phoneticPr fontId="1"/>
  </si>
  <si>
    <t>640_介護予防訪問リハビリテーション </t>
    <phoneticPr fontId="1"/>
  </si>
  <si>
    <t>660_介護予防通所リハビリテーション</t>
  </si>
  <si>
    <t>670_介護予防福祉用具貸与</t>
  </si>
  <si>
    <t>240_介護予防短期入所生活介護 </t>
  </si>
  <si>
    <t>241_介護予防短期入所療養介護（介護老人保健施設）</t>
  </si>
  <si>
    <t>242_介護予防短期入所療養介護（介護療養型医療施設等）</t>
  </si>
  <si>
    <t>243_介護予防短期入所療養介護（介護医療院）</t>
  </si>
  <si>
    <t>340_介護予防居宅療養管理指導 </t>
  </si>
  <si>
    <t>350_介護予防認知症対応型通所介護 </t>
  </si>
  <si>
    <t>910_介護予防小規模多機能型居宅介護 </t>
  </si>
  <si>
    <t>920_介護予防特定施設入居者生活介護</t>
  </si>
  <si>
    <t>930_介護予防認知症対応型共同生活介護</t>
  </si>
  <si>
    <t>940_特定介護予防福祉用具販売 </t>
  </si>
  <si>
    <t>810_第一号訪問事業</t>
  </si>
  <si>
    <t>820_訪問型サービス</t>
  </si>
  <si>
    <t>830_第一号通所事業</t>
  </si>
  <si>
    <t>840_通所型サービス</t>
  </si>
  <si>
    <t>850_生活支援サービス</t>
  </si>
  <si>
    <t>860_共生型訪問介護</t>
  </si>
  <si>
    <t>870_共生型通所介護</t>
  </si>
  <si>
    <t>880_共生型短期入所生活介護</t>
  </si>
  <si>
    <t>890_（看護）小規模多機能型居宅介護（共生型）</t>
  </si>
  <si>
    <t>980_養護老人ホーム</t>
    <phoneticPr fontId="1"/>
  </si>
  <si>
    <t>990_軽費老人ホーム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</si>
</sst>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</borders>
  <cellStyleXfs count="3">
    <xf numFmtId="0" fontId="0" fillId="0" borderId="0">
      <alignment vertical="center"/>
    </xf>
    <xf numFmtId="0" fontId="6" fillId="0" borderId="0"/>
    <xf numFmtId="38" fontId="1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5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12" fillId="0" borderId="4" xfId="0" applyFont="1" applyBorder="1">
      <alignment vertical="center"/>
    </xf>
    <xf numFmtId="0" fontId="12" fillId="0" borderId="0" xfId="0" applyFont="1">
      <alignment vertical="center"/>
    </xf>
    <xf numFmtId="0" fontId="2" fillId="3" borderId="1" xfId="0" applyFont="1" applyFill="1" applyBorder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13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>
      <alignment vertical="center"/>
    </xf>
    <xf numFmtId="0" fontId="2" fillId="7" borderId="1" xfId="0" applyFont="1" applyFill="1" applyBorder="1">
      <alignment vertical="center"/>
    </xf>
    <xf numFmtId="0" fontId="2" fillId="0" borderId="4" xfId="0" applyFont="1" applyBorder="1">
      <alignment vertical="center"/>
    </xf>
    <xf numFmtId="38" fontId="2" fillId="0" borderId="0" xfId="2" applyFont="1">
      <alignment vertical="center"/>
    </xf>
    <xf numFmtId="0" fontId="4" fillId="6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7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2" fillId="0" borderId="0" xfId="0" applyFont="1" applyAlignment="1">
      <alignment vertical="center" shrinkToFit="1"/>
    </xf>
    <xf numFmtId="38" fontId="2" fillId="2" borderId="1" xfId="2" applyFont="1" applyFill="1" applyBorder="1" applyAlignment="1">
      <alignment horizontal="right" vertical="center"/>
    </xf>
    <xf numFmtId="38" fontId="2" fillId="2" borderId="1" xfId="2" applyFont="1" applyFill="1" applyBorder="1">
      <alignment vertical="center"/>
    </xf>
    <xf numFmtId="38" fontId="2" fillId="4" borderId="1" xfId="2" applyFont="1" applyFill="1" applyBorder="1">
      <alignment vertical="center"/>
    </xf>
    <xf numFmtId="38" fontId="2" fillId="0" borderId="13" xfId="2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center" wrapText="1"/>
    </xf>
    <xf numFmtId="38" fontId="15" fillId="0" borderId="11" xfId="2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38" fontId="15" fillId="0" borderId="1" xfId="2" applyFont="1" applyFill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8" fontId="15" fillId="0" borderId="1" xfId="2" applyFont="1" applyBorder="1" applyAlignment="1">
      <alignment horizontal="right" vertical="center"/>
    </xf>
    <xf numFmtId="38" fontId="8" fillId="0" borderId="1" xfId="2" applyFont="1" applyBorder="1">
      <alignment vertical="center"/>
    </xf>
    <xf numFmtId="0" fontId="2" fillId="0" borderId="12" xfId="0" applyFont="1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>
      <alignment vertical="center"/>
    </xf>
    <xf numFmtId="38" fontId="2" fillId="0" borderId="0" xfId="0" applyNumberFormat="1" applyFont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38" fontId="2" fillId="4" borderId="18" xfId="2" applyFont="1" applyFill="1" applyBorder="1">
      <alignment vertical="center"/>
    </xf>
    <xf numFmtId="38" fontId="2" fillId="0" borderId="19" xfId="2" applyFont="1" applyBorder="1">
      <alignment vertical="center"/>
    </xf>
    <xf numFmtId="38" fontId="2" fillId="0" borderId="20" xfId="2" applyFont="1" applyBorder="1">
      <alignment vertical="center"/>
    </xf>
    <xf numFmtId="38" fontId="2" fillId="4" borderId="19" xfId="2" applyFont="1" applyFill="1" applyBorder="1">
      <alignment vertical="center"/>
    </xf>
    <xf numFmtId="38" fontId="2" fillId="4" borderId="22" xfId="2" applyFont="1" applyFill="1" applyBorder="1">
      <alignment vertical="center"/>
    </xf>
    <xf numFmtId="38" fontId="2" fillId="0" borderId="29" xfId="2" applyFont="1" applyBorder="1" applyAlignment="1">
      <alignment horizontal="right" vertical="center"/>
    </xf>
    <xf numFmtId="38" fontId="2" fillId="0" borderId="30" xfId="2" applyFont="1" applyBorder="1" applyAlignment="1">
      <alignment horizontal="right" vertical="center"/>
    </xf>
    <xf numFmtId="38" fontId="2" fillId="0" borderId="25" xfId="2" applyFont="1" applyBorder="1" applyAlignment="1">
      <alignment horizontal="right" vertical="center"/>
    </xf>
    <xf numFmtId="38" fontId="2" fillId="0" borderId="31" xfId="2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1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2" fillId="7" borderId="25" xfId="0" applyFont="1" applyFill="1" applyBorder="1">
      <alignment vertical="center"/>
    </xf>
    <xf numFmtId="38" fontId="2" fillId="7" borderId="26" xfId="2" applyFont="1" applyFill="1" applyBorder="1" applyAlignment="1">
      <alignment horizontal="right" vertical="center"/>
    </xf>
    <xf numFmtId="38" fontId="2" fillId="7" borderId="27" xfId="2" applyFont="1" applyFill="1" applyBorder="1" applyAlignment="1">
      <alignment horizontal="right" vertical="center"/>
    </xf>
    <xf numFmtId="38" fontId="17" fillId="0" borderId="24" xfId="2" applyFont="1" applyFill="1" applyBorder="1" applyAlignment="1">
      <alignment horizontal="right" vertical="center"/>
    </xf>
    <xf numFmtId="38" fontId="17" fillId="0" borderId="28" xfId="2" applyFont="1" applyFill="1" applyBorder="1" applyAlignment="1">
      <alignment horizontal="right" vertical="center"/>
    </xf>
    <xf numFmtId="0" fontId="17" fillId="0" borderId="23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0" fillId="0" borderId="0" xfId="0" applyFont="1">
      <alignment vertical="center"/>
    </xf>
    <xf numFmtId="0" fontId="2" fillId="4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8" fontId="2" fillId="2" borderId="2" xfId="2" applyFont="1" applyFill="1" applyBorder="1" applyAlignment="1">
      <alignment horizontal="right" vertical="center"/>
    </xf>
    <xf numFmtId="38" fontId="2" fillId="2" borderId="3" xfId="2" applyFont="1" applyFill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56" fontId="2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38" fontId="2" fillId="4" borderId="1" xfId="2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wrapText="1"/>
    </xf>
    <xf numFmtId="0" fontId="2" fillId="7" borderId="4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top" wrapText="1"/>
    </xf>
    <xf numFmtId="38" fontId="2" fillId="2" borderId="1" xfId="2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38" fontId="2" fillId="6" borderId="1" xfId="2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 xr:uid="{6D32CDE6-9F71-4E7F-8F03-9200C39B87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1</xdr:row>
      <xdr:rowOff>66673</xdr:rowOff>
    </xdr:from>
    <xdr:to>
      <xdr:col>10</xdr:col>
      <xdr:colOff>352425</xdr:colOff>
      <xdr:row>18</xdr:row>
      <xdr:rowOff>180975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74AC6BF-6D69-A5B4-5339-0F7F0AADDDD8}"/>
            </a:ext>
          </a:extLst>
        </xdr:cNvPr>
        <xdr:cNvSpPr/>
      </xdr:nvSpPr>
      <xdr:spPr>
        <a:xfrm>
          <a:off x="371474" y="295273"/>
          <a:ext cx="6553201" cy="4000502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①　導入支援計画書はテクノロジー等を導入する</a:t>
          </a:r>
          <a:r>
            <a:rPr kumimoji="1" lang="ja-JP" altLang="en-US" sz="1100" u="sng"/>
            <a:t>事業所（施設）単位</a:t>
          </a:r>
          <a:r>
            <a:rPr kumimoji="1" lang="ja-JP" altLang="en-US" sz="1100"/>
            <a:t>で作成してください。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②　「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介護テクノロジー等の導入支援」・「介護テクノロジーのパッケージ型導入支援</a:t>
          </a:r>
          <a:r>
            <a:rPr lang="ja-JP" altLang="en-US"/>
            <a:t> </a:t>
          </a:r>
          <a:r>
            <a:rPr kumimoji="1" lang="ja-JP" altLang="en-US" sz="1100"/>
            <a:t>」の２種類があります</a:t>
          </a:r>
          <a:r>
            <a:rPr kumimoji="0" lang="ja-JP" altLang="en-US" sz="1100"/>
            <a:t>。</a:t>
          </a:r>
          <a:r>
            <a:rPr kumimoji="0" lang="ja-JP" altLang="en-US" sz="1100" u="sng"/>
            <a:t>様式が異なります</a:t>
          </a:r>
          <a:r>
            <a:rPr kumimoji="0" lang="ja-JP" altLang="en-US" sz="1100"/>
            <a:t>ので、注意してください。</a:t>
          </a:r>
          <a:endParaRPr kumimoji="0" lang="en-US" altLang="ja-JP" sz="1100"/>
        </a:p>
        <a:p>
          <a:pPr algn="l"/>
          <a:r>
            <a:rPr kumimoji="0" lang="ja-JP" altLang="en-US" sz="1100"/>
            <a:t>　</a:t>
          </a:r>
          <a:r>
            <a:rPr kumimoji="0" lang="en-US" altLang="ja-JP" sz="1100"/>
            <a:t>※</a:t>
          </a:r>
          <a:r>
            <a:rPr kumimoji="0" lang="ja-JP" altLang="en-US" sz="1100"/>
            <a:t>シートが不足する場合は、それぞれコピーして追加してください。</a:t>
          </a:r>
          <a:endParaRPr kumimoji="0" lang="en-US" altLang="ja-JP" sz="1100"/>
        </a:p>
        <a:p>
          <a:pPr algn="l"/>
          <a:endParaRPr kumimoji="0" lang="en-US" altLang="ja-JP" sz="1100"/>
        </a:p>
        <a:p>
          <a:pPr algn="l"/>
          <a:r>
            <a:rPr kumimoji="0" lang="ja-JP" altLang="en-US" sz="1100"/>
            <a:t>③　作成したシートは、それぞれ次の位置に配置してください。</a:t>
          </a:r>
          <a:endParaRPr kumimoji="0" lang="en-US" altLang="ja-JP" sz="1100"/>
        </a:p>
        <a:p>
          <a:pPr algn="l"/>
          <a:r>
            <a:rPr kumimoji="0" lang="ja-JP" altLang="en-US" sz="1100"/>
            <a:t>　「介護テクノロジー等の導入支援」・・・Ｔ</a:t>
          </a:r>
          <a:r>
            <a:rPr kumimoji="0" lang="en-US" altLang="ja-JP" sz="1100"/>
            <a:t>(</a:t>
          </a:r>
          <a:r>
            <a:rPr kumimoji="0" lang="ja-JP" altLang="en-US" sz="1100"/>
            <a:t>始</a:t>
          </a:r>
          <a:r>
            <a:rPr kumimoji="0" lang="en-US" altLang="ja-JP" sz="1100"/>
            <a:t>)</a:t>
          </a:r>
          <a:r>
            <a:rPr kumimoji="0" lang="ja-JP" altLang="en-US" sz="1100"/>
            <a:t>～Ｔ</a:t>
          </a:r>
          <a:r>
            <a:rPr kumimoji="0" lang="en-US" altLang="ja-JP" sz="1100"/>
            <a:t>(</a:t>
          </a:r>
          <a:r>
            <a:rPr kumimoji="0" lang="ja-JP" altLang="en-US" sz="1100"/>
            <a:t>終</a:t>
          </a:r>
          <a:r>
            <a:rPr kumimoji="0" lang="en-US" altLang="ja-JP" sz="1100"/>
            <a:t>)</a:t>
          </a:r>
          <a:r>
            <a:rPr kumimoji="0" lang="ja-JP" altLang="en-US" sz="1100"/>
            <a:t>のシートの間に配置</a:t>
          </a:r>
        </a:p>
        <a:p>
          <a:pPr algn="l"/>
          <a:r>
            <a:rPr kumimoji="0" lang="ja-JP" altLang="en-US" sz="1100"/>
            <a:t>　「介護テクノロジーのパッケージ型導入支援」・・・Ｐ</a:t>
          </a:r>
          <a:r>
            <a:rPr kumimoji="0" lang="en-US" altLang="ja-JP" sz="1100"/>
            <a:t>(</a:t>
          </a:r>
          <a:r>
            <a:rPr kumimoji="0" lang="ja-JP" altLang="en-US" sz="1100"/>
            <a:t>始</a:t>
          </a:r>
          <a:r>
            <a:rPr kumimoji="0" lang="en-US" altLang="ja-JP" sz="1100"/>
            <a:t>)</a:t>
          </a:r>
          <a:r>
            <a:rPr kumimoji="0" lang="ja-JP" altLang="en-US" sz="1100"/>
            <a:t>～Ｐ</a:t>
          </a:r>
          <a:r>
            <a:rPr kumimoji="0" lang="en-US" altLang="ja-JP" sz="1100"/>
            <a:t>(</a:t>
          </a:r>
          <a:r>
            <a:rPr kumimoji="0" lang="ja-JP" altLang="en-US" sz="1100"/>
            <a:t>終</a:t>
          </a:r>
          <a:r>
            <a:rPr kumimoji="0" lang="en-US" altLang="ja-JP" sz="1100"/>
            <a:t>)</a:t>
          </a:r>
          <a:r>
            <a:rPr kumimoji="0" lang="ja-JP" altLang="en-US" sz="1100"/>
            <a:t>シートの間に配置</a:t>
          </a:r>
          <a:endParaRPr kumimoji="0" lang="en-US" altLang="ja-JP" sz="1100"/>
        </a:p>
        <a:p>
          <a:pPr algn="l"/>
          <a:endParaRPr kumimoji="0" lang="en-US" altLang="ja-JP" sz="1100"/>
        </a:p>
        <a:p>
          <a:pPr algn="l"/>
          <a:endParaRPr kumimoji="0" lang="en-US" altLang="ja-JP" sz="1100"/>
        </a:p>
        <a:p>
          <a:pPr algn="l"/>
          <a:endParaRPr kumimoji="0" lang="en-US" altLang="ja-JP" sz="1100"/>
        </a:p>
        <a:p>
          <a:pPr algn="l"/>
          <a:endParaRPr kumimoji="0" lang="en-US" altLang="ja-JP" sz="1100"/>
        </a:p>
        <a:p>
          <a:pPr algn="l"/>
          <a:endParaRPr kumimoji="0" lang="en-US" altLang="ja-JP" sz="1100"/>
        </a:p>
        <a:p>
          <a:pPr algn="l"/>
          <a:endParaRPr kumimoji="0" lang="en-US" altLang="ja-JP" sz="1100"/>
        </a:p>
        <a:p>
          <a:pPr algn="l"/>
          <a:r>
            <a:rPr kumimoji="0" lang="ja-JP" altLang="en-US" sz="1100"/>
            <a:t>④　「仮集計」シートで事業費、補助金額が集計されます。</a:t>
          </a:r>
          <a:endParaRPr kumimoji="0" lang="en-US" altLang="ja-JP" sz="1100"/>
        </a:p>
        <a:p>
          <a:pPr algn="l"/>
          <a:r>
            <a:rPr kumimoji="0" lang="ja-JP" altLang="en-US" sz="1100"/>
            <a:t>　　様式第２号（収支予算書）・交付申請書</a:t>
          </a:r>
          <a:r>
            <a:rPr kumimoji="1" lang="ja-JP" altLang="en-US" sz="1100"/>
            <a:t>の作成の参考にしてください。</a:t>
          </a:r>
          <a:endParaRPr kumimoji="0" lang="ja-JP" altLang="en-US" sz="1100"/>
        </a:p>
      </xdr:txBody>
    </xdr:sp>
    <xdr:clientData/>
  </xdr:twoCellAnchor>
  <xdr:twoCellAnchor editAs="oneCell">
    <xdr:from>
      <xdr:col>2</xdr:col>
      <xdr:colOff>47625</xdr:colOff>
      <xdr:row>11</xdr:row>
      <xdr:rowOff>0</xdr:rowOff>
    </xdr:from>
    <xdr:to>
      <xdr:col>8</xdr:col>
      <xdr:colOff>466725</xdr:colOff>
      <xdr:row>14</xdr:row>
      <xdr:rowOff>200090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18BD59D-42E6-E1A9-4775-DCBB016C9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2514600"/>
          <a:ext cx="4362450" cy="885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111218</xdr:colOff>
      <xdr:row>11</xdr:row>
      <xdr:rowOff>83547</xdr:rowOff>
    </xdr:from>
    <xdr:to>
      <xdr:col>20</xdr:col>
      <xdr:colOff>329141</xdr:colOff>
      <xdr:row>50</xdr:row>
      <xdr:rowOff>174499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7DE5859-F4AE-64A0-1049-706DC2E62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8606" y="13643294"/>
          <a:ext cx="6928232" cy="888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203200</xdr:colOff>
      <xdr:row>2</xdr:row>
      <xdr:rowOff>177800</xdr:rowOff>
    </xdr:from>
    <xdr:to>
      <xdr:col>11</xdr:col>
      <xdr:colOff>1083733</xdr:colOff>
      <xdr:row>7</xdr:row>
      <xdr:rowOff>6350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C9A170F-A416-4EB9-9B8D-58303B129F49}"/>
            </a:ext>
          </a:extLst>
        </xdr:cNvPr>
        <xdr:cNvSpPr/>
      </xdr:nvSpPr>
      <xdr:spPr>
        <a:xfrm>
          <a:off x="8170333" y="177800"/>
          <a:ext cx="3530600" cy="1005417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様式</a:t>
          </a:r>
          <a:r>
            <a:rPr kumimoji="1" lang="en-US" altLang="ja-JP" sz="1100"/>
            <a:t>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介護テクノロジー等の導入支援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介護テクノロジーのパッケージ型導入支援</a:t>
          </a:r>
          <a:r>
            <a:rPr kumimoji="1" lang="ja-JP" altLang="en-US" sz="1100"/>
            <a:t>は様式が異なります。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111218</xdr:colOff>
      <xdr:row>11</xdr:row>
      <xdr:rowOff>83547</xdr:rowOff>
    </xdr:from>
    <xdr:to>
      <xdr:col>20</xdr:col>
      <xdr:colOff>332316</xdr:colOff>
      <xdr:row>50</xdr:row>
      <xdr:rowOff>174499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9C6EC13-81F8-433E-83F3-99A102192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9693" y="13631272"/>
          <a:ext cx="6955273" cy="8993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177800</xdr:colOff>
      <xdr:row>2</xdr:row>
      <xdr:rowOff>220133</xdr:rowOff>
    </xdr:from>
    <xdr:to>
      <xdr:col>11</xdr:col>
      <xdr:colOff>1058333</xdr:colOff>
      <xdr:row>7</xdr:row>
      <xdr:rowOff>48683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EDB08C5-B9B9-463B-A162-E0CEDDAFF2A6}"/>
            </a:ext>
          </a:extLst>
        </xdr:cNvPr>
        <xdr:cNvSpPr/>
      </xdr:nvSpPr>
      <xdr:spPr>
        <a:xfrm>
          <a:off x="8144933" y="220133"/>
          <a:ext cx="3530600" cy="1005417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様式</a:t>
          </a:r>
          <a:r>
            <a:rPr kumimoji="1" lang="en-US" altLang="ja-JP" sz="1100"/>
            <a:t>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介護テクノロジー等の導入支援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介護テクノロジーのパッケージ型導入支援</a:t>
          </a:r>
          <a:r>
            <a:rPr kumimoji="1" lang="ja-JP" altLang="en-US" sz="1100"/>
            <a:t>は様式が異なります。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111218</xdr:colOff>
      <xdr:row>11</xdr:row>
      <xdr:rowOff>83547</xdr:rowOff>
    </xdr:from>
    <xdr:to>
      <xdr:col>20</xdr:col>
      <xdr:colOff>335491</xdr:colOff>
      <xdr:row>50</xdr:row>
      <xdr:rowOff>174499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B786D85-E28C-48B7-B4C8-A4E8C8262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9693" y="13631272"/>
          <a:ext cx="6958448" cy="8993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118534</xdr:colOff>
      <xdr:row>3</xdr:row>
      <xdr:rowOff>25400</xdr:rowOff>
    </xdr:from>
    <xdr:to>
      <xdr:col>11</xdr:col>
      <xdr:colOff>999067</xdr:colOff>
      <xdr:row>7</xdr:row>
      <xdr:rowOff>133350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EBB414FD-F1F1-4B47-A12F-CBEA44D52A2E}"/>
            </a:ext>
          </a:extLst>
        </xdr:cNvPr>
        <xdr:cNvSpPr/>
      </xdr:nvSpPr>
      <xdr:spPr>
        <a:xfrm>
          <a:off x="8085667" y="304800"/>
          <a:ext cx="3530600" cy="1005417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様式</a:t>
          </a:r>
          <a:r>
            <a:rPr kumimoji="1" lang="en-US" altLang="ja-JP" sz="1100"/>
            <a:t>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介護テクノロジー等の導入支援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介護テクノロジーのパッケージ型導入支援</a:t>
          </a:r>
          <a:r>
            <a:rPr kumimoji="1" lang="ja-JP" altLang="en-US" sz="1100"/>
            <a:t>は様式が異なります。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101600</xdr:colOff>
      <xdr:row>2</xdr:row>
      <xdr:rowOff>177800</xdr:rowOff>
    </xdr:from>
    <xdr:to>
      <xdr:col>11</xdr:col>
      <xdr:colOff>948267</xdr:colOff>
      <xdr:row>6</xdr:row>
      <xdr:rowOff>218017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9DEE0FB-715F-4AA1-83E8-CA518F997BF3}"/>
            </a:ext>
          </a:extLst>
        </xdr:cNvPr>
        <xdr:cNvSpPr/>
      </xdr:nvSpPr>
      <xdr:spPr>
        <a:xfrm>
          <a:off x="8415867" y="177800"/>
          <a:ext cx="3530600" cy="1005417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様式</a:t>
          </a:r>
          <a:r>
            <a:rPr kumimoji="1" lang="en-US" altLang="ja-JP" sz="1100"/>
            <a:t>】</a:t>
          </a:r>
          <a:r>
            <a:rPr kumimoji="1" lang="ja-JP" altLang="en-US" sz="1100"/>
            <a:t>介護テクノロジーのパッケージ型導入支援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介護テクノロジー等の導入支援は様式が異なります。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127000</xdr:colOff>
      <xdr:row>2</xdr:row>
      <xdr:rowOff>127000</xdr:rowOff>
    </xdr:from>
    <xdr:to>
      <xdr:col>11</xdr:col>
      <xdr:colOff>973667</xdr:colOff>
      <xdr:row>6</xdr:row>
      <xdr:rowOff>167217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DAF6306-8BBD-4775-85C4-DB929726FF5E}"/>
            </a:ext>
          </a:extLst>
        </xdr:cNvPr>
        <xdr:cNvSpPr/>
      </xdr:nvSpPr>
      <xdr:spPr>
        <a:xfrm>
          <a:off x="8441267" y="127000"/>
          <a:ext cx="3530600" cy="1005417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様式</a:t>
          </a:r>
          <a:r>
            <a:rPr kumimoji="1" lang="en-US" altLang="ja-JP" sz="1100"/>
            <a:t>】</a:t>
          </a:r>
          <a:r>
            <a:rPr kumimoji="1" lang="ja-JP" altLang="en-US" sz="1100"/>
            <a:t>介護テクノロジーのパッケージ型導入支援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介護テクノロジー等の導入支援は様式が異なります。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279400</xdr:colOff>
      <xdr:row>2</xdr:row>
      <xdr:rowOff>169334</xdr:rowOff>
    </xdr:from>
    <xdr:to>
      <xdr:col>11</xdr:col>
      <xdr:colOff>1126067</xdr:colOff>
      <xdr:row>6</xdr:row>
      <xdr:rowOff>209551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AF64EFD-D191-45E4-90A5-F37B2784DA67}"/>
            </a:ext>
          </a:extLst>
        </xdr:cNvPr>
        <xdr:cNvSpPr/>
      </xdr:nvSpPr>
      <xdr:spPr>
        <a:xfrm>
          <a:off x="8593667" y="11523134"/>
          <a:ext cx="3530600" cy="1005417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様式</a:t>
          </a:r>
          <a:r>
            <a:rPr kumimoji="1" lang="en-US" altLang="ja-JP" sz="1100"/>
            <a:t>】</a:t>
          </a:r>
          <a:r>
            <a:rPr kumimoji="1" lang="ja-JP" altLang="en-US" sz="1100"/>
            <a:t>介護テクノロジーのパッケージ型導入支援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介護テクノロジー等の導入支援は様式が異なります。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38FD2-5D37-4FB7-A67C-1BCF50CD6CA9}">
  <dimension ref="A1"/>
  <sheetViews>
    <sheetView tabSelected="1" workbookViewId="0">
      <selection activeCell="L8" sqref="L8"/>
    </sheetView>
  </sheetViews>
  <sheetFormatPr defaultRowHeight="18" x14ac:dyDescent="0.45"/>
  <sheetData/>
  <phoneticPr fontId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5B462-7C15-455C-A582-EE6AC6EBBD7A}">
  <sheetPr>
    <tabColor rgb="FF92D050"/>
    <pageSetUpPr fitToPage="1"/>
  </sheetPr>
  <dimension ref="A1:AF84"/>
  <sheetViews>
    <sheetView view="pageBreakPreview" topLeftCell="A3" zoomScale="90" zoomScaleNormal="90" zoomScaleSheetLayoutView="90" workbookViewId="0">
      <selection activeCell="K4" sqref="K4"/>
    </sheetView>
  </sheetViews>
  <sheetFormatPr defaultColWidth="8.69921875" defaultRowHeight="14.4" outlineLevelRow="1" x14ac:dyDescent="0.45"/>
  <cols>
    <col min="1" max="2" width="8.69921875" style="2"/>
    <col min="3" max="3" width="10.19921875" style="2" customWidth="1"/>
    <col min="4" max="4" width="11.69921875" style="2" customWidth="1"/>
    <col min="5" max="5" width="11.19921875" style="2" customWidth="1"/>
    <col min="6" max="6" width="10.5" style="2" customWidth="1"/>
    <col min="7" max="7" width="11.09765625" style="2" customWidth="1"/>
    <col min="8" max="8" width="13.09765625" style="2" customWidth="1"/>
    <col min="9" max="9" width="12.19921875" style="2" customWidth="1"/>
    <col min="10" max="10" width="11.69921875" style="2" customWidth="1"/>
    <col min="11" max="11" width="35.19921875" style="2" customWidth="1"/>
    <col min="12" max="12" width="16.69921875" style="2" customWidth="1"/>
    <col min="13" max="13" width="8.69921875" style="2"/>
    <col min="14" max="14" width="10.296875" style="2" bestFit="1" customWidth="1"/>
    <col min="15" max="16384" width="8.69921875" style="2"/>
  </cols>
  <sheetData>
    <row r="1" spans="1:32" s="1" customFormat="1" ht="18" hidden="1" customHeight="1" outlineLevel="1" x14ac:dyDescent="0.45">
      <c r="A1" s="1" t="s">
        <v>256</v>
      </c>
      <c r="B1" s="1" t="s">
        <v>257</v>
      </c>
      <c r="C1" s="1" t="s">
        <v>124</v>
      </c>
      <c r="D1" s="1" t="s">
        <v>259</v>
      </c>
      <c r="E1" s="1" t="s">
        <v>260</v>
      </c>
      <c r="F1" s="1" t="s">
        <v>261</v>
      </c>
      <c r="G1" s="1" t="s">
        <v>263</v>
      </c>
      <c r="H1" s="1" t="s">
        <v>262</v>
      </c>
      <c r="I1" s="1" t="s">
        <v>264</v>
      </c>
      <c r="J1" s="1" t="s">
        <v>265</v>
      </c>
      <c r="K1" s="38" t="s">
        <v>269</v>
      </c>
      <c r="L1" s="1" t="s">
        <v>270</v>
      </c>
      <c r="M1" s="1" t="s">
        <v>266</v>
      </c>
      <c r="N1" s="1" t="s">
        <v>267</v>
      </c>
      <c r="O1" s="1" t="s">
        <v>268</v>
      </c>
      <c r="P1" s="1" t="s">
        <v>135</v>
      </c>
      <c r="Q1" s="1" t="s">
        <v>136</v>
      </c>
      <c r="R1" s="1" t="s">
        <v>137</v>
      </c>
      <c r="S1" s="1" t="s">
        <v>138</v>
      </c>
      <c r="T1" s="1" t="s">
        <v>139</v>
      </c>
      <c r="U1" s="1" t="s">
        <v>140</v>
      </c>
      <c r="V1" s="1" t="s">
        <v>141</v>
      </c>
      <c r="W1" s="1" t="s">
        <v>143</v>
      </c>
      <c r="X1" s="1" t="s">
        <v>144</v>
      </c>
      <c r="Y1" s="1" t="s">
        <v>145</v>
      </c>
      <c r="Z1" s="1" t="s">
        <v>146</v>
      </c>
      <c r="AA1" s="1" t="s">
        <v>147</v>
      </c>
      <c r="AB1" s="1" t="s">
        <v>148</v>
      </c>
      <c r="AC1" s="1" t="s">
        <v>149</v>
      </c>
      <c r="AD1" s="1" t="s">
        <v>150</v>
      </c>
      <c r="AE1" s="1" t="s">
        <v>151</v>
      </c>
      <c r="AF1" s="1" t="s">
        <v>152</v>
      </c>
    </row>
    <row r="2" spans="1:32" s="1" customFormat="1" ht="18" hidden="1" customHeight="1" outlineLevel="1" x14ac:dyDescent="0.45">
      <c r="A2" s="1" t="e">
        <f>IF(#REF!="","",#REF!)</f>
        <v>#REF!</v>
      </c>
      <c r="B2" s="1" t="e">
        <f>IF(#REF!="","",#REF!)</f>
        <v>#REF!</v>
      </c>
      <c r="C2" s="1" t="e">
        <f>IF(#REF!="","",#REF!)</f>
        <v>#REF!</v>
      </c>
      <c r="D2" s="1" t="s">
        <v>129</v>
      </c>
      <c r="E2" s="1" t="e">
        <f>IF(#REF!="","",#REF!)</f>
        <v>#REF!</v>
      </c>
      <c r="F2" s="1" t="e">
        <f>IF(#REF!="","",#REF!)</f>
        <v>#REF!</v>
      </c>
      <c r="G2" s="1" t="e">
        <f>IF(#REF!="","",#REF!)</f>
        <v>#REF!</v>
      </c>
      <c r="H2" s="1" t="e">
        <f>IF(#REF!="","",#REF!)</f>
        <v>#REF!</v>
      </c>
      <c r="I2" s="1" t="e">
        <f>IF(#REF!="","",#REF!)</f>
        <v>#REF!</v>
      </c>
      <c r="J2" s="1" t="e">
        <f>#REF!</f>
        <v>#REF!</v>
      </c>
      <c r="K2" s="48" t="e">
        <f>#REF!</f>
        <v>#REF!</v>
      </c>
      <c r="L2" s="49" t="e">
        <f>#REF!</f>
        <v>#REF!</v>
      </c>
      <c r="M2" s="1" t="e">
        <f>IF(#REF!="","無","有")</f>
        <v>#REF!</v>
      </c>
      <c r="N2" s="50">
        <f>D19</f>
        <v>0</v>
      </c>
      <c r="O2" s="26">
        <f>G19</f>
        <v>0</v>
      </c>
      <c r="P2" s="26" t="str">
        <f>IFERROR((VLOOKUP(P1,$B$9:$E$13,3,0)),"")</f>
        <v/>
      </c>
      <c r="Q2" s="26" t="str">
        <f>IFERROR((VLOOKUP(Q1,$B$9:$E$13,3,0)),"")</f>
        <v/>
      </c>
      <c r="R2" s="26" t="str">
        <f>IFERROR((VLOOKUP(R1,$B$9:$E$13,3,0)),"")</f>
        <v/>
      </c>
      <c r="S2" s="26" t="str">
        <f>IFERROR((VLOOKUP(S1,$B$9:$E$13,3,0)),"")</f>
        <v/>
      </c>
      <c r="T2" s="26" t="str">
        <f>IFERROR((VLOOKUP(T1,$B$9:$E$13,3,0)),"")</f>
        <v/>
      </c>
      <c r="U2" s="26" t="str">
        <f>IFERROR((VLOOKUP(U1,$B$9:$E$13,3,0)),"")</f>
        <v/>
      </c>
      <c r="V2" s="26" t="str">
        <f>IFERROR((VLOOKUP(V1,$B$9:$E$13,3,0)),"")</f>
        <v/>
      </c>
      <c r="W2" s="26" t="str">
        <f>IFERROR((VLOOKUP(W1,$B$9:$E$13,3,0)),"")</f>
        <v/>
      </c>
      <c r="X2" s="26" t="str">
        <f>IFERROR((VLOOKUP(X1,$B$9:$E$13,3,0)),"")</f>
        <v/>
      </c>
      <c r="Y2" s="26" t="str">
        <f>IFERROR((VLOOKUP(Y1,$B$9:$E$13,3,0)),"")</f>
        <v/>
      </c>
      <c r="Z2" s="26" t="str">
        <f>IFERROR((VLOOKUP(Z1,$B$9:$E$13,3,0)),"")</f>
        <v/>
      </c>
      <c r="AA2" s="26" t="str">
        <f>IFERROR((VLOOKUP(AA1,$B$9:$E$13,3,0)),"")</f>
        <v/>
      </c>
      <c r="AB2" s="26">
        <f>IFERROR((VLOOKUP(AB1,$B$9:$E$13,3,0)),"")</f>
        <v>0</v>
      </c>
      <c r="AC2" s="26" t="str">
        <f>IFERROR((VLOOKUP(AC1,$B$9:$E$13,3,0)),"")</f>
        <v/>
      </c>
      <c r="AD2" s="26" t="str">
        <f>IFERROR((VLOOKUP(AD1,$B$9:$E$13,3,0)),"")</f>
        <v/>
      </c>
      <c r="AE2" s="26" t="str">
        <f>IFERROR((VLOOKUP(AE1,$B$9:$E$13,3,0)),"")</f>
        <v/>
      </c>
      <c r="AF2" s="26" t="str">
        <f>IFERROR((VLOOKUP(AF1,$B$9:$E$13,3,0)),"")</f>
        <v/>
      </c>
    </row>
    <row r="3" spans="1:32" ht="22.5" customHeight="1" collapsed="1" x14ac:dyDescent="0.45">
      <c r="A3" s="2" t="s">
        <v>233</v>
      </c>
    </row>
    <row r="4" spans="1:32" ht="18" customHeight="1" x14ac:dyDescent="0.45">
      <c r="A4" s="4" t="s">
        <v>231</v>
      </c>
      <c r="H4" s="30"/>
      <c r="I4" s="2" t="s">
        <v>219</v>
      </c>
    </row>
    <row r="5" spans="1:32" ht="18" customHeight="1" x14ac:dyDescent="0.45">
      <c r="A5" s="3" t="s">
        <v>183</v>
      </c>
      <c r="B5" s="100"/>
      <c r="C5" s="100"/>
      <c r="D5" s="100"/>
      <c r="E5" s="100"/>
      <c r="F5" s="100"/>
      <c r="H5" s="29"/>
      <c r="I5" s="2" t="s">
        <v>218</v>
      </c>
    </row>
    <row r="6" spans="1:32" ht="18" customHeight="1" x14ac:dyDescent="0.45">
      <c r="B6" s="5"/>
      <c r="C6" s="5"/>
      <c r="D6" s="5"/>
      <c r="E6" s="5"/>
      <c r="F6" s="5"/>
      <c r="H6" s="28"/>
      <c r="I6" s="2" t="s">
        <v>217</v>
      </c>
    </row>
    <row r="7" spans="1:32" ht="18.75" customHeight="1" x14ac:dyDescent="0.45">
      <c r="A7" s="4" t="s">
        <v>224</v>
      </c>
      <c r="H7" s="47" t="s">
        <v>125</v>
      </c>
    </row>
    <row r="8" spans="1:32" ht="36" customHeight="1" x14ac:dyDescent="0.45">
      <c r="A8" s="27"/>
      <c r="B8" s="86" t="s">
        <v>223</v>
      </c>
      <c r="C8" s="76"/>
      <c r="D8" s="86" t="s">
        <v>211</v>
      </c>
      <c r="E8" s="86"/>
      <c r="F8" s="15" t="s">
        <v>210</v>
      </c>
      <c r="G8" s="86" t="s">
        <v>222</v>
      </c>
      <c r="H8" s="76"/>
      <c r="K8" s="46" t="s">
        <v>254</v>
      </c>
    </row>
    <row r="9" spans="1:32" ht="18" customHeight="1" x14ac:dyDescent="0.45">
      <c r="A9" s="36" t="s">
        <v>202</v>
      </c>
      <c r="B9" s="90" t="s">
        <v>148</v>
      </c>
      <c r="C9" s="90"/>
      <c r="D9" s="94">
        <f>E27</f>
        <v>0</v>
      </c>
      <c r="E9" s="94"/>
      <c r="F9" s="19" t="s">
        <v>203</v>
      </c>
      <c r="G9" s="94">
        <f>D9*3/4</f>
        <v>0</v>
      </c>
      <c r="H9" s="94"/>
    </row>
    <row r="10" spans="1:32" ht="18" customHeight="1" x14ac:dyDescent="0.45">
      <c r="A10" s="36" t="s">
        <v>201</v>
      </c>
      <c r="B10" s="97" t="str">
        <f>IF(VLOOKUP(A10,$A$22:$F$81,2,0)="","",VLOOKUP(A10,$A$22:$F$81,2,0))</f>
        <v/>
      </c>
      <c r="C10" s="98"/>
      <c r="D10" s="94">
        <f>E33</f>
        <v>0</v>
      </c>
      <c r="E10" s="94"/>
      <c r="F10" s="19" t="s">
        <v>203</v>
      </c>
      <c r="G10" s="94">
        <f>D10*3/4</f>
        <v>0</v>
      </c>
      <c r="H10" s="94"/>
    </row>
    <row r="11" spans="1:32" ht="18" customHeight="1" x14ac:dyDescent="0.45">
      <c r="A11" s="36" t="s">
        <v>200</v>
      </c>
      <c r="B11" s="97" t="str">
        <f t="shared" ref="B11:B18" si="0">IF(VLOOKUP(A11,$A$22:$F$81,2,0)="","",VLOOKUP(A11,$A$22:$F$81,2,0))</f>
        <v/>
      </c>
      <c r="C11" s="98"/>
      <c r="D11" s="94">
        <f>E39</f>
        <v>0</v>
      </c>
      <c r="E11" s="94"/>
      <c r="F11" s="19" t="s">
        <v>203</v>
      </c>
      <c r="G11" s="94">
        <f>D11*3/4</f>
        <v>0</v>
      </c>
      <c r="H11" s="94"/>
    </row>
    <row r="12" spans="1:32" ht="18" customHeight="1" x14ac:dyDescent="0.45">
      <c r="A12" s="36" t="s">
        <v>199</v>
      </c>
      <c r="B12" s="97" t="str">
        <f t="shared" si="0"/>
        <v/>
      </c>
      <c r="C12" s="98"/>
      <c r="D12" s="78">
        <f>E45</f>
        <v>0</v>
      </c>
      <c r="E12" s="79"/>
      <c r="F12" s="19" t="s">
        <v>221</v>
      </c>
      <c r="G12" s="94">
        <f>D12*3/4</f>
        <v>0</v>
      </c>
      <c r="H12" s="94"/>
    </row>
    <row r="13" spans="1:32" ht="18" customHeight="1" x14ac:dyDescent="0.45">
      <c r="A13" s="36" t="s">
        <v>198</v>
      </c>
      <c r="B13" s="97" t="str">
        <f t="shared" si="0"/>
        <v/>
      </c>
      <c r="C13" s="98"/>
      <c r="D13" s="78">
        <f>E51</f>
        <v>0</v>
      </c>
      <c r="E13" s="79"/>
      <c r="F13" s="19" t="s">
        <v>221</v>
      </c>
      <c r="G13" s="94">
        <f t="shared" ref="G13:G17" si="1">D13*3/4</f>
        <v>0</v>
      </c>
      <c r="H13" s="94"/>
    </row>
    <row r="14" spans="1:32" ht="18" hidden="1" customHeight="1" outlineLevel="1" x14ac:dyDescent="0.45">
      <c r="A14" s="36" t="s">
        <v>237</v>
      </c>
      <c r="B14" s="97" t="str">
        <f t="shared" si="0"/>
        <v/>
      </c>
      <c r="C14" s="98"/>
      <c r="D14" s="78">
        <f>E57</f>
        <v>0</v>
      </c>
      <c r="E14" s="79"/>
      <c r="F14" s="19" t="s">
        <v>221</v>
      </c>
      <c r="G14" s="94">
        <f t="shared" si="1"/>
        <v>0</v>
      </c>
      <c r="H14" s="94"/>
    </row>
    <row r="15" spans="1:32" ht="18" hidden="1" customHeight="1" outlineLevel="1" x14ac:dyDescent="0.45">
      <c r="A15" s="36" t="s">
        <v>238</v>
      </c>
      <c r="B15" s="97" t="str">
        <f t="shared" si="0"/>
        <v/>
      </c>
      <c r="C15" s="98"/>
      <c r="D15" s="78">
        <f>E63</f>
        <v>0</v>
      </c>
      <c r="E15" s="79"/>
      <c r="F15" s="19" t="s">
        <v>221</v>
      </c>
      <c r="G15" s="94">
        <f t="shared" si="1"/>
        <v>0</v>
      </c>
      <c r="H15" s="94"/>
    </row>
    <row r="16" spans="1:32" ht="18" hidden="1" customHeight="1" outlineLevel="1" x14ac:dyDescent="0.45">
      <c r="A16" s="36" t="s">
        <v>239</v>
      </c>
      <c r="B16" s="97" t="str">
        <f t="shared" si="0"/>
        <v/>
      </c>
      <c r="C16" s="98"/>
      <c r="D16" s="78">
        <f>E69</f>
        <v>0</v>
      </c>
      <c r="E16" s="79"/>
      <c r="F16" s="19" t="s">
        <v>221</v>
      </c>
      <c r="G16" s="94">
        <f t="shared" si="1"/>
        <v>0</v>
      </c>
      <c r="H16" s="94"/>
    </row>
    <row r="17" spans="1:11" ht="18" hidden="1" customHeight="1" outlineLevel="1" x14ac:dyDescent="0.45">
      <c r="A17" s="36" t="s">
        <v>240</v>
      </c>
      <c r="B17" s="97" t="str">
        <f t="shared" si="0"/>
        <v/>
      </c>
      <c r="C17" s="98"/>
      <c r="D17" s="78">
        <f>E75</f>
        <v>0</v>
      </c>
      <c r="E17" s="79"/>
      <c r="F17" s="19" t="s">
        <v>221</v>
      </c>
      <c r="G17" s="94">
        <f t="shared" si="1"/>
        <v>0</v>
      </c>
      <c r="H17" s="94"/>
    </row>
    <row r="18" spans="1:11" ht="18" hidden="1" customHeight="1" outlineLevel="1" x14ac:dyDescent="0.45">
      <c r="A18" s="36" t="s">
        <v>241</v>
      </c>
      <c r="B18" s="97" t="str">
        <f t="shared" si="0"/>
        <v/>
      </c>
      <c r="C18" s="98"/>
      <c r="D18" s="78">
        <f>E81</f>
        <v>0</v>
      </c>
      <c r="E18" s="79"/>
      <c r="F18" s="19" t="s">
        <v>221</v>
      </c>
      <c r="G18" s="94">
        <f>D13*3/4</f>
        <v>0</v>
      </c>
      <c r="H18" s="94"/>
    </row>
    <row r="19" spans="1:11" ht="18.75" customHeight="1" collapsed="1" x14ac:dyDescent="0.45">
      <c r="A19" s="36" t="s">
        <v>192</v>
      </c>
      <c r="B19" s="77"/>
      <c r="C19" s="77"/>
      <c r="D19" s="94">
        <f>SUM(D9:E18)</f>
        <v>0</v>
      </c>
      <c r="E19" s="94"/>
      <c r="F19" s="17"/>
      <c r="G19" s="94">
        <f>IF(SUM(G9:H18)&gt;=10000000,10000000,ROUNDDOWN(SUM(G9:H18),-3))</f>
        <v>0</v>
      </c>
      <c r="H19" s="94"/>
    </row>
    <row r="20" spans="1:11" ht="18.75" customHeight="1" x14ac:dyDescent="0.45">
      <c r="A20" s="1"/>
      <c r="B20" s="1"/>
      <c r="C20" s="1"/>
      <c r="D20" s="1"/>
      <c r="E20" s="1"/>
      <c r="F20" s="1"/>
      <c r="G20" s="1" t="s">
        <v>220</v>
      </c>
      <c r="H20" s="1"/>
    </row>
    <row r="21" spans="1:11" ht="18.75" customHeight="1" x14ac:dyDescent="0.45">
      <c r="A21" s="4" t="s">
        <v>253</v>
      </c>
    </row>
    <row r="22" spans="1:11" ht="18" customHeight="1" x14ac:dyDescent="0.45">
      <c r="A22" s="13" t="s">
        <v>202</v>
      </c>
      <c r="B22" s="92" t="s">
        <v>148</v>
      </c>
      <c r="C22" s="92"/>
      <c r="D22" s="92"/>
      <c r="E22" s="92"/>
      <c r="F22" s="1"/>
      <c r="G22" s="1"/>
      <c r="H22" s="1"/>
      <c r="I22" s="1"/>
      <c r="J22" s="47" t="s">
        <v>125</v>
      </c>
      <c r="K22" s="38" t="s">
        <v>236</v>
      </c>
    </row>
    <row r="23" spans="1:11" ht="36" customHeight="1" x14ac:dyDescent="0.45">
      <c r="A23" s="76" t="s">
        <v>197</v>
      </c>
      <c r="B23" s="76"/>
      <c r="C23" s="76"/>
      <c r="D23" s="15" t="s">
        <v>196</v>
      </c>
      <c r="E23" s="86" t="s">
        <v>195</v>
      </c>
      <c r="F23" s="86"/>
      <c r="G23" s="95" t="s">
        <v>194</v>
      </c>
      <c r="H23" s="96"/>
      <c r="I23" s="95" t="s">
        <v>193</v>
      </c>
      <c r="J23" s="96"/>
      <c r="K23" s="38" t="s">
        <v>250</v>
      </c>
    </row>
    <row r="24" spans="1:11" ht="18" customHeight="1" x14ac:dyDescent="0.45">
      <c r="A24" s="74"/>
      <c r="B24" s="74"/>
      <c r="C24" s="74"/>
      <c r="D24" s="14"/>
      <c r="E24" s="85"/>
      <c r="F24" s="85"/>
      <c r="G24" s="74"/>
      <c r="H24" s="74"/>
      <c r="I24" s="74"/>
      <c r="J24" s="74"/>
      <c r="K24" s="38"/>
    </row>
    <row r="25" spans="1:11" ht="18" customHeight="1" x14ac:dyDescent="0.45">
      <c r="A25" s="74"/>
      <c r="B25" s="74"/>
      <c r="C25" s="74"/>
      <c r="D25" s="14"/>
      <c r="E25" s="85"/>
      <c r="F25" s="85"/>
      <c r="G25" s="74"/>
      <c r="H25" s="74"/>
      <c r="I25" s="74"/>
      <c r="J25" s="74"/>
      <c r="K25" s="38"/>
    </row>
    <row r="26" spans="1:11" ht="18" customHeight="1" x14ac:dyDescent="0.45">
      <c r="A26" s="74"/>
      <c r="B26" s="74"/>
      <c r="C26" s="74"/>
      <c r="D26" s="14"/>
      <c r="E26" s="85"/>
      <c r="F26" s="85"/>
      <c r="G26" s="74"/>
      <c r="H26" s="74"/>
      <c r="I26" s="74"/>
      <c r="J26" s="74"/>
      <c r="K26" s="38"/>
    </row>
    <row r="27" spans="1:11" ht="18" customHeight="1" x14ac:dyDescent="0.45">
      <c r="A27" s="80" t="s">
        <v>192</v>
      </c>
      <c r="B27" s="80"/>
      <c r="C27" s="80"/>
      <c r="D27" s="81"/>
      <c r="E27" s="78">
        <f>SUM(E24:F26)</f>
        <v>0</v>
      </c>
      <c r="F27" s="79"/>
      <c r="G27" s="13"/>
      <c r="H27" s="13"/>
      <c r="I27" s="13"/>
      <c r="J27" s="13"/>
      <c r="K27" s="38"/>
    </row>
    <row r="28" spans="1:11" ht="18" customHeight="1" x14ac:dyDescent="0.45">
      <c r="A28" s="13" t="s">
        <v>201</v>
      </c>
      <c r="B28" s="92"/>
      <c r="C28" s="92"/>
      <c r="D28" s="92"/>
      <c r="E28" s="92"/>
      <c r="F28" s="26"/>
      <c r="G28" s="1"/>
      <c r="H28" s="1"/>
      <c r="I28" s="1"/>
      <c r="J28" s="1"/>
      <c r="K28" s="38" t="s">
        <v>236</v>
      </c>
    </row>
    <row r="29" spans="1:11" ht="36.6" customHeight="1" x14ac:dyDescent="0.45">
      <c r="A29" s="76" t="s">
        <v>197</v>
      </c>
      <c r="B29" s="76"/>
      <c r="C29" s="76"/>
      <c r="D29" s="15" t="s">
        <v>196</v>
      </c>
      <c r="E29" s="99" t="s">
        <v>195</v>
      </c>
      <c r="F29" s="99"/>
      <c r="G29" s="76" t="s">
        <v>194</v>
      </c>
      <c r="H29" s="76"/>
      <c r="I29" s="76" t="s">
        <v>193</v>
      </c>
      <c r="J29" s="76"/>
      <c r="K29" s="38"/>
    </row>
    <row r="30" spans="1:11" ht="18" customHeight="1" x14ac:dyDescent="0.45">
      <c r="A30" s="74"/>
      <c r="B30" s="74"/>
      <c r="C30" s="74"/>
      <c r="D30" s="14"/>
      <c r="E30" s="85"/>
      <c r="F30" s="85"/>
      <c r="G30" s="74"/>
      <c r="H30" s="74"/>
      <c r="I30" s="74"/>
      <c r="J30" s="74"/>
      <c r="K30" s="38"/>
    </row>
    <row r="31" spans="1:11" ht="18" customHeight="1" x14ac:dyDescent="0.45">
      <c r="A31" s="74"/>
      <c r="B31" s="74"/>
      <c r="C31" s="74"/>
      <c r="D31" s="14"/>
      <c r="E31" s="85"/>
      <c r="F31" s="85"/>
      <c r="G31" s="74"/>
      <c r="H31" s="74"/>
      <c r="I31" s="74"/>
      <c r="J31" s="74"/>
      <c r="K31" s="38"/>
    </row>
    <row r="32" spans="1:11" ht="18" customHeight="1" x14ac:dyDescent="0.45">
      <c r="A32" s="74"/>
      <c r="B32" s="74"/>
      <c r="C32" s="74"/>
      <c r="D32" s="14"/>
      <c r="E32" s="85"/>
      <c r="F32" s="85"/>
      <c r="G32" s="74"/>
      <c r="H32" s="74"/>
      <c r="I32" s="74"/>
      <c r="J32" s="74"/>
      <c r="K32" s="38"/>
    </row>
    <row r="33" spans="1:11" ht="18" customHeight="1" x14ac:dyDescent="0.45">
      <c r="A33" s="80" t="s">
        <v>192</v>
      </c>
      <c r="B33" s="80"/>
      <c r="C33" s="80"/>
      <c r="D33" s="81"/>
      <c r="E33" s="78">
        <f>SUM(E30:F32)</f>
        <v>0</v>
      </c>
      <c r="F33" s="79"/>
      <c r="G33" s="13"/>
      <c r="H33" s="13"/>
      <c r="I33" s="13"/>
      <c r="J33" s="13"/>
      <c r="K33" s="38"/>
    </row>
    <row r="34" spans="1:11" ht="18" customHeight="1" x14ac:dyDescent="0.45">
      <c r="A34" s="13" t="s">
        <v>200</v>
      </c>
      <c r="B34" s="92"/>
      <c r="C34" s="92"/>
      <c r="D34" s="92"/>
      <c r="E34" s="92"/>
      <c r="F34" s="26"/>
      <c r="G34" s="1"/>
      <c r="H34" s="1"/>
      <c r="I34" s="1"/>
      <c r="J34" s="1"/>
      <c r="K34" s="38" t="s">
        <v>236</v>
      </c>
    </row>
    <row r="35" spans="1:11" ht="36" customHeight="1" x14ac:dyDescent="0.45">
      <c r="A35" s="76" t="s">
        <v>197</v>
      </c>
      <c r="B35" s="76"/>
      <c r="C35" s="76"/>
      <c r="D35" s="15" t="s">
        <v>196</v>
      </c>
      <c r="E35" s="99" t="s">
        <v>195</v>
      </c>
      <c r="F35" s="99"/>
      <c r="G35" s="76" t="s">
        <v>194</v>
      </c>
      <c r="H35" s="76"/>
      <c r="I35" s="76" t="s">
        <v>193</v>
      </c>
      <c r="J35" s="76"/>
      <c r="K35" s="38"/>
    </row>
    <row r="36" spans="1:11" ht="18" customHeight="1" x14ac:dyDescent="0.45">
      <c r="A36" s="74"/>
      <c r="B36" s="74"/>
      <c r="C36" s="74"/>
      <c r="D36" s="14"/>
      <c r="E36" s="85"/>
      <c r="F36" s="85"/>
      <c r="G36" s="74"/>
      <c r="H36" s="74"/>
      <c r="I36" s="74"/>
      <c r="J36" s="74"/>
      <c r="K36" s="38"/>
    </row>
    <row r="37" spans="1:11" ht="18" customHeight="1" x14ac:dyDescent="0.45">
      <c r="A37" s="74"/>
      <c r="B37" s="74"/>
      <c r="C37" s="74"/>
      <c r="D37" s="14"/>
      <c r="E37" s="85"/>
      <c r="F37" s="85"/>
      <c r="G37" s="74"/>
      <c r="H37" s="74"/>
      <c r="I37" s="74"/>
      <c r="J37" s="74"/>
      <c r="K37" s="38"/>
    </row>
    <row r="38" spans="1:11" ht="18" customHeight="1" x14ac:dyDescent="0.45">
      <c r="A38" s="74"/>
      <c r="B38" s="74"/>
      <c r="C38" s="74"/>
      <c r="D38" s="14"/>
      <c r="E38" s="85"/>
      <c r="F38" s="85"/>
      <c r="G38" s="74"/>
      <c r="H38" s="74"/>
      <c r="I38" s="74"/>
      <c r="J38" s="74"/>
      <c r="K38" s="38"/>
    </row>
    <row r="39" spans="1:11" ht="18" customHeight="1" x14ac:dyDescent="0.45">
      <c r="A39" s="80" t="s">
        <v>192</v>
      </c>
      <c r="B39" s="80"/>
      <c r="C39" s="80"/>
      <c r="D39" s="81"/>
      <c r="E39" s="78">
        <f>SUM(E36:F38)</f>
        <v>0</v>
      </c>
      <c r="F39" s="79"/>
      <c r="G39" s="13"/>
      <c r="H39" s="13"/>
      <c r="I39" s="13"/>
      <c r="J39" s="13"/>
      <c r="K39" s="38"/>
    </row>
    <row r="40" spans="1:11" ht="18" customHeight="1" x14ac:dyDescent="0.45">
      <c r="A40" s="13" t="s">
        <v>199</v>
      </c>
      <c r="B40" s="92"/>
      <c r="C40" s="92"/>
      <c r="D40" s="92"/>
      <c r="E40" s="92"/>
      <c r="F40" s="26"/>
      <c r="G40" s="1"/>
      <c r="H40" s="1"/>
      <c r="I40" s="1"/>
      <c r="J40" s="1"/>
      <c r="K40" s="38" t="s">
        <v>236</v>
      </c>
    </row>
    <row r="41" spans="1:11" ht="36.6" customHeight="1" x14ac:dyDescent="0.45">
      <c r="A41" s="76" t="s">
        <v>197</v>
      </c>
      <c r="B41" s="76"/>
      <c r="C41" s="76"/>
      <c r="D41" s="15" t="s">
        <v>196</v>
      </c>
      <c r="E41" s="99" t="s">
        <v>195</v>
      </c>
      <c r="F41" s="99"/>
      <c r="G41" s="76" t="s">
        <v>194</v>
      </c>
      <c r="H41" s="76"/>
      <c r="I41" s="76" t="s">
        <v>193</v>
      </c>
      <c r="J41" s="76"/>
      <c r="K41" s="38"/>
    </row>
    <row r="42" spans="1:11" ht="18" customHeight="1" x14ac:dyDescent="0.45">
      <c r="A42" s="74"/>
      <c r="B42" s="74"/>
      <c r="C42" s="74"/>
      <c r="D42" s="14"/>
      <c r="E42" s="85"/>
      <c r="F42" s="85"/>
      <c r="G42" s="74"/>
      <c r="H42" s="74"/>
      <c r="I42" s="74"/>
      <c r="J42" s="74"/>
      <c r="K42" s="38"/>
    </row>
    <row r="43" spans="1:11" ht="18" customHeight="1" x14ac:dyDescent="0.45">
      <c r="A43" s="74"/>
      <c r="B43" s="74"/>
      <c r="C43" s="74"/>
      <c r="D43" s="14"/>
      <c r="E43" s="85"/>
      <c r="F43" s="85"/>
      <c r="G43" s="74"/>
      <c r="H43" s="74"/>
      <c r="I43" s="74"/>
      <c r="J43" s="74"/>
      <c r="K43" s="38"/>
    </row>
    <row r="44" spans="1:11" ht="18" customHeight="1" x14ac:dyDescent="0.45">
      <c r="A44" s="74"/>
      <c r="B44" s="74"/>
      <c r="C44" s="74"/>
      <c r="D44" s="14"/>
      <c r="E44" s="85"/>
      <c r="F44" s="85"/>
      <c r="G44" s="74"/>
      <c r="H44" s="74"/>
      <c r="I44" s="74"/>
      <c r="J44" s="74"/>
      <c r="K44" s="38"/>
    </row>
    <row r="45" spans="1:11" ht="18" customHeight="1" x14ac:dyDescent="0.45">
      <c r="A45" s="80" t="s">
        <v>192</v>
      </c>
      <c r="B45" s="80"/>
      <c r="C45" s="80"/>
      <c r="D45" s="81"/>
      <c r="E45" s="78">
        <f>SUM(E42:F44)</f>
        <v>0</v>
      </c>
      <c r="F45" s="79"/>
      <c r="G45" s="13"/>
      <c r="H45" s="13"/>
      <c r="I45" s="13"/>
      <c r="J45" s="13"/>
      <c r="K45" s="38"/>
    </row>
    <row r="46" spans="1:11" ht="18" customHeight="1" x14ac:dyDescent="0.45">
      <c r="A46" s="13" t="s">
        <v>198</v>
      </c>
      <c r="B46" s="92"/>
      <c r="C46" s="92"/>
      <c r="D46" s="92"/>
      <c r="E46" s="92"/>
      <c r="F46" s="26"/>
      <c r="G46" s="1"/>
      <c r="H46" s="1"/>
      <c r="I46" s="1"/>
      <c r="J46" s="1"/>
      <c r="K46" s="38" t="s">
        <v>236</v>
      </c>
    </row>
    <row r="47" spans="1:11" ht="36" customHeight="1" x14ac:dyDescent="0.45">
      <c r="A47" s="76" t="s">
        <v>197</v>
      </c>
      <c r="B47" s="76"/>
      <c r="C47" s="76"/>
      <c r="D47" s="15" t="s">
        <v>196</v>
      </c>
      <c r="E47" s="99" t="s">
        <v>195</v>
      </c>
      <c r="F47" s="99"/>
      <c r="G47" s="76" t="s">
        <v>194</v>
      </c>
      <c r="H47" s="76"/>
      <c r="I47" s="76" t="s">
        <v>193</v>
      </c>
      <c r="J47" s="76"/>
      <c r="K47" s="38"/>
    </row>
    <row r="48" spans="1:11" ht="18" customHeight="1" x14ac:dyDescent="0.45">
      <c r="A48" s="74"/>
      <c r="B48" s="74"/>
      <c r="C48" s="74"/>
      <c r="D48" s="14"/>
      <c r="E48" s="85"/>
      <c r="F48" s="85"/>
      <c r="G48" s="74"/>
      <c r="H48" s="74"/>
      <c r="I48" s="74"/>
      <c r="J48" s="74"/>
      <c r="K48" s="38"/>
    </row>
    <row r="49" spans="1:11" ht="18" customHeight="1" x14ac:dyDescent="0.45">
      <c r="A49" s="74"/>
      <c r="B49" s="74"/>
      <c r="C49" s="74"/>
      <c r="D49" s="14"/>
      <c r="E49" s="85"/>
      <c r="F49" s="85"/>
      <c r="G49" s="74"/>
      <c r="H49" s="74"/>
      <c r="I49" s="74"/>
      <c r="J49" s="74"/>
      <c r="K49" s="38"/>
    </row>
    <row r="50" spans="1:11" ht="18" customHeight="1" x14ac:dyDescent="0.45">
      <c r="A50" s="74"/>
      <c r="B50" s="74"/>
      <c r="C50" s="74"/>
      <c r="D50" s="14"/>
      <c r="E50" s="85"/>
      <c r="F50" s="85"/>
      <c r="G50" s="74"/>
      <c r="H50" s="74"/>
      <c r="I50" s="74"/>
      <c r="J50" s="74"/>
      <c r="K50" s="38"/>
    </row>
    <row r="51" spans="1:11" ht="18" customHeight="1" x14ac:dyDescent="0.45">
      <c r="A51" s="80" t="s">
        <v>192</v>
      </c>
      <c r="B51" s="80"/>
      <c r="C51" s="80"/>
      <c r="D51" s="81"/>
      <c r="E51" s="78">
        <f>SUM(E48:F50)</f>
        <v>0</v>
      </c>
      <c r="F51" s="79"/>
      <c r="G51" s="13"/>
      <c r="H51" s="13"/>
      <c r="I51" s="13"/>
      <c r="J51" s="13"/>
      <c r="K51" s="38"/>
    </row>
    <row r="52" spans="1:11" ht="18" hidden="1" customHeight="1" outlineLevel="1" x14ac:dyDescent="0.45">
      <c r="A52" s="13" t="s">
        <v>237</v>
      </c>
      <c r="B52" s="92"/>
      <c r="C52" s="92"/>
      <c r="D52" s="92"/>
      <c r="E52" s="92"/>
      <c r="F52" s="26"/>
      <c r="G52" s="1"/>
      <c r="H52" s="1"/>
      <c r="I52" s="1"/>
      <c r="J52" s="1"/>
      <c r="K52" s="38" t="s">
        <v>236</v>
      </c>
    </row>
    <row r="53" spans="1:11" ht="36" hidden="1" customHeight="1" outlineLevel="1" x14ac:dyDescent="0.45">
      <c r="A53" s="76" t="s">
        <v>197</v>
      </c>
      <c r="B53" s="76"/>
      <c r="C53" s="76"/>
      <c r="D53" s="15" t="s">
        <v>196</v>
      </c>
      <c r="E53" s="99" t="s">
        <v>195</v>
      </c>
      <c r="F53" s="99"/>
      <c r="G53" s="76" t="s">
        <v>194</v>
      </c>
      <c r="H53" s="76"/>
      <c r="I53" s="76" t="s">
        <v>193</v>
      </c>
      <c r="J53" s="76"/>
      <c r="K53" s="38"/>
    </row>
    <row r="54" spans="1:11" ht="18" hidden="1" customHeight="1" outlineLevel="1" x14ac:dyDescent="0.45">
      <c r="A54" s="74"/>
      <c r="B54" s="74"/>
      <c r="C54" s="74"/>
      <c r="D54" s="14"/>
      <c r="E54" s="85"/>
      <c r="F54" s="85"/>
      <c r="G54" s="74"/>
      <c r="H54" s="74"/>
      <c r="I54" s="74"/>
      <c r="J54" s="74"/>
      <c r="K54" s="38"/>
    </row>
    <row r="55" spans="1:11" ht="18" hidden="1" customHeight="1" outlineLevel="1" x14ac:dyDescent="0.45">
      <c r="A55" s="74"/>
      <c r="B55" s="74"/>
      <c r="C55" s="74"/>
      <c r="D55" s="14"/>
      <c r="E55" s="85"/>
      <c r="F55" s="85"/>
      <c r="G55" s="74"/>
      <c r="H55" s="74"/>
      <c r="I55" s="74"/>
      <c r="J55" s="74"/>
      <c r="K55" s="38"/>
    </row>
    <row r="56" spans="1:11" ht="18" hidden="1" customHeight="1" outlineLevel="1" x14ac:dyDescent="0.45">
      <c r="A56" s="74"/>
      <c r="B56" s="74"/>
      <c r="C56" s="74"/>
      <c r="D56" s="14"/>
      <c r="E56" s="85"/>
      <c r="F56" s="85"/>
      <c r="G56" s="74"/>
      <c r="H56" s="74"/>
      <c r="I56" s="74"/>
      <c r="J56" s="74"/>
      <c r="K56" s="38"/>
    </row>
    <row r="57" spans="1:11" ht="18" hidden="1" customHeight="1" outlineLevel="1" x14ac:dyDescent="0.45">
      <c r="A57" s="80" t="s">
        <v>192</v>
      </c>
      <c r="B57" s="80"/>
      <c r="C57" s="80"/>
      <c r="D57" s="81"/>
      <c r="E57" s="78">
        <f>SUM(E54:F56)</f>
        <v>0</v>
      </c>
      <c r="F57" s="79"/>
      <c r="G57" s="13"/>
      <c r="H57" s="13"/>
      <c r="I57" s="13"/>
      <c r="J57" s="13"/>
      <c r="K57" s="38"/>
    </row>
    <row r="58" spans="1:11" ht="18" hidden="1" customHeight="1" outlineLevel="1" x14ac:dyDescent="0.45">
      <c r="A58" s="13" t="s">
        <v>238</v>
      </c>
      <c r="B58" s="92"/>
      <c r="C58" s="92"/>
      <c r="D58" s="92"/>
      <c r="E58" s="92"/>
      <c r="F58" s="26"/>
      <c r="G58" s="1"/>
      <c r="H58" s="1"/>
      <c r="I58" s="1"/>
      <c r="J58" s="1"/>
      <c r="K58" s="38" t="s">
        <v>236</v>
      </c>
    </row>
    <row r="59" spans="1:11" ht="36" hidden="1" customHeight="1" outlineLevel="1" x14ac:dyDescent="0.45">
      <c r="A59" s="76" t="s">
        <v>197</v>
      </c>
      <c r="B59" s="76"/>
      <c r="C59" s="76"/>
      <c r="D59" s="15" t="s">
        <v>196</v>
      </c>
      <c r="E59" s="99" t="s">
        <v>195</v>
      </c>
      <c r="F59" s="99"/>
      <c r="G59" s="76" t="s">
        <v>194</v>
      </c>
      <c r="H59" s="76"/>
      <c r="I59" s="76" t="s">
        <v>193</v>
      </c>
      <c r="J59" s="76"/>
      <c r="K59" s="38"/>
    </row>
    <row r="60" spans="1:11" ht="18" hidden="1" customHeight="1" outlineLevel="1" x14ac:dyDescent="0.45">
      <c r="A60" s="74"/>
      <c r="B60" s="74"/>
      <c r="C60" s="74"/>
      <c r="D60" s="14"/>
      <c r="E60" s="85"/>
      <c r="F60" s="85"/>
      <c r="G60" s="74"/>
      <c r="H60" s="74"/>
      <c r="I60" s="74"/>
      <c r="J60" s="74"/>
      <c r="K60" s="38"/>
    </row>
    <row r="61" spans="1:11" ht="18" hidden="1" customHeight="1" outlineLevel="1" x14ac:dyDescent="0.45">
      <c r="A61" s="74"/>
      <c r="B61" s="74"/>
      <c r="C61" s="74"/>
      <c r="D61" s="14"/>
      <c r="E61" s="85"/>
      <c r="F61" s="85"/>
      <c r="G61" s="74"/>
      <c r="H61" s="74"/>
      <c r="I61" s="74"/>
      <c r="J61" s="74"/>
      <c r="K61" s="38"/>
    </row>
    <row r="62" spans="1:11" ht="18" hidden="1" customHeight="1" outlineLevel="1" x14ac:dyDescent="0.45">
      <c r="A62" s="74"/>
      <c r="B62" s="74"/>
      <c r="C62" s="74"/>
      <c r="D62" s="14"/>
      <c r="E62" s="85"/>
      <c r="F62" s="85"/>
      <c r="G62" s="74"/>
      <c r="H62" s="74"/>
      <c r="I62" s="74"/>
      <c r="J62" s="74"/>
      <c r="K62" s="38"/>
    </row>
    <row r="63" spans="1:11" ht="18" hidden="1" customHeight="1" outlineLevel="1" x14ac:dyDescent="0.45">
      <c r="A63" s="80" t="s">
        <v>192</v>
      </c>
      <c r="B63" s="80"/>
      <c r="C63" s="80"/>
      <c r="D63" s="81"/>
      <c r="E63" s="78">
        <f>SUM(E60:F62)</f>
        <v>0</v>
      </c>
      <c r="F63" s="79"/>
      <c r="G63" s="13"/>
      <c r="H63" s="13"/>
      <c r="I63" s="13"/>
      <c r="J63" s="13"/>
      <c r="K63" s="38"/>
    </row>
    <row r="64" spans="1:11" ht="18" hidden="1" customHeight="1" outlineLevel="1" x14ac:dyDescent="0.45">
      <c r="A64" s="13" t="s">
        <v>239</v>
      </c>
      <c r="B64" s="92"/>
      <c r="C64" s="92"/>
      <c r="D64" s="92"/>
      <c r="E64" s="92"/>
      <c r="F64" s="26"/>
      <c r="G64" s="1"/>
      <c r="H64" s="1"/>
      <c r="I64" s="1"/>
      <c r="J64" s="1"/>
      <c r="K64" s="38" t="s">
        <v>236</v>
      </c>
    </row>
    <row r="65" spans="1:11" ht="36" hidden="1" customHeight="1" outlineLevel="1" x14ac:dyDescent="0.45">
      <c r="A65" s="76" t="s">
        <v>197</v>
      </c>
      <c r="B65" s="76"/>
      <c r="C65" s="76"/>
      <c r="D65" s="15" t="s">
        <v>196</v>
      </c>
      <c r="E65" s="99" t="s">
        <v>195</v>
      </c>
      <c r="F65" s="99"/>
      <c r="G65" s="76" t="s">
        <v>194</v>
      </c>
      <c r="H65" s="76"/>
      <c r="I65" s="76" t="s">
        <v>193</v>
      </c>
      <c r="J65" s="76"/>
      <c r="K65" s="38"/>
    </row>
    <row r="66" spans="1:11" ht="18" hidden="1" customHeight="1" outlineLevel="1" x14ac:dyDescent="0.45">
      <c r="A66" s="74"/>
      <c r="B66" s="74"/>
      <c r="C66" s="74"/>
      <c r="D66" s="14"/>
      <c r="E66" s="85"/>
      <c r="F66" s="85"/>
      <c r="G66" s="74"/>
      <c r="H66" s="74"/>
      <c r="I66" s="74"/>
      <c r="J66" s="74"/>
      <c r="K66" s="38"/>
    </row>
    <row r="67" spans="1:11" ht="18" hidden="1" customHeight="1" outlineLevel="1" x14ac:dyDescent="0.45">
      <c r="A67" s="74"/>
      <c r="B67" s="74"/>
      <c r="C67" s="74"/>
      <c r="D67" s="14"/>
      <c r="E67" s="85"/>
      <c r="F67" s="85"/>
      <c r="G67" s="74"/>
      <c r="H67" s="74"/>
      <c r="I67" s="74"/>
      <c r="J67" s="74"/>
      <c r="K67" s="38"/>
    </row>
    <row r="68" spans="1:11" ht="18" hidden="1" customHeight="1" outlineLevel="1" x14ac:dyDescent="0.45">
      <c r="A68" s="74"/>
      <c r="B68" s="74"/>
      <c r="C68" s="74"/>
      <c r="D68" s="14"/>
      <c r="E68" s="85"/>
      <c r="F68" s="85"/>
      <c r="G68" s="74"/>
      <c r="H68" s="74"/>
      <c r="I68" s="74"/>
      <c r="J68" s="74"/>
      <c r="K68" s="38"/>
    </row>
    <row r="69" spans="1:11" ht="18" hidden="1" customHeight="1" outlineLevel="1" x14ac:dyDescent="0.45">
      <c r="A69" s="80" t="s">
        <v>192</v>
      </c>
      <c r="B69" s="80"/>
      <c r="C69" s="80"/>
      <c r="D69" s="81"/>
      <c r="E69" s="78">
        <f>SUM(E66:F68)</f>
        <v>0</v>
      </c>
      <c r="F69" s="79"/>
      <c r="G69" s="13"/>
      <c r="H69" s="13"/>
      <c r="I69" s="13"/>
      <c r="J69" s="13"/>
      <c r="K69" s="38"/>
    </row>
    <row r="70" spans="1:11" ht="18" hidden="1" customHeight="1" outlineLevel="1" x14ac:dyDescent="0.45">
      <c r="A70" s="13" t="s">
        <v>240</v>
      </c>
      <c r="B70" s="92"/>
      <c r="C70" s="92"/>
      <c r="D70" s="92"/>
      <c r="E70" s="92"/>
      <c r="F70" s="26"/>
      <c r="G70" s="1"/>
      <c r="H70" s="1"/>
      <c r="I70" s="1"/>
      <c r="J70" s="1"/>
      <c r="K70" s="38" t="s">
        <v>236</v>
      </c>
    </row>
    <row r="71" spans="1:11" ht="36" hidden="1" customHeight="1" outlineLevel="1" x14ac:dyDescent="0.45">
      <c r="A71" s="76" t="s">
        <v>197</v>
      </c>
      <c r="B71" s="76"/>
      <c r="C71" s="76"/>
      <c r="D71" s="15" t="s">
        <v>196</v>
      </c>
      <c r="E71" s="99" t="s">
        <v>195</v>
      </c>
      <c r="F71" s="99"/>
      <c r="G71" s="76" t="s">
        <v>194</v>
      </c>
      <c r="H71" s="76"/>
      <c r="I71" s="76" t="s">
        <v>193</v>
      </c>
      <c r="J71" s="76"/>
      <c r="K71" s="38"/>
    </row>
    <row r="72" spans="1:11" ht="18" hidden="1" customHeight="1" outlineLevel="1" x14ac:dyDescent="0.45">
      <c r="A72" s="74"/>
      <c r="B72" s="74"/>
      <c r="C72" s="74"/>
      <c r="D72" s="14"/>
      <c r="E72" s="85"/>
      <c r="F72" s="85"/>
      <c r="G72" s="74"/>
      <c r="H72" s="74"/>
      <c r="I72" s="74"/>
      <c r="J72" s="74"/>
      <c r="K72" s="38"/>
    </row>
    <row r="73" spans="1:11" ht="18" hidden="1" customHeight="1" outlineLevel="1" x14ac:dyDescent="0.45">
      <c r="A73" s="74"/>
      <c r="B73" s="74"/>
      <c r="C73" s="74"/>
      <c r="D73" s="14"/>
      <c r="E73" s="85"/>
      <c r="F73" s="85"/>
      <c r="G73" s="74"/>
      <c r="H73" s="74"/>
      <c r="I73" s="74"/>
      <c r="J73" s="74"/>
      <c r="K73" s="38"/>
    </row>
    <row r="74" spans="1:11" ht="18" hidden="1" customHeight="1" outlineLevel="1" x14ac:dyDescent="0.45">
      <c r="A74" s="74"/>
      <c r="B74" s="74"/>
      <c r="C74" s="74"/>
      <c r="D74" s="14"/>
      <c r="E74" s="85"/>
      <c r="F74" s="85"/>
      <c r="G74" s="74"/>
      <c r="H74" s="74"/>
      <c r="I74" s="74"/>
      <c r="J74" s="74"/>
      <c r="K74" s="38"/>
    </row>
    <row r="75" spans="1:11" ht="18" hidden="1" customHeight="1" outlineLevel="1" x14ac:dyDescent="0.45">
      <c r="A75" s="80" t="s">
        <v>192</v>
      </c>
      <c r="B75" s="80"/>
      <c r="C75" s="80"/>
      <c r="D75" s="81"/>
      <c r="E75" s="78">
        <f>SUM(E72:F74)</f>
        <v>0</v>
      </c>
      <c r="F75" s="79"/>
      <c r="G75" s="13"/>
      <c r="H75" s="13"/>
      <c r="I75" s="13"/>
      <c r="J75" s="13"/>
      <c r="K75" s="38"/>
    </row>
    <row r="76" spans="1:11" ht="18" hidden="1" customHeight="1" outlineLevel="1" x14ac:dyDescent="0.45">
      <c r="A76" s="13" t="s">
        <v>241</v>
      </c>
      <c r="B76" s="92"/>
      <c r="C76" s="92"/>
      <c r="D76" s="92"/>
      <c r="E76" s="92"/>
      <c r="F76" s="26"/>
      <c r="G76" s="1"/>
      <c r="H76" s="1"/>
      <c r="I76" s="1"/>
      <c r="J76" s="1"/>
      <c r="K76" s="38" t="s">
        <v>236</v>
      </c>
    </row>
    <row r="77" spans="1:11" ht="36" hidden="1" customHeight="1" outlineLevel="1" x14ac:dyDescent="0.45">
      <c r="A77" s="76" t="s">
        <v>197</v>
      </c>
      <c r="B77" s="76"/>
      <c r="C77" s="76"/>
      <c r="D77" s="15" t="s">
        <v>196</v>
      </c>
      <c r="E77" s="99" t="s">
        <v>195</v>
      </c>
      <c r="F77" s="99"/>
      <c r="G77" s="76" t="s">
        <v>194</v>
      </c>
      <c r="H77" s="76"/>
      <c r="I77" s="76" t="s">
        <v>193</v>
      </c>
      <c r="J77" s="76"/>
      <c r="K77" s="38"/>
    </row>
    <row r="78" spans="1:11" ht="18" hidden="1" customHeight="1" outlineLevel="1" x14ac:dyDescent="0.45">
      <c r="A78" s="74"/>
      <c r="B78" s="74"/>
      <c r="C78" s="74"/>
      <c r="D78" s="14"/>
      <c r="E78" s="85"/>
      <c r="F78" s="85"/>
      <c r="G78" s="74"/>
      <c r="H78" s="74"/>
      <c r="I78" s="74"/>
      <c r="J78" s="74"/>
      <c r="K78" s="38"/>
    </row>
    <row r="79" spans="1:11" ht="18" hidden="1" customHeight="1" outlineLevel="1" x14ac:dyDescent="0.45">
      <c r="A79" s="74"/>
      <c r="B79" s="74"/>
      <c r="C79" s="74"/>
      <c r="D79" s="14"/>
      <c r="E79" s="85"/>
      <c r="F79" s="85"/>
      <c r="G79" s="74"/>
      <c r="H79" s="74"/>
      <c r="I79" s="74"/>
      <c r="J79" s="74"/>
      <c r="K79" s="38"/>
    </row>
    <row r="80" spans="1:11" ht="18" hidden="1" customHeight="1" outlineLevel="1" x14ac:dyDescent="0.45">
      <c r="A80" s="74"/>
      <c r="B80" s="74"/>
      <c r="C80" s="74"/>
      <c r="D80" s="14"/>
      <c r="E80" s="85"/>
      <c r="F80" s="85"/>
      <c r="G80" s="74"/>
      <c r="H80" s="74"/>
      <c r="I80" s="74"/>
      <c r="J80" s="74"/>
      <c r="K80" s="38"/>
    </row>
    <row r="81" spans="1:11" ht="18" hidden="1" customHeight="1" outlineLevel="1" x14ac:dyDescent="0.45">
      <c r="A81" s="80" t="s">
        <v>192</v>
      </c>
      <c r="B81" s="80"/>
      <c r="C81" s="80"/>
      <c r="D81" s="81"/>
      <c r="E81" s="78">
        <f>SUM(E78:F80)</f>
        <v>0</v>
      </c>
      <c r="F81" s="79"/>
      <c r="G81" s="13"/>
      <c r="H81" s="13"/>
      <c r="I81" s="13"/>
      <c r="J81" s="13"/>
      <c r="K81" s="38"/>
    </row>
    <row r="82" spans="1:11" collapsed="1" x14ac:dyDescent="0.45">
      <c r="K82" s="38"/>
    </row>
    <row r="83" spans="1:11" x14ac:dyDescent="0.45">
      <c r="A83" s="1" t="s">
        <v>191</v>
      </c>
    </row>
    <row r="84" spans="1:11" x14ac:dyDescent="0.45">
      <c r="A84" s="1" t="s">
        <v>251</v>
      </c>
    </row>
  </sheetData>
  <mergeCells count="227">
    <mergeCell ref="B5:F5"/>
    <mergeCell ref="B8:C8"/>
    <mergeCell ref="D8:E8"/>
    <mergeCell ref="G8:H8"/>
    <mergeCell ref="B11:C11"/>
    <mergeCell ref="D11:E11"/>
    <mergeCell ref="G11:H11"/>
    <mergeCell ref="B12:C12"/>
    <mergeCell ref="D12:E12"/>
    <mergeCell ref="G12:H12"/>
    <mergeCell ref="B9:C9"/>
    <mergeCell ref="D9:E9"/>
    <mergeCell ref="G9:H9"/>
    <mergeCell ref="B10:C10"/>
    <mergeCell ref="D10:E10"/>
    <mergeCell ref="G10:H10"/>
    <mergeCell ref="B15:C15"/>
    <mergeCell ref="D15:E15"/>
    <mergeCell ref="G15:H15"/>
    <mergeCell ref="B16:C16"/>
    <mergeCell ref="D16:E16"/>
    <mergeCell ref="G16:H16"/>
    <mergeCell ref="B13:C13"/>
    <mergeCell ref="D13:E13"/>
    <mergeCell ref="G13:H13"/>
    <mergeCell ref="B14:C14"/>
    <mergeCell ref="D14:E14"/>
    <mergeCell ref="G14:H14"/>
    <mergeCell ref="B19:C19"/>
    <mergeCell ref="D19:E19"/>
    <mergeCell ref="G19:H19"/>
    <mergeCell ref="B22:E22"/>
    <mergeCell ref="A23:C23"/>
    <mergeCell ref="E23:F23"/>
    <mergeCell ref="G23:H23"/>
    <mergeCell ref="B17:C17"/>
    <mergeCell ref="D17:E17"/>
    <mergeCell ref="G17:H17"/>
    <mergeCell ref="B18:C18"/>
    <mergeCell ref="D18:E18"/>
    <mergeCell ref="G18:H18"/>
    <mergeCell ref="A26:C26"/>
    <mergeCell ref="E26:F26"/>
    <mergeCell ref="G26:H26"/>
    <mergeCell ref="I26:J26"/>
    <mergeCell ref="A27:D27"/>
    <mergeCell ref="E27:F27"/>
    <mergeCell ref="I23:J23"/>
    <mergeCell ref="A24:C24"/>
    <mergeCell ref="E24:F24"/>
    <mergeCell ref="G24:H24"/>
    <mergeCell ref="I24:J24"/>
    <mergeCell ref="A25:C25"/>
    <mergeCell ref="E25:F25"/>
    <mergeCell ref="G25:H25"/>
    <mergeCell ref="I25:J25"/>
    <mergeCell ref="I31:J31"/>
    <mergeCell ref="A32:C32"/>
    <mergeCell ref="E32:F32"/>
    <mergeCell ref="G32:H32"/>
    <mergeCell ref="I32:J32"/>
    <mergeCell ref="B28:E28"/>
    <mergeCell ref="A29:C29"/>
    <mergeCell ref="E29:F29"/>
    <mergeCell ref="G29:H29"/>
    <mergeCell ref="I29:J29"/>
    <mergeCell ref="A30:C30"/>
    <mergeCell ref="E30:F30"/>
    <mergeCell ref="G30:H30"/>
    <mergeCell ref="I30:J30"/>
    <mergeCell ref="A33:D33"/>
    <mergeCell ref="E33:F33"/>
    <mergeCell ref="B34:E34"/>
    <mergeCell ref="A35:C35"/>
    <mergeCell ref="E35:F35"/>
    <mergeCell ref="G35:H35"/>
    <mergeCell ref="A31:C31"/>
    <mergeCell ref="E31:F31"/>
    <mergeCell ref="G31:H31"/>
    <mergeCell ref="A38:C38"/>
    <mergeCell ref="E38:F38"/>
    <mergeCell ref="G38:H38"/>
    <mergeCell ref="I38:J38"/>
    <mergeCell ref="A39:D39"/>
    <mergeCell ref="E39:F39"/>
    <mergeCell ref="I35:J35"/>
    <mergeCell ref="A36:C36"/>
    <mergeCell ref="E36:F36"/>
    <mergeCell ref="G36:H36"/>
    <mergeCell ref="I36:J36"/>
    <mergeCell ref="A37:C37"/>
    <mergeCell ref="E37:F37"/>
    <mergeCell ref="G37:H37"/>
    <mergeCell ref="I37:J37"/>
    <mergeCell ref="I43:J43"/>
    <mergeCell ref="A44:C44"/>
    <mergeCell ref="E44:F44"/>
    <mergeCell ref="G44:H44"/>
    <mergeCell ref="I44:J44"/>
    <mergeCell ref="B40:E40"/>
    <mergeCell ref="A41:C41"/>
    <mergeCell ref="E41:F41"/>
    <mergeCell ref="G41:H41"/>
    <mergeCell ref="I41:J41"/>
    <mergeCell ref="A42:C42"/>
    <mergeCell ref="E42:F42"/>
    <mergeCell ref="G42:H42"/>
    <mergeCell ref="I42:J42"/>
    <mergeCell ref="A45:D45"/>
    <mergeCell ref="E45:F45"/>
    <mergeCell ref="B46:E46"/>
    <mergeCell ref="A47:C47"/>
    <mergeCell ref="E47:F47"/>
    <mergeCell ref="G47:H47"/>
    <mergeCell ref="A43:C43"/>
    <mergeCell ref="E43:F43"/>
    <mergeCell ref="G43:H43"/>
    <mergeCell ref="A50:C50"/>
    <mergeCell ref="E50:F50"/>
    <mergeCell ref="G50:H50"/>
    <mergeCell ref="I50:J50"/>
    <mergeCell ref="A51:D51"/>
    <mergeCell ref="E51:F51"/>
    <mergeCell ref="I47:J47"/>
    <mergeCell ref="A48:C48"/>
    <mergeCell ref="E48:F48"/>
    <mergeCell ref="G48:H48"/>
    <mergeCell ref="I48:J48"/>
    <mergeCell ref="A49:C49"/>
    <mergeCell ref="E49:F49"/>
    <mergeCell ref="G49:H49"/>
    <mergeCell ref="I49:J49"/>
    <mergeCell ref="I55:J55"/>
    <mergeCell ref="A56:C56"/>
    <mergeCell ref="E56:F56"/>
    <mergeCell ref="G56:H56"/>
    <mergeCell ref="I56:J56"/>
    <mergeCell ref="B52:E52"/>
    <mergeCell ref="A53:C53"/>
    <mergeCell ref="E53:F53"/>
    <mergeCell ref="G53:H53"/>
    <mergeCell ref="I53:J53"/>
    <mergeCell ref="A54:C54"/>
    <mergeCell ref="E54:F54"/>
    <mergeCell ref="G54:H54"/>
    <mergeCell ref="I54:J54"/>
    <mergeCell ref="A57:D57"/>
    <mergeCell ref="E57:F57"/>
    <mergeCell ref="B58:E58"/>
    <mergeCell ref="A59:C59"/>
    <mergeCell ref="E59:F59"/>
    <mergeCell ref="G59:H59"/>
    <mergeCell ref="A55:C55"/>
    <mergeCell ref="E55:F55"/>
    <mergeCell ref="G55:H55"/>
    <mergeCell ref="A62:C62"/>
    <mergeCell ref="E62:F62"/>
    <mergeCell ref="G62:H62"/>
    <mergeCell ref="I62:J62"/>
    <mergeCell ref="A63:D63"/>
    <mergeCell ref="E63:F63"/>
    <mergeCell ref="I59:J59"/>
    <mergeCell ref="A60:C60"/>
    <mergeCell ref="E60:F60"/>
    <mergeCell ref="G60:H60"/>
    <mergeCell ref="I60:J60"/>
    <mergeCell ref="A61:C61"/>
    <mergeCell ref="E61:F61"/>
    <mergeCell ref="G61:H61"/>
    <mergeCell ref="I61:J61"/>
    <mergeCell ref="I67:J67"/>
    <mergeCell ref="A68:C68"/>
    <mergeCell ref="E68:F68"/>
    <mergeCell ref="G68:H68"/>
    <mergeCell ref="I68:J68"/>
    <mergeCell ref="B64:E64"/>
    <mergeCell ref="A65:C65"/>
    <mergeCell ref="E65:F65"/>
    <mergeCell ref="G65:H65"/>
    <mergeCell ref="I65:J65"/>
    <mergeCell ref="A66:C66"/>
    <mergeCell ref="E66:F66"/>
    <mergeCell ref="G66:H66"/>
    <mergeCell ref="I66:J66"/>
    <mergeCell ref="A69:D69"/>
    <mergeCell ref="E69:F69"/>
    <mergeCell ref="B70:E70"/>
    <mergeCell ref="A71:C71"/>
    <mergeCell ref="E71:F71"/>
    <mergeCell ref="G71:H71"/>
    <mergeCell ref="A67:C67"/>
    <mergeCell ref="E67:F67"/>
    <mergeCell ref="G67:H67"/>
    <mergeCell ref="A74:C74"/>
    <mergeCell ref="E74:F74"/>
    <mergeCell ref="G74:H74"/>
    <mergeCell ref="I74:J74"/>
    <mergeCell ref="A75:D75"/>
    <mergeCell ref="E75:F75"/>
    <mergeCell ref="I71:J71"/>
    <mergeCell ref="A72:C72"/>
    <mergeCell ref="E72:F72"/>
    <mergeCell ref="G72:H72"/>
    <mergeCell ref="I72:J72"/>
    <mergeCell ref="A73:C73"/>
    <mergeCell ref="E73:F73"/>
    <mergeCell ref="G73:H73"/>
    <mergeCell ref="I73:J73"/>
    <mergeCell ref="B76:E76"/>
    <mergeCell ref="A77:C77"/>
    <mergeCell ref="E77:F77"/>
    <mergeCell ref="G77:H77"/>
    <mergeCell ref="I77:J77"/>
    <mergeCell ref="A78:C78"/>
    <mergeCell ref="E78:F78"/>
    <mergeCell ref="G78:H78"/>
    <mergeCell ref="I78:J78"/>
    <mergeCell ref="A81:D81"/>
    <mergeCell ref="E81:F81"/>
    <mergeCell ref="A79:C79"/>
    <mergeCell ref="E79:F79"/>
    <mergeCell ref="G79:H79"/>
    <mergeCell ref="I79:J79"/>
    <mergeCell ref="A80:C80"/>
    <mergeCell ref="E80:F80"/>
    <mergeCell ref="G80:H80"/>
    <mergeCell ref="I80:J80"/>
  </mergeCells>
  <phoneticPr fontId="1"/>
  <pageMargins left="0.7" right="0.7" top="0.75" bottom="0.75" header="0.3" footer="0.3"/>
  <pageSetup paperSize="9" scale="7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ACB031-2678-40AA-BD58-C09FB3172CE4}">
          <x14:formula1>
            <xm:f>データセット!$Q$3:$Q$19</xm:f>
          </x14:formula1>
          <xm:sqref>B76:E76 B22:E22 B28:E28 B34:E34 B40:E40 B46:E46 B52:E52 B58:E58 B64:E64 B70:E70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912CA-0925-453B-ABCD-2D00E3DAC325}">
  <sheetPr>
    <tabColor rgb="FF92D050"/>
    <pageSetUpPr fitToPage="1"/>
  </sheetPr>
  <dimension ref="A1:AF84"/>
  <sheetViews>
    <sheetView view="pageBreakPreview" topLeftCell="A3" zoomScale="90" zoomScaleNormal="90" zoomScaleSheetLayoutView="90" workbookViewId="0">
      <selection activeCell="L21" sqref="L21"/>
    </sheetView>
  </sheetViews>
  <sheetFormatPr defaultColWidth="8.69921875" defaultRowHeight="14.4" outlineLevelRow="1" x14ac:dyDescent="0.45"/>
  <cols>
    <col min="1" max="2" width="8.69921875" style="2"/>
    <col min="3" max="3" width="10.19921875" style="2" customWidth="1"/>
    <col min="4" max="4" width="11.69921875" style="2" customWidth="1"/>
    <col min="5" max="5" width="11.19921875" style="2" customWidth="1"/>
    <col min="6" max="6" width="10.5" style="2" customWidth="1"/>
    <col min="7" max="7" width="11.09765625" style="2" customWidth="1"/>
    <col min="8" max="8" width="13.09765625" style="2" customWidth="1"/>
    <col min="9" max="9" width="12.19921875" style="2" customWidth="1"/>
    <col min="10" max="10" width="11.69921875" style="2" customWidth="1"/>
    <col min="11" max="11" width="35.19921875" style="2" customWidth="1"/>
    <col min="12" max="12" width="16.69921875" style="2" customWidth="1"/>
    <col min="13" max="13" width="8.69921875" style="2"/>
    <col min="14" max="14" width="10.296875" style="2" bestFit="1" customWidth="1"/>
    <col min="15" max="16384" width="8.69921875" style="2"/>
  </cols>
  <sheetData>
    <row r="1" spans="1:32" s="1" customFormat="1" ht="18" hidden="1" customHeight="1" outlineLevel="1" x14ac:dyDescent="0.45">
      <c r="A1" s="1" t="s">
        <v>256</v>
      </c>
      <c r="B1" s="1" t="s">
        <v>257</v>
      </c>
      <c r="C1" s="1" t="s">
        <v>124</v>
      </c>
      <c r="D1" s="1" t="s">
        <v>259</v>
      </c>
      <c r="E1" s="1" t="s">
        <v>260</v>
      </c>
      <c r="F1" s="1" t="s">
        <v>261</v>
      </c>
      <c r="G1" s="1" t="s">
        <v>263</v>
      </c>
      <c r="H1" s="1" t="s">
        <v>262</v>
      </c>
      <c r="I1" s="1" t="s">
        <v>264</v>
      </c>
      <c r="J1" s="1" t="s">
        <v>265</v>
      </c>
      <c r="K1" s="38" t="s">
        <v>269</v>
      </c>
      <c r="L1" s="1" t="s">
        <v>270</v>
      </c>
      <c r="M1" s="1" t="s">
        <v>266</v>
      </c>
      <c r="N1" s="1" t="s">
        <v>267</v>
      </c>
      <c r="O1" s="1" t="s">
        <v>268</v>
      </c>
      <c r="P1" s="1" t="s">
        <v>135</v>
      </c>
      <c r="Q1" s="1" t="s">
        <v>136</v>
      </c>
      <c r="R1" s="1" t="s">
        <v>137</v>
      </c>
      <c r="S1" s="1" t="s">
        <v>138</v>
      </c>
      <c r="T1" s="1" t="s">
        <v>139</v>
      </c>
      <c r="U1" s="1" t="s">
        <v>140</v>
      </c>
      <c r="V1" s="1" t="s">
        <v>141</v>
      </c>
      <c r="W1" s="1" t="s">
        <v>143</v>
      </c>
      <c r="X1" s="1" t="s">
        <v>144</v>
      </c>
      <c r="Y1" s="1" t="s">
        <v>145</v>
      </c>
      <c r="Z1" s="1" t="s">
        <v>146</v>
      </c>
      <c r="AA1" s="1" t="s">
        <v>147</v>
      </c>
      <c r="AB1" s="1" t="s">
        <v>148</v>
      </c>
      <c r="AC1" s="1" t="s">
        <v>149</v>
      </c>
      <c r="AD1" s="1" t="s">
        <v>150</v>
      </c>
      <c r="AE1" s="1" t="s">
        <v>151</v>
      </c>
      <c r="AF1" s="1" t="s">
        <v>152</v>
      </c>
    </row>
    <row r="2" spans="1:32" s="1" customFormat="1" ht="18" hidden="1" customHeight="1" outlineLevel="1" x14ac:dyDescent="0.45">
      <c r="A2" s="1" t="e">
        <f>IF(#REF!="","",#REF!)</f>
        <v>#REF!</v>
      </c>
      <c r="B2" s="1" t="e">
        <f>IF(#REF!="","",#REF!)</f>
        <v>#REF!</v>
      </c>
      <c r="C2" s="1" t="e">
        <f>IF(#REF!="","",#REF!)</f>
        <v>#REF!</v>
      </c>
      <c r="D2" s="1" t="s">
        <v>129</v>
      </c>
      <c r="E2" s="1" t="e">
        <f>IF(#REF!="","",#REF!)</f>
        <v>#REF!</v>
      </c>
      <c r="F2" s="1" t="e">
        <f>IF(#REF!="","",#REF!)</f>
        <v>#REF!</v>
      </c>
      <c r="G2" s="1" t="e">
        <f>IF(#REF!="","",#REF!)</f>
        <v>#REF!</v>
      </c>
      <c r="H2" s="1" t="e">
        <f>IF(#REF!="","",#REF!)</f>
        <v>#REF!</v>
      </c>
      <c r="I2" s="1" t="e">
        <f>IF(#REF!="","",#REF!)</f>
        <v>#REF!</v>
      </c>
      <c r="J2" s="1" t="e">
        <f>#REF!</f>
        <v>#REF!</v>
      </c>
      <c r="K2" s="48" t="e">
        <f>#REF!</f>
        <v>#REF!</v>
      </c>
      <c r="L2" s="49" t="e">
        <f>#REF!</f>
        <v>#REF!</v>
      </c>
      <c r="M2" s="1" t="e">
        <f>IF(#REF!="","無","有")</f>
        <v>#REF!</v>
      </c>
      <c r="N2" s="50">
        <f>D19</f>
        <v>0</v>
      </c>
      <c r="O2" s="26">
        <f>G19</f>
        <v>0</v>
      </c>
      <c r="P2" s="26" t="str">
        <f>IFERROR((VLOOKUP(P1,$B$9:$E$13,3,0)),"")</f>
        <v/>
      </c>
      <c r="Q2" s="26" t="str">
        <f>IFERROR((VLOOKUP(Q1,$B$9:$E$13,3,0)),"")</f>
        <v/>
      </c>
      <c r="R2" s="26" t="str">
        <f>IFERROR((VLOOKUP(R1,$B$9:$E$13,3,0)),"")</f>
        <v/>
      </c>
      <c r="S2" s="26" t="str">
        <f>IFERROR((VLOOKUP(S1,$B$9:$E$13,3,0)),"")</f>
        <v/>
      </c>
      <c r="T2" s="26" t="str">
        <f>IFERROR((VLOOKUP(T1,$B$9:$E$13,3,0)),"")</f>
        <v/>
      </c>
      <c r="U2" s="26" t="str">
        <f>IFERROR((VLOOKUP(U1,$B$9:$E$13,3,0)),"")</f>
        <v/>
      </c>
      <c r="V2" s="26" t="str">
        <f>IFERROR((VLOOKUP(V1,$B$9:$E$13,3,0)),"")</f>
        <v/>
      </c>
      <c r="W2" s="26" t="str">
        <f>IFERROR((VLOOKUP(W1,$B$9:$E$13,3,0)),"")</f>
        <v/>
      </c>
      <c r="X2" s="26" t="str">
        <f>IFERROR((VLOOKUP(X1,$B$9:$E$13,3,0)),"")</f>
        <v/>
      </c>
      <c r="Y2" s="26" t="str">
        <f>IFERROR((VLOOKUP(Y1,$B$9:$E$13,3,0)),"")</f>
        <v/>
      </c>
      <c r="Z2" s="26" t="str">
        <f>IFERROR((VLOOKUP(Z1,$B$9:$E$13,3,0)),"")</f>
        <v/>
      </c>
      <c r="AA2" s="26" t="str">
        <f>IFERROR((VLOOKUP(AA1,$B$9:$E$13,3,0)),"")</f>
        <v/>
      </c>
      <c r="AB2" s="26">
        <f>IFERROR((VLOOKUP(AB1,$B$9:$E$13,3,0)),"")</f>
        <v>0</v>
      </c>
      <c r="AC2" s="26" t="str">
        <f>IFERROR((VLOOKUP(AC1,$B$9:$E$13,3,0)),"")</f>
        <v/>
      </c>
      <c r="AD2" s="26" t="str">
        <f>IFERROR((VLOOKUP(AD1,$B$9:$E$13,3,0)),"")</f>
        <v/>
      </c>
      <c r="AE2" s="26" t="str">
        <f>IFERROR((VLOOKUP(AE1,$B$9:$E$13,3,0)),"")</f>
        <v/>
      </c>
      <c r="AF2" s="26" t="str">
        <f>IFERROR((VLOOKUP(AF1,$B$9:$E$13,3,0)),"")</f>
        <v/>
      </c>
    </row>
    <row r="3" spans="1:32" ht="22.5" customHeight="1" collapsed="1" x14ac:dyDescent="0.45">
      <c r="A3" s="2" t="s">
        <v>233</v>
      </c>
    </row>
    <row r="4" spans="1:32" ht="18" customHeight="1" x14ac:dyDescent="0.45">
      <c r="A4" s="4" t="s">
        <v>231</v>
      </c>
      <c r="H4" s="30"/>
      <c r="I4" s="2" t="s">
        <v>219</v>
      </c>
    </row>
    <row r="5" spans="1:32" ht="18" customHeight="1" x14ac:dyDescent="0.45">
      <c r="A5" s="3" t="s">
        <v>183</v>
      </c>
      <c r="B5" s="100"/>
      <c r="C5" s="100"/>
      <c r="D5" s="100"/>
      <c r="E5" s="100"/>
      <c r="F5" s="100"/>
      <c r="H5" s="29"/>
      <c r="I5" s="2" t="s">
        <v>218</v>
      </c>
    </row>
    <row r="6" spans="1:32" ht="18" customHeight="1" x14ac:dyDescent="0.45">
      <c r="B6" s="5"/>
      <c r="C6" s="5"/>
      <c r="D6" s="5"/>
      <c r="E6" s="5"/>
      <c r="F6" s="5"/>
      <c r="H6" s="28"/>
      <c r="I6" s="2" t="s">
        <v>217</v>
      </c>
    </row>
    <row r="7" spans="1:32" ht="18.75" customHeight="1" x14ac:dyDescent="0.45">
      <c r="A7" s="4" t="s">
        <v>224</v>
      </c>
      <c r="H7" s="47" t="s">
        <v>125</v>
      </c>
    </row>
    <row r="8" spans="1:32" ht="36" customHeight="1" x14ac:dyDescent="0.45">
      <c r="A8" s="27"/>
      <c r="B8" s="86" t="s">
        <v>223</v>
      </c>
      <c r="C8" s="76"/>
      <c r="D8" s="86" t="s">
        <v>211</v>
      </c>
      <c r="E8" s="86"/>
      <c r="F8" s="15" t="s">
        <v>210</v>
      </c>
      <c r="G8" s="86" t="s">
        <v>222</v>
      </c>
      <c r="H8" s="76"/>
      <c r="K8" s="46" t="s">
        <v>254</v>
      </c>
    </row>
    <row r="9" spans="1:32" ht="18" customHeight="1" x14ac:dyDescent="0.45">
      <c r="A9" s="36" t="s">
        <v>202</v>
      </c>
      <c r="B9" s="90" t="s">
        <v>148</v>
      </c>
      <c r="C9" s="90"/>
      <c r="D9" s="94">
        <f>E27</f>
        <v>0</v>
      </c>
      <c r="E9" s="94"/>
      <c r="F9" s="19" t="s">
        <v>203</v>
      </c>
      <c r="G9" s="94">
        <f>D9*3/4</f>
        <v>0</v>
      </c>
      <c r="H9" s="94"/>
    </row>
    <row r="10" spans="1:32" ht="18" customHeight="1" x14ac:dyDescent="0.45">
      <c r="A10" s="36" t="s">
        <v>201</v>
      </c>
      <c r="B10" s="97" t="str">
        <f>IF(VLOOKUP(A10,$A$22:$F$81,2,0)="","",VLOOKUP(A10,$A$22:$F$81,2,0))</f>
        <v/>
      </c>
      <c r="C10" s="98"/>
      <c r="D10" s="94">
        <f>E33</f>
        <v>0</v>
      </c>
      <c r="E10" s="94"/>
      <c r="F10" s="19" t="s">
        <v>203</v>
      </c>
      <c r="G10" s="94">
        <f>D10*3/4</f>
        <v>0</v>
      </c>
      <c r="H10" s="94"/>
    </row>
    <row r="11" spans="1:32" ht="18" customHeight="1" x14ac:dyDescent="0.45">
      <c r="A11" s="36" t="s">
        <v>200</v>
      </c>
      <c r="B11" s="97" t="str">
        <f t="shared" ref="B11:B18" si="0">IF(VLOOKUP(A11,$A$22:$F$81,2,0)="","",VLOOKUP(A11,$A$22:$F$81,2,0))</f>
        <v/>
      </c>
      <c r="C11" s="98"/>
      <c r="D11" s="94">
        <f>E39</f>
        <v>0</v>
      </c>
      <c r="E11" s="94"/>
      <c r="F11" s="19" t="s">
        <v>203</v>
      </c>
      <c r="G11" s="94">
        <f>D11*3/4</f>
        <v>0</v>
      </c>
      <c r="H11" s="94"/>
    </row>
    <row r="12" spans="1:32" ht="18" customHeight="1" x14ac:dyDescent="0.45">
      <c r="A12" s="36" t="s">
        <v>199</v>
      </c>
      <c r="B12" s="97" t="str">
        <f t="shared" si="0"/>
        <v/>
      </c>
      <c r="C12" s="98"/>
      <c r="D12" s="78">
        <f>E45</f>
        <v>0</v>
      </c>
      <c r="E12" s="79"/>
      <c r="F12" s="19" t="s">
        <v>221</v>
      </c>
      <c r="G12" s="94">
        <f>D12*3/4</f>
        <v>0</v>
      </c>
      <c r="H12" s="94"/>
    </row>
    <row r="13" spans="1:32" ht="18" customHeight="1" x14ac:dyDescent="0.45">
      <c r="A13" s="36" t="s">
        <v>198</v>
      </c>
      <c r="B13" s="97" t="str">
        <f t="shared" si="0"/>
        <v/>
      </c>
      <c r="C13" s="98"/>
      <c r="D13" s="78">
        <f>E51</f>
        <v>0</v>
      </c>
      <c r="E13" s="79"/>
      <c r="F13" s="19" t="s">
        <v>221</v>
      </c>
      <c r="G13" s="94">
        <f t="shared" ref="G13:G17" si="1">D13*3/4</f>
        <v>0</v>
      </c>
      <c r="H13" s="94"/>
    </row>
    <row r="14" spans="1:32" ht="18" hidden="1" customHeight="1" outlineLevel="1" x14ac:dyDescent="0.45">
      <c r="A14" s="36" t="s">
        <v>237</v>
      </c>
      <c r="B14" s="97" t="str">
        <f t="shared" si="0"/>
        <v/>
      </c>
      <c r="C14" s="98"/>
      <c r="D14" s="78">
        <f>E57</f>
        <v>0</v>
      </c>
      <c r="E14" s="79"/>
      <c r="F14" s="19" t="s">
        <v>221</v>
      </c>
      <c r="G14" s="94">
        <f t="shared" si="1"/>
        <v>0</v>
      </c>
      <c r="H14" s="94"/>
    </row>
    <row r="15" spans="1:32" ht="18" hidden="1" customHeight="1" outlineLevel="1" x14ac:dyDescent="0.45">
      <c r="A15" s="36" t="s">
        <v>238</v>
      </c>
      <c r="B15" s="97" t="str">
        <f t="shared" si="0"/>
        <v/>
      </c>
      <c r="C15" s="98"/>
      <c r="D15" s="78">
        <f>E63</f>
        <v>0</v>
      </c>
      <c r="E15" s="79"/>
      <c r="F15" s="19" t="s">
        <v>221</v>
      </c>
      <c r="G15" s="94">
        <f t="shared" si="1"/>
        <v>0</v>
      </c>
      <c r="H15" s="94"/>
    </row>
    <row r="16" spans="1:32" ht="18" hidden="1" customHeight="1" outlineLevel="1" x14ac:dyDescent="0.45">
      <c r="A16" s="36" t="s">
        <v>239</v>
      </c>
      <c r="B16" s="97" t="str">
        <f t="shared" si="0"/>
        <v/>
      </c>
      <c r="C16" s="98"/>
      <c r="D16" s="78">
        <f>E69</f>
        <v>0</v>
      </c>
      <c r="E16" s="79"/>
      <c r="F16" s="19" t="s">
        <v>221</v>
      </c>
      <c r="G16" s="94">
        <f t="shared" si="1"/>
        <v>0</v>
      </c>
      <c r="H16" s="94"/>
    </row>
    <row r="17" spans="1:11" ht="18" hidden="1" customHeight="1" outlineLevel="1" x14ac:dyDescent="0.45">
      <c r="A17" s="36" t="s">
        <v>240</v>
      </c>
      <c r="B17" s="97" t="str">
        <f t="shared" si="0"/>
        <v/>
      </c>
      <c r="C17" s="98"/>
      <c r="D17" s="78">
        <f>E75</f>
        <v>0</v>
      </c>
      <c r="E17" s="79"/>
      <c r="F17" s="19" t="s">
        <v>221</v>
      </c>
      <c r="G17" s="94">
        <f t="shared" si="1"/>
        <v>0</v>
      </c>
      <c r="H17" s="94"/>
    </row>
    <row r="18" spans="1:11" ht="18" hidden="1" customHeight="1" outlineLevel="1" x14ac:dyDescent="0.45">
      <c r="A18" s="36" t="s">
        <v>241</v>
      </c>
      <c r="B18" s="97" t="str">
        <f t="shared" si="0"/>
        <v/>
      </c>
      <c r="C18" s="98"/>
      <c r="D18" s="78">
        <f>E81</f>
        <v>0</v>
      </c>
      <c r="E18" s="79"/>
      <c r="F18" s="19" t="s">
        <v>221</v>
      </c>
      <c r="G18" s="94">
        <f>D13*3/4</f>
        <v>0</v>
      </c>
      <c r="H18" s="94"/>
    </row>
    <row r="19" spans="1:11" ht="18.75" customHeight="1" collapsed="1" x14ac:dyDescent="0.45">
      <c r="A19" s="36" t="s">
        <v>192</v>
      </c>
      <c r="B19" s="77"/>
      <c r="C19" s="77"/>
      <c r="D19" s="94">
        <f>SUM(D9:E18)</f>
        <v>0</v>
      </c>
      <c r="E19" s="94"/>
      <c r="F19" s="17"/>
      <c r="G19" s="94">
        <f>IF(SUM(G9:H18)&gt;=10000000,10000000,ROUNDDOWN(SUM(G9:H18),-3))</f>
        <v>0</v>
      </c>
      <c r="H19" s="94"/>
    </row>
    <row r="20" spans="1:11" ht="18.75" customHeight="1" x14ac:dyDescent="0.45">
      <c r="A20" s="1"/>
      <c r="B20" s="1"/>
      <c r="C20" s="1"/>
      <c r="D20" s="1"/>
      <c r="E20" s="1"/>
      <c r="F20" s="1"/>
      <c r="G20" s="1" t="s">
        <v>220</v>
      </c>
      <c r="H20" s="1"/>
    </row>
    <row r="21" spans="1:11" ht="18.75" customHeight="1" x14ac:dyDescent="0.45">
      <c r="A21" s="4" t="s">
        <v>253</v>
      </c>
    </row>
    <row r="22" spans="1:11" ht="18" customHeight="1" x14ac:dyDescent="0.45">
      <c r="A22" s="13" t="s">
        <v>202</v>
      </c>
      <c r="B22" s="92" t="s">
        <v>148</v>
      </c>
      <c r="C22" s="92"/>
      <c r="D22" s="92"/>
      <c r="E22" s="92"/>
      <c r="F22" s="1"/>
      <c r="G22" s="1"/>
      <c r="H22" s="1"/>
      <c r="I22" s="1"/>
      <c r="J22" s="47" t="s">
        <v>125</v>
      </c>
      <c r="K22" s="38" t="s">
        <v>236</v>
      </c>
    </row>
    <row r="23" spans="1:11" ht="36" customHeight="1" x14ac:dyDescent="0.45">
      <c r="A23" s="76" t="s">
        <v>197</v>
      </c>
      <c r="B23" s="76"/>
      <c r="C23" s="76"/>
      <c r="D23" s="15" t="s">
        <v>196</v>
      </c>
      <c r="E23" s="86" t="s">
        <v>195</v>
      </c>
      <c r="F23" s="86"/>
      <c r="G23" s="95" t="s">
        <v>194</v>
      </c>
      <c r="H23" s="96"/>
      <c r="I23" s="95" t="s">
        <v>193</v>
      </c>
      <c r="J23" s="96"/>
      <c r="K23" s="38" t="s">
        <v>250</v>
      </c>
    </row>
    <row r="24" spans="1:11" ht="18" customHeight="1" x14ac:dyDescent="0.45">
      <c r="A24" s="74"/>
      <c r="B24" s="74"/>
      <c r="C24" s="74"/>
      <c r="D24" s="14"/>
      <c r="E24" s="85"/>
      <c r="F24" s="85"/>
      <c r="G24" s="74"/>
      <c r="H24" s="74"/>
      <c r="I24" s="74"/>
      <c r="J24" s="74"/>
      <c r="K24" s="38"/>
    </row>
    <row r="25" spans="1:11" ht="18" customHeight="1" x14ac:dyDescent="0.45">
      <c r="A25" s="74"/>
      <c r="B25" s="74"/>
      <c r="C25" s="74"/>
      <c r="D25" s="14"/>
      <c r="E25" s="85"/>
      <c r="F25" s="85"/>
      <c r="G25" s="74"/>
      <c r="H25" s="74"/>
      <c r="I25" s="74"/>
      <c r="J25" s="74"/>
      <c r="K25" s="38"/>
    </row>
    <row r="26" spans="1:11" ht="18" customHeight="1" x14ac:dyDescent="0.45">
      <c r="A26" s="74"/>
      <c r="B26" s="74"/>
      <c r="C26" s="74"/>
      <c r="D26" s="14"/>
      <c r="E26" s="85"/>
      <c r="F26" s="85"/>
      <c r="G26" s="74"/>
      <c r="H26" s="74"/>
      <c r="I26" s="74"/>
      <c r="J26" s="74"/>
      <c r="K26" s="38"/>
    </row>
    <row r="27" spans="1:11" ht="18" customHeight="1" x14ac:dyDescent="0.45">
      <c r="A27" s="80" t="s">
        <v>192</v>
      </c>
      <c r="B27" s="80"/>
      <c r="C27" s="80"/>
      <c r="D27" s="81"/>
      <c r="E27" s="78">
        <f>SUM(E24:F26)</f>
        <v>0</v>
      </c>
      <c r="F27" s="79"/>
      <c r="G27" s="13"/>
      <c r="H27" s="13"/>
      <c r="I27" s="13"/>
      <c r="J27" s="13"/>
      <c r="K27" s="38"/>
    </row>
    <row r="28" spans="1:11" ht="18" customHeight="1" x14ac:dyDescent="0.45">
      <c r="A28" s="13" t="s">
        <v>201</v>
      </c>
      <c r="B28" s="92"/>
      <c r="C28" s="92"/>
      <c r="D28" s="92"/>
      <c r="E28" s="92"/>
      <c r="F28" s="26"/>
      <c r="G28" s="1"/>
      <c r="H28" s="1"/>
      <c r="I28" s="1"/>
      <c r="J28" s="1"/>
      <c r="K28" s="38" t="s">
        <v>236</v>
      </c>
    </row>
    <row r="29" spans="1:11" ht="36.6" customHeight="1" x14ac:dyDescent="0.45">
      <c r="A29" s="76" t="s">
        <v>197</v>
      </c>
      <c r="B29" s="76"/>
      <c r="C29" s="76"/>
      <c r="D29" s="15" t="s">
        <v>196</v>
      </c>
      <c r="E29" s="99" t="s">
        <v>195</v>
      </c>
      <c r="F29" s="99"/>
      <c r="G29" s="76" t="s">
        <v>194</v>
      </c>
      <c r="H29" s="76"/>
      <c r="I29" s="76" t="s">
        <v>193</v>
      </c>
      <c r="J29" s="76"/>
      <c r="K29" s="38"/>
    </row>
    <row r="30" spans="1:11" ht="18" customHeight="1" x14ac:dyDescent="0.45">
      <c r="A30" s="74"/>
      <c r="B30" s="74"/>
      <c r="C30" s="74"/>
      <c r="D30" s="14"/>
      <c r="E30" s="85"/>
      <c r="F30" s="85"/>
      <c r="G30" s="74"/>
      <c r="H30" s="74"/>
      <c r="I30" s="74"/>
      <c r="J30" s="74"/>
      <c r="K30" s="38"/>
    </row>
    <row r="31" spans="1:11" ht="18" customHeight="1" x14ac:dyDescent="0.45">
      <c r="A31" s="74"/>
      <c r="B31" s="74"/>
      <c r="C31" s="74"/>
      <c r="D31" s="14"/>
      <c r="E31" s="85"/>
      <c r="F31" s="85"/>
      <c r="G31" s="74"/>
      <c r="H31" s="74"/>
      <c r="I31" s="74"/>
      <c r="J31" s="74"/>
      <c r="K31" s="38"/>
    </row>
    <row r="32" spans="1:11" ht="18" customHeight="1" x14ac:dyDescent="0.45">
      <c r="A32" s="74"/>
      <c r="B32" s="74"/>
      <c r="C32" s="74"/>
      <c r="D32" s="14"/>
      <c r="E32" s="85"/>
      <c r="F32" s="85"/>
      <c r="G32" s="74"/>
      <c r="H32" s="74"/>
      <c r="I32" s="74"/>
      <c r="J32" s="74"/>
      <c r="K32" s="38"/>
    </row>
    <row r="33" spans="1:11" ht="18" customHeight="1" x14ac:dyDescent="0.45">
      <c r="A33" s="80" t="s">
        <v>192</v>
      </c>
      <c r="B33" s="80"/>
      <c r="C33" s="80"/>
      <c r="D33" s="81"/>
      <c r="E33" s="78">
        <f>SUM(E30:F32)</f>
        <v>0</v>
      </c>
      <c r="F33" s="79"/>
      <c r="G33" s="13"/>
      <c r="H33" s="13"/>
      <c r="I33" s="13"/>
      <c r="J33" s="13"/>
      <c r="K33" s="38"/>
    </row>
    <row r="34" spans="1:11" ht="18" customHeight="1" x14ac:dyDescent="0.45">
      <c r="A34" s="13" t="s">
        <v>200</v>
      </c>
      <c r="B34" s="92"/>
      <c r="C34" s="92"/>
      <c r="D34" s="92"/>
      <c r="E34" s="92"/>
      <c r="F34" s="26"/>
      <c r="G34" s="1"/>
      <c r="H34" s="1"/>
      <c r="I34" s="1"/>
      <c r="J34" s="1"/>
      <c r="K34" s="38" t="s">
        <v>236</v>
      </c>
    </row>
    <row r="35" spans="1:11" ht="36" customHeight="1" x14ac:dyDescent="0.45">
      <c r="A35" s="76" t="s">
        <v>197</v>
      </c>
      <c r="B35" s="76"/>
      <c r="C35" s="76"/>
      <c r="D35" s="15" t="s">
        <v>196</v>
      </c>
      <c r="E35" s="99" t="s">
        <v>195</v>
      </c>
      <c r="F35" s="99"/>
      <c r="G35" s="76" t="s">
        <v>194</v>
      </c>
      <c r="H35" s="76"/>
      <c r="I35" s="76" t="s">
        <v>193</v>
      </c>
      <c r="J35" s="76"/>
      <c r="K35" s="38"/>
    </row>
    <row r="36" spans="1:11" ht="18" customHeight="1" x14ac:dyDescent="0.45">
      <c r="A36" s="74"/>
      <c r="B36" s="74"/>
      <c r="C36" s="74"/>
      <c r="D36" s="14"/>
      <c r="E36" s="85"/>
      <c r="F36" s="85"/>
      <c r="G36" s="74"/>
      <c r="H36" s="74"/>
      <c r="I36" s="74"/>
      <c r="J36" s="74"/>
      <c r="K36" s="38"/>
    </row>
    <row r="37" spans="1:11" ht="18" customHeight="1" x14ac:dyDescent="0.45">
      <c r="A37" s="74"/>
      <c r="B37" s="74"/>
      <c r="C37" s="74"/>
      <c r="D37" s="14"/>
      <c r="E37" s="85"/>
      <c r="F37" s="85"/>
      <c r="G37" s="74"/>
      <c r="H37" s="74"/>
      <c r="I37" s="74"/>
      <c r="J37" s="74"/>
      <c r="K37" s="38"/>
    </row>
    <row r="38" spans="1:11" ht="18" customHeight="1" x14ac:dyDescent="0.45">
      <c r="A38" s="74"/>
      <c r="B38" s="74"/>
      <c r="C38" s="74"/>
      <c r="D38" s="14"/>
      <c r="E38" s="85"/>
      <c r="F38" s="85"/>
      <c r="G38" s="74"/>
      <c r="H38" s="74"/>
      <c r="I38" s="74"/>
      <c r="J38" s="74"/>
      <c r="K38" s="38"/>
    </row>
    <row r="39" spans="1:11" ht="18" customHeight="1" x14ac:dyDescent="0.45">
      <c r="A39" s="80" t="s">
        <v>192</v>
      </c>
      <c r="B39" s="80"/>
      <c r="C39" s="80"/>
      <c r="D39" s="81"/>
      <c r="E39" s="78">
        <f>SUM(E36:F38)</f>
        <v>0</v>
      </c>
      <c r="F39" s="79"/>
      <c r="G39" s="13"/>
      <c r="H39" s="13"/>
      <c r="I39" s="13"/>
      <c r="J39" s="13"/>
      <c r="K39" s="38"/>
    </row>
    <row r="40" spans="1:11" ht="18" customHeight="1" x14ac:dyDescent="0.45">
      <c r="A40" s="13" t="s">
        <v>199</v>
      </c>
      <c r="B40" s="92"/>
      <c r="C40" s="92"/>
      <c r="D40" s="92"/>
      <c r="E40" s="92"/>
      <c r="F40" s="26"/>
      <c r="G40" s="1"/>
      <c r="H40" s="1"/>
      <c r="I40" s="1"/>
      <c r="J40" s="1"/>
      <c r="K40" s="38" t="s">
        <v>236</v>
      </c>
    </row>
    <row r="41" spans="1:11" ht="36.6" customHeight="1" x14ac:dyDescent="0.45">
      <c r="A41" s="76" t="s">
        <v>197</v>
      </c>
      <c r="B41" s="76"/>
      <c r="C41" s="76"/>
      <c r="D41" s="15" t="s">
        <v>196</v>
      </c>
      <c r="E41" s="99" t="s">
        <v>195</v>
      </c>
      <c r="F41" s="99"/>
      <c r="G41" s="76" t="s">
        <v>194</v>
      </c>
      <c r="H41" s="76"/>
      <c r="I41" s="76" t="s">
        <v>193</v>
      </c>
      <c r="J41" s="76"/>
      <c r="K41" s="38"/>
    </row>
    <row r="42" spans="1:11" ht="18" customHeight="1" x14ac:dyDescent="0.45">
      <c r="A42" s="74"/>
      <c r="B42" s="74"/>
      <c r="C42" s="74"/>
      <c r="D42" s="14"/>
      <c r="E42" s="85"/>
      <c r="F42" s="85"/>
      <c r="G42" s="74"/>
      <c r="H42" s="74"/>
      <c r="I42" s="74"/>
      <c r="J42" s="74"/>
      <c r="K42" s="38"/>
    </row>
    <row r="43" spans="1:11" ht="18" customHeight="1" x14ac:dyDescent="0.45">
      <c r="A43" s="74"/>
      <c r="B43" s="74"/>
      <c r="C43" s="74"/>
      <c r="D43" s="14"/>
      <c r="E43" s="85"/>
      <c r="F43" s="85"/>
      <c r="G43" s="74"/>
      <c r="H43" s="74"/>
      <c r="I43" s="74"/>
      <c r="J43" s="74"/>
      <c r="K43" s="38"/>
    </row>
    <row r="44" spans="1:11" ht="18" customHeight="1" x14ac:dyDescent="0.45">
      <c r="A44" s="74"/>
      <c r="B44" s="74"/>
      <c r="C44" s="74"/>
      <c r="D44" s="14"/>
      <c r="E44" s="85"/>
      <c r="F44" s="85"/>
      <c r="G44" s="74"/>
      <c r="H44" s="74"/>
      <c r="I44" s="74"/>
      <c r="J44" s="74"/>
      <c r="K44" s="38"/>
    </row>
    <row r="45" spans="1:11" ht="18" customHeight="1" x14ac:dyDescent="0.45">
      <c r="A45" s="80" t="s">
        <v>192</v>
      </c>
      <c r="B45" s="80"/>
      <c r="C45" s="80"/>
      <c r="D45" s="81"/>
      <c r="E45" s="78">
        <f>SUM(E42:F44)</f>
        <v>0</v>
      </c>
      <c r="F45" s="79"/>
      <c r="G45" s="13"/>
      <c r="H45" s="13"/>
      <c r="I45" s="13"/>
      <c r="J45" s="13"/>
      <c r="K45" s="38"/>
    </row>
    <row r="46" spans="1:11" ht="18" customHeight="1" x14ac:dyDescent="0.45">
      <c r="A46" s="13" t="s">
        <v>198</v>
      </c>
      <c r="B46" s="92"/>
      <c r="C46" s="92"/>
      <c r="D46" s="92"/>
      <c r="E46" s="92"/>
      <c r="F46" s="26"/>
      <c r="G46" s="1"/>
      <c r="H46" s="1"/>
      <c r="I46" s="1"/>
      <c r="J46" s="1"/>
      <c r="K46" s="38" t="s">
        <v>236</v>
      </c>
    </row>
    <row r="47" spans="1:11" ht="36" customHeight="1" x14ac:dyDescent="0.45">
      <c r="A47" s="76" t="s">
        <v>197</v>
      </c>
      <c r="B47" s="76"/>
      <c r="C47" s="76"/>
      <c r="D47" s="15" t="s">
        <v>196</v>
      </c>
      <c r="E47" s="99" t="s">
        <v>195</v>
      </c>
      <c r="F47" s="99"/>
      <c r="G47" s="76" t="s">
        <v>194</v>
      </c>
      <c r="H47" s="76"/>
      <c r="I47" s="76" t="s">
        <v>193</v>
      </c>
      <c r="J47" s="76"/>
      <c r="K47" s="38"/>
    </row>
    <row r="48" spans="1:11" ht="18" customHeight="1" x14ac:dyDescent="0.45">
      <c r="A48" s="74"/>
      <c r="B48" s="74"/>
      <c r="C48" s="74"/>
      <c r="D48" s="14"/>
      <c r="E48" s="85"/>
      <c r="F48" s="85"/>
      <c r="G48" s="74"/>
      <c r="H48" s="74"/>
      <c r="I48" s="74"/>
      <c r="J48" s="74"/>
      <c r="K48" s="38"/>
    </row>
    <row r="49" spans="1:11" ht="18" customHeight="1" x14ac:dyDescent="0.45">
      <c r="A49" s="74"/>
      <c r="B49" s="74"/>
      <c r="C49" s="74"/>
      <c r="D49" s="14"/>
      <c r="E49" s="85"/>
      <c r="F49" s="85"/>
      <c r="G49" s="74"/>
      <c r="H49" s="74"/>
      <c r="I49" s="74"/>
      <c r="J49" s="74"/>
      <c r="K49" s="38"/>
    </row>
    <row r="50" spans="1:11" ht="18" customHeight="1" x14ac:dyDescent="0.45">
      <c r="A50" s="74"/>
      <c r="B50" s="74"/>
      <c r="C50" s="74"/>
      <c r="D50" s="14"/>
      <c r="E50" s="85"/>
      <c r="F50" s="85"/>
      <c r="G50" s="74"/>
      <c r="H50" s="74"/>
      <c r="I50" s="74"/>
      <c r="J50" s="74"/>
      <c r="K50" s="38"/>
    </row>
    <row r="51" spans="1:11" ht="18" customHeight="1" x14ac:dyDescent="0.45">
      <c r="A51" s="80" t="s">
        <v>192</v>
      </c>
      <c r="B51" s="80"/>
      <c r="C51" s="80"/>
      <c r="D51" s="81"/>
      <c r="E51" s="78">
        <f>SUM(E48:F50)</f>
        <v>0</v>
      </c>
      <c r="F51" s="79"/>
      <c r="G51" s="13"/>
      <c r="H51" s="13"/>
      <c r="I51" s="13"/>
      <c r="J51" s="13"/>
      <c r="K51" s="38"/>
    </row>
    <row r="52" spans="1:11" ht="18" hidden="1" customHeight="1" outlineLevel="1" x14ac:dyDescent="0.45">
      <c r="A52" s="13" t="s">
        <v>237</v>
      </c>
      <c r="B52" s="92"/>
      <c r="C52" s="92"/>
      <c r="D52" s="92"/>
      <c r="E52" s="92"/>
      <c r="F52" s="26"/>
      <c r="G52" s="1"/>
      <c r="H52" s="1"/>
      <c r="I52" s="1"/>
      <c r="J52" s="1"/>
      <c r="K52" s="38" t="s">
        <v>236</v>
      </c>
    </row>
    <row r="53" spans="1:11" ht="36" hidden="1" customHeight="1" outlineLevel="1" x14ac:dyDescent="0.45">
      <c r="A53" s="76" t="s">
        <v>197</v>
      </c>
      <c r="B53" s="76"/>
      <c r="C53" s="76"/>
      <c r="D53" s="15" t="s">
        <v>196</v>
      </c>
      <c r="E53" s="99" t="s">
        <v>195</v>
      </c>
      <c r="F53" s="99"/>
      <c r="G53" s="76" t="s">
        <v>194</v>
      </c>
      <c r="H53" s="76"/>
      <c r="I53" s="76" t="s">
        <v>193</v>
      </c>
      <c r="J53" s="76"/>
      <c r="K53" s="38"/>
    </row>
    <row r="54" spans="1:11" ht="18" hidden="1" customHeight="1" outlineLevel="1" x14ac:dyDescent="0.45">
      <c r="A54" s="74"/>
      <c r="B54" s="74"/>
      <c r="C54" s="74"/>
      <c r="D54" s="14"/>
      <c r="E54" s="85"/>
      <c r="F54" s="85"/>
      <c r="G54" s="74"/>
      <c r="H54" s="74"/>
      <c r="I54" s="74"/>
      <c r="J54" s="74"/>
      <c r="K54" s="38"/>
    </row>
    <row r="55" spans="1:11" ht="18" hidden="1" customHeight="1" outlineLevel="1" x14ac:dyDescent="0.45">
      <c r="A55" s="74"/>
      <c r="B55" s="74"/>
      <c r="C55" s="74"/>
      <c r="D55" s="14"/>
      <c r="E55" s="85"/>
      <c r="F55" s="85"/>
      <c r="G55" s="74"/>
      <c r="H55" s="74"/>
      <c r="I55" s="74"/>
      <c r="J55" s="74"/>
      <c r="K55" s="38"/>
    </row>
    <row r="56" spans="1:11" ht="18" hidden="1" customHeight="1" outlineLevel="1" x14ac:dyDescent="0.45">
      <c r="A56" s="74"/>
      <c r="B56" s="74"/>
      <c r="C56" s="74"/>
      <c r="D56" s="14"/>
      <c r="E56" s="85"/>
      <c r="F56" s="85"/>
      <c r="G56" s="74"/>
      <c r="H56" s="74"/>
      <c r="I56" s="74"/>
      <c r="J56" s="74"/>
      <c r="K56" s="38"/>
    </row>
    <row r="57" spans="1:11" ht="18" hidden="1" customHeight="1" outlineLevel="1" x14ac:dyDescent="0.45">
      <c r="A57" s="80" t="s">
        <v>192</v>
      </c>
      <c r="B57" s="80"/>
      <c r="C57" s="80"/>
      <c r="D57" s="81"/>
      <c r="E57" s="78">
        <f>SUM(E54:F56)</f>
        <v>0</v>
      </c>
      <c r="F57" s="79"/>
      <c r="G57" s="13"/>
      <c r="H57" s="13"/>
      <c r="I57" s="13"/>
      <c r="J57" s="13"/>
      <c r="K57" s="38"/>
    </row>
    <row r="58" spans="1:11" ht="18" hidden="1" customHeight="1" outlineLevel="1" x14ac:dyDescent="0.45">
      <c r="A58" s="13" t="s">
        <v>238</v>
      </c>
      <c r="B58" s="92"/>
      <c r="C58" s="92"/>
      <c r="D58" s="92"/>
      <c r="E58" s="92"/>
      <c r="F58" s="26"/>
      <c r="G58" s="1"/>
      <c r="H58" s="1"/>
      <c r="I58" s="1"/>
      <c r="J58" s="1"/>
      <c r="K58" s="38" t="s">
        <v>236</v>
      </c>
    </row>
    <row r="59" spans="1:11" ht="36" hidden="1" customHeight="1" outlineLevel="1" x14ac:dyDescent="0.45">
      <c r="A59" s="76" t="s">
        <v>197</v>
      </c>
      <c r="B59" s="76"/>
      <c r="C59" s="76"/>
      <c r="D59" s="15" t="s">
        <v>196</v>
      </c>
      <c r="E59" s="99" t="s">
        <v>195</v>
      </c>
      <c r="F59" s="99"/>
      <c r="G59" s="76" t="s">
        <v>194</v>
      </c>
      <c r="H59" s="76"/>
      <c r="I59" s="76" t="s">
        <v>193</v>
      </c>
      <c r="J59" s="76"/>
      <c r="K59" s="38"/>
    </row>
    <row r="60" spans="1:11" ht="18" hidden="1" customHeight="1" outlineLevel="1" x14ac:dyDescent="0.45">
      <c r="A60" s="74"/>
      <c r="B60" s="74"/>
      <c r="C60" s="74"/>
      <c r="D60" s="14"/>
      <c r="E60" s="85"/>
      <c r="F60" s="85"/>
      <c r="G60" s="74"/>
      <c r="H60" s="74"/>
      <c r="I60" s="74"/>
      <c r="J60" s="74"/>
      <c r="K60" s="38"/>
    </row>
    <row r="61" spans="1:11" ht="18" hidden="1" customHeight="1" outlineLevel="1" x14ac:dyDescent="0.45">
      <c r="A61" s="74"/>
      <c r="B61" s="74"/>
      <c r="C61" s="74"/>
      <c r="D61" s="14"/>
      <c r="E61" s="85"/>
      <c r="F61" s="85"/>
      <c r="G61" s="74"/>
      <c r="H61" s="74"/>
      <c r="I61" s="74"/>
      <c r="J61" s="74"/>
      <c r="K61" s="38"/>
    </row>
    <row r="62" spans="1:11" ht="18" hidden="1" customHeight="1" outlineLevel="1" x14ac:dyDescent="0.45">
      <c r="A62" s="74"/>
      <c r="B62" s="74"/>
      <c r="C62" s="74"/>
      <c r="D62" s="14"/>
      <c r="E62" s="85"/>
      <c r="F62" s="85"/>
      <c r="G62" s="74"/>
      <c r="H62" s="74"/>
      <c r="I62" s="74"/>
      <c r="J62" s="74"/>
      <c r="K62" s="38"/>
    </row>
    <row r="63" spans="1:11" ht="18" hidden="1" customHeight="1" outlineLevel="1" x14ac:dyDescent="0.45">
      <c r="A63" s="80" t="s">
        <v>192</v>
      </c>
      <c r="B63" s="80"/>
      <c r="C63" s="80"/>
      <c r="D63" s="81"/>
      <c r="E63" s="78">
        <f>SUM(E60:F62)</f>
        <v>0</v>
      </c>
      <c r="F63" s="79"/>
      <c r="G63" s="13"/>
      <c r="H63" s="13"/>
      <c r="I63" s="13"/>
      <c r="J63" s="13"/>
      <c r="K63" s="38"/>
    </row>
    <row r="64" spans="1:11" ht="18" hidden="1" customHeight="1" outlineLevel="1" x14ac:dyDescent="0.45">
      <c r="A64" s="13" t="s">
        <v>239</v>
      </c>
      <c r="B64" s="92"/>
      <c r="C64" s="92"/>
      <c r="D64" s="92"/>
      <c r="E64" s="92"/>
      <c r="F64" s="26"/>
      <c r="G64" s="1"/>
      <c r="H64" s="1"/>
      <c r="I64" s="1"/>
      <c r="J64" s="1"/>
      <c r="K64" s="38" t="s">
        <v>236</v>
      </c>
    </row>
    <row r="65" spans="1:11" ht="36" hidden="1" customHeight="1" outlineLevel="1" x14ac:dyDescent="0.45">
      <c r="A65" s="76" t="s">
        <v>197</v>
      </c>
      <c r="B65" s="76"/>
      <c r="C65" s="76"/>
      <c r="D65" s="15" t="s">
        <v>196</v>
      </c>
      <c r="E65" s="99" t="s">
        <v>195</v>
      </c>
      <c r="F65" s="99"/>
      <c r="G65" s="76" t="s">
        <v>194</v>
      </c>
      <c r="H65" s="76"/>
      <c r="I65" s="76" t="s">
        <v>193</v>
      </c>
      <c r="J65" s="76"/>
      <c r="K65" s="38"/>
    </row>
    <row r="66" spans="1:11" ht="18" hidden="1" customHeight="1" outlineLevel="1" x14ac:dyDescent="0.45">
      <c r="A66" s="74"/>
      <c r="B66" s="74"/>
      <c r="C66" s="74"/>
      <c r="D66" s="14"/>
      <c r="E66" s="85"/>
      <c r="F66" s="85"/>
      <c r="G66" s="74"/>
      <c r="H66" s="74"/>
      <c r="I66" s="74"/>
      <c r="J66" s="74"/>
      <c r="K66" s="38"/>
    </row>
    <row r="67" spans="1:11" ht="18" hidden="1" customHeight="1" outlineLevel="1" x14ac:dyDescent="0.45">
      <c r="A67" s="74"/>
      <c r="B67" s="74"/>
      <c r="C67" s="74"/>
      <c r="D67" s="14"/>
      <c r="E67" s="85"/>
      <c r="F67" s="85"/>
      <c r="G67" s="74"/>
      <c r="H67" s="74"/>
      <c r="I67" s="74"/>
      <c r="J67" s="74"/>
      <c r="K67" s="38"/>
    </row>
    <row r="68" spans="1:11" ht="18" hidden="1" customHeight="1" outlineLevel="1" x14ac:dyDescent="0.45">
      <c r="A68" s="74"/>
      <c r="B68" s="74"/>
      <c r="C68" s="74"/>
      <c r="D68" s="14"/>
      <c r="E68" s="85"/>
      <c r="F68" s="85"/>
      <c r="G68" s="74"/>
      <c r="H68" s="74"/>
      <c r="I68" s="74"/>
      <c r="J68" s="74"/>
      <c r="K68" s="38"/>
    </row>
    <row r="69" spans="1:11" ht="18" hidden="1" customHeight="1" outlineLevel="1" x14ac:dyDescent="0.45">
      <c r="A69" s="80" t="s">
        <v>192</v>
      </c>
      <c r="B69" s="80"/>
      <c r="C69" s="80"/>
      <c r="D69" s="81"/>
      <c r="E69" s="78">
        <f>SUM(E66:F68)</f>
        <v>0</v>
      </c>
      <c r="F69" s="79"/>
      <c r="G69" s="13"/>
      <c r="H69" s="13"/>
      <c r="I69" s="13"/>
      <c r="J69" s="13"/>
      <c r="K69" s="38"/>
    </row>
    <row r="70" spans="1:11" ht="18" hidden="1" customHeight="1" outlineLevel="1" x14ac:dyDescent="0.45">
      <c r="A70" s="13" t="s">
        <v>240</v>
      </c>
      <c r="B70" s="92"/>
      <c r="C70" s="92"/>
      <c r="D70" s="92"/>
      <c r="E70" s="92"/>
      <c r="F70" s="26"/>
      <c r="G70" s="1"/>
      <c r="H70" s="1"/>
      <c r="I70" s="1"/>
      <c r="J70" s="1"/>
      <c r="K70" s="38" t="s">
        <v>236</v>
      </c>
    </row>
    <row r="71" spans="1:11" ht="36" hidden="1" customHeight="1" outlineLevel="1" x14ac:dyDescent="0.45">
      <c r="A71" s="76" t="s">
        <v>197</v>
      </c>
      <c r="B71" s="76"/>
      <c r="C71" s="76"/>
      <c r="D71" s="15" t="s">
        <v>196</v>
      </c>
      <c r="E71" s="99" t="s">
        <v>195</v>
      </c>
      <c r="F71" s="99"/>
      <c r="G71" s="76" t="s">
        <v>194</v>
      </c>
      <c r="H71" s="76"/>
      <c r="I71" s="76" t="s">
        <v>193</v>
      </c>
      <c r="J71" s="76"/>
      <c r="K71" s="38"/>
    </row>
    <row r="72" spans="1:11" ht="18" hidden="1" customHeight="1" outlineLevel="1" x14ac:dyDescent="0.45">
      <c r="A72" s="74"/>
      <c r="B72" s="74"/>
      <c r="C72" s="74"/>
      <c r="D72" s="14"/>
      <c r="E72" s="85"/>
      <c r="F72" s="85"/>
      <c r="G72" s="74"/>
      <c r="H72" s="74"/>
      <c r="I72" s="74"/>
      <c r="J72" s="74"/>
      <c r="K72" s="38"/>
    </row>
    <row r="73" spans="1:11" ht="18" hidden="1" customHeight="1" outlineLevel="1" x14ac:dyDescent="0.45">
      <c r="A73" s="74"/>
      <c r="B73" s="74"/>
      <c r="C73" s="74"/>
      <c r="D73" s="14"/>
      <c r="E73" s="85"/>
      <c r="F73" s="85"/>
      <c r="G73" s="74"/>
      <c r="H73" s="74"/>
      <c r="I73" s="74"/>
      <c r="J73" s="74"/>
      <c r="K73" s="38"/>
    </row>
    <row r="74" spans="1:11" ht="18" hidden="1" customHeight="1" outlineLevel="1" x14ac:dyDescent="0.45">
      <c r="A74" s="74"/>
      <c r="B74" s="74"/>
      <c r="C74" s="74"/>
      <c r="D74" s="14"/>
      <c r="E74" s="85"/>
      <c r="F74" s="85"/>
      <c r="G74" s="74"/>
      <c r="H74" s="74"/>
      <c r="I74" s="74"/>
      <c r="J74" s="74"/>
      <c r="K74" s="38"/>
    </row>
    <row r="75" spans="1:11" ht="18" hidden="1" customHeight="1" outlineLevel="1" x14ac:dyDescent="0.45">
      <c r="A75" s="80" t="s">
        <v>192</v>
      </c>
      <c r="B75" s="80"/>
      <c r="C75" s="80"/>
      <c r="D75" s="81"/>
      <c r="E75" s="78">
        <f>SUM(E72:F74)</f>
        <v>0</v>
      </c>
      <c r="F75" s="79"/>
      <c r="G75" s="13"/>
      <c r="H75" s="13"/>
      <c r="I75" s="13"/>
      <c r="J75" s="13"/>
      <c r="K75" s="38"/>
    </row>
    <row r="76" spans="1:11" ht="18" hidden="1" customHeight="1" outlineLevel="1" x14ac:dyDescent="0.45">
      <c r="A76" s="13" t="s">
        <v>241</v>
      </c>
      <c r="B76" s="92"/>
      <c r="C76" s="92"/>
      <c r="D76" s="92"/>
      <c r="E76" s="92"/>
      <c r="F76" s="26"/>
      <c r="G76" s="1"/>
      <c r="H76" s="1"/>
      <c r="I76" s="1"/>
      <c r="J76" s="1"/>
      <c r="K76" s="38" t="s">
        <v>236</v>
      </c>
    </row>
    <row r="77" spans="1:11" ht="36" hidden="1" customHeight="1" outlineLevel="1" x14ac:dyDescent="0.45">
      <c r="A77" s="76" t="s">
        <v>197</v>
      </c>
      <c r="B77" s="76"/>
      <c r="C77" s="76"/>
      <c r="D77" s="15" t="s">
        <v>196</v>
      </c>
      <c r="E77" s="99" t="s">
        <v>195</v>
      </c>
      <c r="F77" s="99"/>
      <c r="G77" s="76" t="s">
        <v>194</v>
      </c>
      <c r="H77" s="76"/>
      <c r="I77" s="76" t="s">
        <v>193</v>
      </c>
      <c r="J77" s="76"/>
      <c r="K77" s="38"/>
    </row>
    <row r="78" spans="1:11" ht="18" hidden="1" customHeight="1" outlineLevel="1" x14ac:dyDescent="0.45">
      <c r="A78" s="74"/>
      <c r="B78" s="74"/>
      <c r="C78" s="74"/>
      <c r="D78" s="14"/>
      <c r="E78" s="85"/>
      <c r="F78" s="85"/>
      <c r="G78" s="74"/>
      <c r="H78" s="74"/>
      <c r="I78" s="74"/>
      <c r="J78" s="74"/>
      <c r="K78" s="38"/>
    </row>
    <row r="79" spans="1:11" ht="18" hidden="1" customHeight="1" outlineLevel="1" x14ac:dyDescent="0.45">
      <c r="A79" s="74"/>
      <c r="B79" s="74"/>
      <c r="C79" s="74"/>
      <c r="D79" s="14"/>
      <c r="E79" s="85"/>
      <c r="F79" s="85"/>
      <c r="G79" s="74"/>
      <c r="H79" s="74"/>
      <c r="I79" s="74"/>
      <c r="J79" s="74"/>
      <c r="K79" s="38"/>
    </row>
    <row r="80" spans="1:11" ht="18" hidden="1" customHeight="1" outlineLevel="1" x14ac:dyDescent="0.45">
      <c r="A80" s="74"/>
      <c r="B80" s="74"/>
      <c r="C80" s="74"/>
      <c r="D80" s="14"/>
      <c r="E80" s="85"/>
      <c r="F80" s="85"/>
      <c r="G80" s="74"/>
      <c r="H80" s="74"/>
      <c r="I80" s="74"/>
      <c r="J80" s="74"/>
      <c r="K80" s="38"/>
    </row>
    <row r="81" spans="1:11" ht="18" hidden="1" customHeight="1" outlineLevel="1" x14ac:dyDescent="0.45">
      <c r="A81" s="80" t="s">
        <v>192</v>
      </c>
      <c r="B81" s="80"/>
      <c r="C81" s="80"/>
      <c r="D81" s="81"/>
      <c r="E81" s="78">
        <f>SUM(E78:F80)</f>
        <v>0</v>
      </c>
      <c r="F81" s="79"/>
      <c r="G81" s="13"/>
      <c r="H81" s="13"/>
      <c r="I81" s="13"/>
      <c r="J81" s="13"/>
      <c r="K81" s="38"/>
    </row>
    <row r="82" spans="1:11" collapsed="1" x14ac:dyDescent="0.45">
      <c r="K82" s="38"/>
    </row>
    <row r="83" spans="1:11" x14ac:dyDescent="0.45">
      <c r="A83" s="1" t="s">
        <v>191</v>
      </c>
    </row>
    <row r="84" spans="1:11" x14ac:dyDescent="0.45">
      <c r="A84" s="1" t="s">
        <v>251</v>
      </c>
    </row>
  </sheetData>
  <mergeCells count="227">
    <mergeCell ref="B5:F5"/>
    <mergeCell ref="B8:C8"/>
    <mergeCell ref="D8:E8"/>
    <mergeCell ref="G8:H8"/>
    <mergeCell ref="B11:C11"/>
    <mergeCell ref="D11:E11"/>
    <mergeCell ref="G11:H11"/>
    <mergeCell ref="B12:C12"/>
    <mergeCell ref="D12:E12"/>
    <mergeCell ref="G12:H12"/>
    <mergeCell ref="B9:C9"/>
    <mergeCell ref="D9:E9"/>
    <mergeCell ref="G9:H9"/>
    <mergeCell ref="B10:C10"/>
    <mergeCell ref="D10:E10"/>
    <mergeCell ref="G10:H10"/>
    <mergeCell ref="B15:C15"/>
    <mergeCell ref="D15:E15"/>
    <mergeCell ref="G15:H15"/>
    <mergeCell ref="B16:C16"/>
    <mergeCell ref="D16:E16"/>
    <mergeCell ref="G16:H16"/>
    <mergeCell ref="B13:C13"/>
    <mergeCell ref="D13:E13"/>
    <mergeCell ref="G13:H13"/>
    <mergeCell ref="B14:C14"/>
    <mergeCell ref="D14:E14"/>
    <mergeCell ref="G14:H14"/>
    <mergeCell ref="B19:C19"/>
    <mergeCell ref="D19:E19"/>
    <mergeCell ref="G19:H19"/>
    <mergeCell ref="B22:E22"/>
    <mergeCell ref="A23:C23"/>
    <mergeCell ref="E23:F23"/>
    <mergeCell ref="G23:H23"/>
    <mergeCell ref="B17:C17"/>
    <mergeCell ref="D17:E17"/>
    <mergeCell ref="G17:H17"/>
    <mergeCell ref="B18:C18"/>
    <mergeCell ref="D18:E18"/>
    <mergeCell ref="G18:H18"/>
    <mergeCell ref="A26:C26"/>
    <mergeCell ref="E26:F26"/>
    <mergeCell ref="G26:H26"/>
    <mergeCell ref="I26:J26"/>
    <mergeCell ref="A27:D27"/>
    <mergeCell ref="E27:F27"/>
    <mergeCell ref="I23:J23"/>
    <mergeCell ref="A24:C24"/>
    <mergeCell ref="E24:F24"/>
    <mergeCell ref="G24:H24"/>
    <mergeCell ref="I24:J24"/>
    <mergeCell ref="A25:C25"/>
    <mergeCell ref="E25:F25"/>
    <mergeCell ref="G25:H25"/>
    <mergeCell ref="I25:J25"/>
    <mergeCell ref="I31:J31"/>
    <mergeCell ref="A32:C32"/>
    <mergeCell ref="E32:F32"/>
    <mergeCell ref="G32:H32"/>
    <mergeCell ref="I32:J32"/>
    <mergeCell ref="B28:E28"/>
    <mergeCell ref="A29:C29"/>
    <mergeCell ref="E29:F29"/>
    <mergeCell ref="G29:H29"/>
    <mergeCell ref="I29:J29"/>
    <mergeCell ref="A30:C30"/>
    <mergeCell ref="E30:F30"/>
    <mergeCell ref="G30:H30"/>
    <mergeCell ref="I30:J30"/>
    <mergeCell ref="A33:D33"/>
    <mergeCell ref="E33:F33"/>
    <mergeCell ref="B34:E34"/>
    <mergeCell ref="A35:C35"/>
    <mergeCell ref="E35:F35"/>
    <mergeCell ref="G35:H35"/>
    <mergeCell ref="A31:C31"/>
    <mergeCell ref="E31:F31"/>
    <mergeCell ref="G31:H31"/>
    <mergeCell ref="A38:C38"/>
    <mergeCell ref="E38:F38"/>
    <mergeCell ref="G38:H38"/>
    <mergeCell ref="I38:J38"/>
    <mergeCell ref="A39:D39"/>
    <mergeCell ref="E39:F39"/>
    <mergeCell ref="I35:J35"/>
    <mergeCell ref="A36:C36"/>
    <mergeCell ref="E36:F36"/>
    <mergeCell ref="G36:H36"/>
    <mergeCell ref="I36:J36"/>
    <mergeCell ref="A37:C37"/>
    <mergeCell ref="E37:F37"/>
    <mergeCell ref="G37:H37"/>
    <mergeCell ref="I37:J37"/>
    <mergeCell ref="I43:J43"/>
    <mergeCell ref="A44:C44"/>
    <mergeCell ref="E44:F44"/>
    <mergeCell ref="G44:H44"/>
    <mergeCell ref="I44:J44"/>
    <mergeCell ref="B40:E40"/>
    <mergeCell ref="A41:C41"/>
    <mergeCell ref="E41:F41"/>
    <mergeCell ref="G41:H41"/>
    <mergeCell ref="I41:J41"/>
    <mergeCell ref="A42:C42"/>
    <mergeCell ref="E42:F42"/>
    <mergeCell ref="G42:H42"/>
    <mergeCell ref="I42:J42"/>
    <mergeCell ref="A45:D45"/>
    <mergeCell ref="E45:F45"/>
    <mergeCell ref="B46:E46"/>
    <mergeCell ref="A47:C47"/>
    <mergeCell ref="E47:F47"/>
    <mergeCell ref="G47:H47"/>
    <mergeCell ref="A43:C43"/>
    <mergeCell ref="E43:F43"/>
    <mergeCell ref="G43:H43"/>
    <mergeCell ref="A50:C50"/>
    <mergeCell ref="E50:F50"/>
    <mergeCell ref="G50:H50"/>
    <mergeCell ref="I50:J50"/>
    <mergeCell ref="A51:D51"/>
    <mergeCell ref="E51:F51"/>
    <mergeCell ref="I47:J47"/>
    <mergeCell ref="A48:C48"/>
    <mergeCell ref="E48:F48"/>
    <mergeCell ref="G48:H48"/>
    <mergeCell ref="I48:J48"/>
    <mergeCell ref="A49:C49"/>
    <mergeCell ref="E49:F49"/>
    <mergeCell ref="G49:H49"/>
    <mergeCell ref="I49:J49"/>
    <mergeCell ref="I55:J55"/>
    <mergeCell ref="A56:C56"/>
    <mergeCell ref="E56:F56"/>
    <mergeCell ref="G56:H56"/>
    <mergeCell ref="I56:J56"/>
    <mergeCell ref="B52:E52"/>
    <mergeCell ref="A53:C53"/>
    <mergeCell ref="E53:F53"/>
    <mergeCell ref="G53:H53"/>
    <mergeCell ref="I53:J53"/>
    <mergeCell ref="A54:C54"/>
    <mergeCell ref="E54:F54"/>
    <mergeCell ref="G54:H54"/>
    <mergeCell ref="I54:J54"/>
    <mergeCell ref="A57:D57"/>
    <mergeCell ref="E57:F57"/>
    <mergeCell ref="B58:E58"/>
    <mergeCell ref="A59:C59"/>
    <mergeCell ref="E59:F59"/>
    <mergeCell ref="G59:H59"/>
    <mergeCell ref="A55:C55"/>
    <mergeCell ref="E55:F55"/>
    <mergeCell ref="G55:H55"/>
    <mergeCell ref="A62:C62"/>
    <mergeCell ref="E62:F62"/>
    <mergeCell ref="G62:H62"/>
    <mergeCell ref="I62:J62"/>
    <mergeCell ref="A63:D63"/>
    <mergeCell ref="E63:F63"/>
    <mergeCell ref="I59:J59"/>
    <mergeCell ref="A60:C60"/>
    <mergeCell ref="E60:F60"/>
    <mergeCell ref="G60:H60"/>
    <mergeCell ref="I60:J60"/>
    <mergeCell ref="A61:C61"/>
    <mergeCell ref="E61:F61"/>
    <mergeCell ref="G61:H61"/>
    <mergeCell ref="I61:J61"/>
    <mergeCell ref="I67:J67"/>
    <mergeCell ref="A68:C68"/>
    <mergeCell ref="E68:F68"/>
    <mergeCell ref="G68:H68"/>
    <mergeCell ref="I68:J68"/>
    <mergeCell ref="B64:E64"/>
    <mergeCell ref="A65:C65"/>
    <mergeCell ref="E65:F65"/>
    <mergeCell ref="G65:H65"/>
    <mergeCell ref="I65:J65"/>
    <mergeCell ref="A66:C66"/>
    <mergeCell ref="E66:F66"/>
    <mergeCell ref="G66:H66"/>
    <mergeCell ref="I66:J66"/>
    <mergeCell ref="A69:D69"/>
    <mergeCell ref="E69:F69"/>
    <mergeCell ref="B70:E70"/>
    <mergeCell ref="A71:C71"/>
    <mergeCell ref="E71:F71"/>
    <mergeCell ref="G71:H71"/>
    <mergeCell ref="A67:C67"/>
    <mergeCell ref="E67:F67"/>
    <mergeCell ref="G67:H67"/>
    <mergeCell ref="A74:C74"/>
    <mergeCell ref="E74:F74"/>
    <mergeCell ref="G74:H74"/>
    <mergeCell ref="I74:J74"/>
    <mergeCell ref="A75:D75"/>
    <mergeCell ref="E75:F75"/>
    <mergeCell ref="I71:J71"/>
    <mergeCell ref="A72:C72"/>
    <mergeCell ref="E72:F72"/>
    <mergeCell ref="G72:H72"/>
    <mergeCell ref="I72:J72"/>
    <mergeCell ref="A73:C73"/>
    <mergeCell ref="E73:F73"/>
    <mergeCell ref="G73:H73"/>
    <mergeCell ref="I73:J73"/>
    <mergeCell ref="B76:E76"/>
    <mergeCell ref="A77:C77"/>
    <mergeCell ref="E77:F77"/>
    <mergeCell ref="G77:H77"/>
    <mergeCell ref="I77:J77"/>
    <mergeCell ref="A78:C78"/>
    <mergeCell ref="E78:F78"/>
    <mergeCell ref="G78:H78"/>
    <mergeCell ref="I78:J78"/>
    <mergeCell ref="A81:D81"/>
    <mergeCell ref="E81:F81"/>
    <mergeCell ref="A79:C79"/>
    <mergeCell ref="E79:F79"/>
    <mergeCell ref="G79:H79"/>
    <mergeCell ref="I79:J79"/>
    <mergeCell ref="A80:C80"/>
    <mergeCell ref="E80:F80"/>
    <mergeCell ref="G80:H80"/>
    <mergeCell ref="I80:J80"/>
  </mergeCells>
  <phoneticPr fontId="1"/>
  <pageMargins left="0.7" right="0.7" top="0.75" bottom="0.75" header="0.3" footer="0.3"/>
  <pageSetup paperSize="9" scale="7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9B3E7F-F513-482F-8B17-E2ADF70CB264}">
          <x14:formula1>
            <xm:f>データセット!$Q$3:$Q$19</xm:f>
          </x14:formula1>
          <xm:sqref>B76:E76 B22:E22 B28:E28 B34:E34 B40:E40 B46:E46 B52:E52 B58:E58 B64:E64 B70:E70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8F87B-8D7E-4A57-9C8A-5A52C454CE2D}">
  <sheetPr>
    <tabColor theme="9" tint="0.79998168889431442"/>
  </sheetPr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7D9C8-7939-46E9-AA1E-03EA41A89C18}">
  <dimension ref="A1:G29"/>
  <sheetViews>
    <sheetView showGridLines="0" zoomScale="77" zoomScaleNormal="77" workbookViewId="0"/>
  </sheetViews>
  <sheetFormatPr defaultColWidth="8.69921875" defaultRowHeight="13.2" x14ac:dyDescent="0.45"/>
  <cols>
    <col min="1" max="1" width="8.69921875" style="1"/>
    <col min="2" max="2" width="13.69921875" style="1" customWidth="1"/>
    <col min="3" max="3" width="16.19921875" style="1" customWidth="1"/>
    <col min="4" max="5" width="20.69921875" style="1" customWidth="1"/>
    <col min="6" max="6" width="18.59765625" style="1" customWidth="1"/>
    <col min="7" max="7" width="17.09765625" style="1" customWidth="1"/>
    <col min="8" max="16384" width="8.69921875" style="1"/>
  </cols>
  <sheetData>
    <row r="1" spans="1:7" ht="21" customHeight="1" x14ac:dyDescent="0.45">
      <c r="A1" s="9" t="s">
        <v>163</v>
      </c>
      <c r="B1" s="9"/>
      <c r="C1" s="10"/>
      <c r="D1" s="9"/>
    </row>
    <row r="2" spans="1:7" ht="34.950000000000003" customHeight="1" x14ac:dyDescent="0.45">
      <c r="A2" s="110" t="s">
        <v>153</v>
      </c>
      <c r="B2" s="111"/>
      <c r="C2" s="111"/>
      <c r="D2" s="111"/>
      <c r="E2" s="112"/>
      <c r="F2" s="7" t="s">
        <v>178</v>
      </c>
      <c r="G2" s="11"/>
    </row>
    <row r="3" spans="1:7" ht="30" customHeight="1" x14ac:dyDescent="0.45">
      <c r="A3" s="113" t="s">
        <v>154</v>
      </c>
      <c r="B3" s="107" t="s">
        <v>135</v>
      </c>
      <c r="C3" s="108"/>
      <c r="D3" s="108"/>
      <c r="E3" s="109"/>
      <c r="F3" s="39">
        <v>1000000</v>
      </c>
      <c r="G3" s="40" t="s">
        <v>184</v>
      </c>
    </row>
    <row r="4" spans="1:7" ht="30" customHeight="1" x14ac:dyDescent="0.45">
      <c r="A4" s="114"/>
      <c r="B4" s="102" t="s">
        <v>159</v>
      </c>
      <c r="C4" s="103"/>
      <c r="D4" s="103"/>
      <c r="E4" s="104"/>
      <c r="F4" s="39">
        <v>1000000</v>
      </c>
      <c r="G4" s="40" t="s">
        <v>184</v>
      </c>
    </row>
    <row r="5" spans="1:7" ht="30" customHeight="1" x14ac:dyDescent="0.45">
      <c r="A5" s="114"/>
      <c r="B5" s="107" t="s">
        <v>160</v>
      </c>
      <c r="C5" s="108"/>
      <c r="D5" s="108"/>
      <c r="E5" s="109"/>
      <c r="F5" s="39">
        <v>300000</v>
      </c>
      <c r="G5" s="40" t="s">
        <v>184</v>
      </c>
    </row>
    <row r="6" spans="1:7" ht="30" customHeight="1" x14ac:dyDescent="0.45">
      <c r="A6" s="114"/>
      <c r="B6" s="102" t="s">
        <v>161</v>
      </c>
      <c r="C6" s="103"/>
      <c r="D6" s="103"/>
      <c r="E6" s="104"/>
      <c r="F6" s="39">
        <v>300000</v>
      </c>
      <c r="G6" s="40" t="s">
        <v>184</v>
      </c>
    </row>
    <row r="7" spans="1:7" ht="30" customHeight="1" x14ac:dyDescent="0.45">
      <c r="A7" s="114"/>
      <c r="B7" s="102" t="s">
        <v>162</v>
      </c>
      <c r="C7" s="103"/>
      <c r="D7" s="103"/>
      <c r="E7" s="104"/>
      <c r="F7" s="39">
        <v>300000</v>
      </c>
      <c r="G7" s="40" t="s">
        <v>184</v>
      </c>
    </row>
    <row r="8" spans="1:7" ht="30" customHeight="1" x14ac:dyDescent="0.45">
      <c r="A8" s="114"/>
      <c r="B8" s="107" t="s">
        <v>164</v>
      </c>
      <c r="C8" s="108"/>
      <c r="D8" s="108"/>
      <c r="E8" s="109"/>
      <c r="F8" s="39">
        <v>300000</v>
      </c>
      <c r="G8" s="40" t="s">
        <v>184</v>
      </c>
    </row>
    <row r="9" spans="1:7" ht="30" customHeight="1" x14ac:dyDescent="0.45">
      <c r="A9" s="114"/>
      <c r="B9" s="102" t="s">
        <v>165</v>
      </c>
      <c r="C9" s="103"/>
      <c r="D9" s="103"/>
      <c r="E9" s="104"/>
      <c r="F9" s="39">
        <v>300000</v>
      </c>
      <c r="G9" s="40" t="s">
        <v>184</v>
      </c>
    </row>
    <row r="10" spans="1:7" ht="30" customHeight="1" x14ac:dyDescent="0.45">
      <c r="A10" s="114"/>
      <c r="B10" s="102" t="s">
        <v>166</v>
      </c>
      <c r="C10" s="103"/>
      <c r="D10" s="103"/>
      <c r="E10" s="104"/>
      <c r="F10" s="39">
        <v>300000</v>
      </c>
      <c r="G10" s="40" t="s">
        <v>184</v>
      </c>
    </row>
    <row r="11" spans="1:7" ht="30" customHeight="1" x14ac:dyDescent="0.45">
      <c r="A11" s="114"/>
      <c r="B11" s="107" t="s">
        <v>167</v>
      </c>
      <c r="C11" s="108"/>
      <c r="D11" s="108"/>
      <c r="E11" s="109"/>
      <c r="F11" s="41">
        <v>1000000</v>
      </c>
      <c r="G11" s="40" t="s">
        <v>184</v>
      </c>
    </row>
    <row r="12" spans="1:7" ht="30" customHeight="1" x14ac:dyDescent="0.45">
      <c r="A12" s="114"/>
      <c r="B12" s="107" t="s">
        <v>168</v>
      </c>
      <c r="C12" s="108"/>
      <c r="D12" s="108"/>
      <c r="E12" s="109"/>
      <c r="F12" s="39">
        <v>300000</v>
      </c>
      <c r="G12" s="40" t="s">
        <v>184</v>
      </c>
    </row>
    <row r="13" spans="1:7" ht="30" customHeight="1" x14ac:dyDescent="0.45">
      <c r="A13" s="114"/>
      <c r="B13" s="102" t="s">
        <v>169</v>
      </c>
      <c r="C13" s="103"/>
      <c r="D13" s="103"/>
      <c r="E13" s="104"/>
      <c r="F13" s="39">
        <v>300000</v>
      </c>
      <c r="G13" s="40" t="s">
        <v>184</v>
      </c>
    </row>
    <row r="14" spans="1:7" ht="30" customHeight="1" x14ac:dyDescent="0.45">
      <c r="A14" s="114"/>
      <c r="B14" s="102" t="s">
        <v>170</v>
      </c>
      <c r="C14" s="103"/>
      <c r="D14" s="103"/>
      <c r="E14" s="104"/>
      <c r="F14" s="39">
        <v>300000</v>
      </c>
      <c r="G14" s="40" t="s">
        <v>184</v>
      </c>
    </row>
    <row r="15" spans="1:7" ht="30" customHeight="1" x14ac:dyDescent="0.45">
      <c r="A15" s="114"/>
      <c r="B15" s="106" t="s">
        <v>171</v>
      </c>
      <c r="C15" s="91" t="s">
        <v>172</v>
      </c>
      <c r="D15" s="105" t="s">
        <v>179</v>
      </c>
      <c r="E15" s="8" t="s">
        <v>155</v>
      </c>
      <c r="F15" s="42">
        <v>1050000</v>
      </c>
      <c r="G15" s="40" t="s">
        <v>185</v>
      </c>
    </row>
    <row r="16" spans="1:7" ht="30" customHeight="1" x14ac:dyDescent="0.45">
      <c r="A16" s="114"/>
      <c r="B16" s="106"/>
      <c r="C16" s="91"/>
      <c r="D16" s="105"/>
      <c r="E16" s="8" t="s">
        <v>156</v>
      </c>
      <c r="F16" s="43">
        <v>1550000</v>
      </c>
      <c r="G16" s="40" t="s">
        <v>185</v>
      </c>
    </row>
    <row r="17" spans="1:7" ht="30" customHeight="1" x14ac:dyDescent="0.45">
      <c r="A17" s="114"/>
      <c r="B17" s="106"/>
      <c r="C17" s="91"/>
      <c r="D17" s="105"/>
      <c r="E17" s="8" t="s">
        <v>157</v>
      </c>
      <c r="F17" s="43">
        <v>2050000</v>
      </c>
      <c r="G17" s="40" t="s">
        <v>185</v>
      </c>
    </row>
    <row r="18" spans="1:7" ht="30" customHeight="1" x14ac:dyDescent="0.45">
      <c r="A18" s="114"/>
      <c r="B18" s="106"/>
      <c r="C18" s="91"/>
      <c r="D18" s="105"/>
      <c r="E18" s="8" t="s">
        <v>158</v>
      </c>
      <c r="F18" s="43">
        <v>2550000</v>
      </c>
      <c r="G18" s="40" t="s">
        <v>185</v>
      </c>
    </row>
    <row r="19" spans="1:7" ht="30" customHeight="1" x14ac:dyDescent="0.45">
      <c r="A19" s="114"/>
      <c r="B19" s="106"/>
      <c r="C19" s="91"/>
      <c r="D19" s="105" t="s">
        <v>180</v>
      </c>
      <c r="E19" s="8" t="s">
        <v>155</v>
      </c>
      <c r="F19" s="42">
        <v>1000000</v>
      </c>
      <c r="G19" s="40" t="s">
        <v>185</v>
      </c>
    </row>
    <row r="20" spans="1:7" ht="30" customHeight="1" x14ac:dyDescent="0.45">
      <c r="A20" s="114"/>
      <c r="B20" s="106"/>
      <c r="C20" s="91"/>
      <c r="D20" s="105"/>
      <c r="E20" s="8" t="s">
        <v>156</v>
      </c>
      <c r="F20" s="43">
        <v>1500000</v>
      </c>
      <c r="G20" s="40" t="s">
        <v>185</v>
      </c>
    </row>
    <row r="21" spans="1:7" ht="30" customHeight="1" x14ac:dyDescent="0.45">
      <c r="A21" s="114"/>
      <c r="B21" s="106"/>
      <c r="C21" s="91"/>
      <c r="D21" s="105"/>
      <c r="E21" s="8" t="s">
        <v>157</v>
      </c>
      <c r="F21" s="43">
        <v>2000000</v>
      </c>
      <c r="G21" s="40" t="s">
        <v>185</v>
      </c>
    </row>
    <row r="22" spans="1:7" ht="30" customHeight="1" x14ac:dyDescent="0.45">
      <c r="A22" s="114"/>
      <c r="B22" s="106"/>
      <c r="C22" s="91"/>
      <c r="D22" s="105"/>
      <c r="E22" s="8" t="s">
        <v>158</v>
      </c>
      <c r="F22" s="43">
        <v>2500000</v>
      </c>
      <c r="G22" s="40" t="s">
        <v>185</v>
      </c>
    </row>
    <row r="23" spans="1:7" ht="49.95" customHeight="1" x14ac:dyDescent="0.45">
      <c r="A23" s="114"/>
      <c r="B23" s="106"/>
      <c r="C23" s="105" t="s">
        <v>173</v>
      </c>
      <c r="D23" s="105" t="s">
        <v>181</v>
      </c>
      <c r="E23" s="105"/>
      <c r="F23" s="41">
        <v>2550000</v>
      </c>
      <c r="G23" s="12" t="s">
        <v>186</v>
      </c>
    </row>
    <row r="24" spans="1:7" ht="47.55" customHeight="1" x14ac:dyDescent="0.45">
      <c r="A24" s="114"/>
      <c r="B24" s="106"/>
      <c r="C24" s="105"/>
      <c r="D24" s="105" t="s">
        <v>182</v>
      </c>
      <c r="E24" s="105"/>
      <c r="F24" s="41">
        <v>2500000</v>
      </c>
      <c r="G24" s="12" t="s">
        <v>186</v>
      </c>
    </row>
    <row r="25" spans="1:7" ht="30" customHeight="1" x14ac:dyDescent="0.45">
      <c r="A25" s="114"/>
      <c r="B25" s="107" t="s">
        <v>174</v>
      </c>
      <c r="C25" s="108"/>
      <c r="D25" s="108"/>
      <c r="E25" s="109"/>
      <c r="F25" s="39">
        <v>300000</v>
      </c>
      <c r="G25" s="40" t="s">
        <v>184</v>
      </c>
    </row>
    <row r="26" spans="1:7" ht="30" customHeight="1" x14ac:dyDescent="0.45">
      <c r="A26" s="114"/>
      <c r="B26" s="107" t="s">
        <v>175</v>
      </c>
      <c r="C26" s="108"/>
      <c r="D26" s="108"/>
      <c r="E26" s="109"/>
      <c r="F26" s="39">
        <v>300000</v>
      </c>
      <c r="G26" s="40" t="s">
        <v>184</v>
      </c>
    </row>
    <row r="27" spans="1:7" ht="30" customHeight="1" x14ac:dyDescent="0.45">
      <c r="A27" s="114"/>
      <c r="B27" s="107" t="s">
        <v>176</v>
      </c>
      <c r="C27" s="108"/>
      <c r="D27" s="108"/>
      <c r="E27" s="109"/>
      <c r="F27" s="41">
        <v>300000</v>
      </c>
      <c r="G27" s="40" t="s">
        <v>184</v>
      </c>
    </row>
    <row r="28" spans="1:7" ht="30" customHeight="1" x14ac:dyDescent="0.45">
      <c r="A28" s="102" t="s">
        <v>177</v>
      </c>
      <c r="B28" s="103"/>
      <c r="C28" s="103"/>
      <c r="D28" s="103"/>
      <c r="E28" s="104"/>
      <c r="F28" s="39">
        <v>1000000</v>
      </c>
      <c r="G28" s="40" t="s">
        <v>184</v>
      </c>
    </row>
    <row r="29" spans="1:7" ht="30" customHeight="1" x14ac:dyDescent="0.45">
      <c r="A29" s="101" t="s">
        <v>229</v>
      </c>
      <c r="B29" s="101"/>
      <c r="C29" s="101"/>
      <c r="D29" s="101"/>
      <c r="E29" s="101"/>
      <c r="F29" s="44">
        <v>100000</v>
      </c>
      <c r="G29" s="40" t="s">
        <v>228</v>
      </c>
    </row>
  </sheetData>
  <mergeCells count="26">
    <mergeCell ref="A2:E2"/>
    <mergeCell ref="A3:A27"/>
    <mergeCell ref="B3:E3"/>
    <mergeCell ref="B5:E5"/>
    <mergeCell ref="B8:E8"/>
    <mergeCell ref="B12:E12"/>
    <mergeCell ref="B11:E11"/>
    <mergeCell ref="C15:C22"/>
    <mergeCell ref="B4:E4"/>
    <mergeCell ref="B6:E6"/>
    <mergeCell ref="B7:E7"/>
    <mergeCell ref="B9:E9"/>
    <mergeCell ref="B10:E10"/>
    <mergeCell ref="B14:E14"/>
    <mergeCell ref="B13:E13"/>
    <mergeCell ref="A29:E29"/>
    <mergeCell ref="A28:E28"/>
    <mergeCell ref="D15:D18"/>
    <mergeCell ref="D19:D22"/>
    <mergeCell ref="C23:C24"/>
    <mergeCell ref="D23:E23"/>
    <mergeCell ref="D24:E24"/>
    <mergeCell ref="B15:B24"/>
    <mergeCell ref="B25:E25"/>
    <mergeCell ref="B26:E26"/>
    <mergeCell ref="B27:E27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67DF1-74ED-40A9-8C01-836EE7D72B0D}">
  <dimension ref="A1:Q67"/>
  <sheetViews>
    <sheetView topLeftCell="A38" workbookViewId="0">
      <selection activeCell="C2" sqref="C2"/>
    </sheetView>
  </sheetViews>
  <sheetFormatPr defaultColWidth="9" defaultRowHeight="13.2" x14ac:dyDescent="0.45"/>
  <cols>
    <col min="1" max="1" width="13.09765625" style="37" customWidth="1"/>
    <col min="2" max="16384" width="9" style="1"/>
  </cols>
  <sheetData>
    <row r="1" spans="1:17" x14ac:dyDescent="0.45">
      <c r="A1" s="1" t="s">
        <v>9</v>
      </c>
      <c r="B1" s="1" t="s">
        <v>10</v>
      </c>
      <c r="C1" s="1" t="s">
        <v>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234</v>
      </c>
    </row>
    <row r="2" spans="1:17" x14ac:dyDescent="0.45">
      <c r="A2" s="1" t="s">
        <v>15</v>
      </c>
      <c r="B2" s="1" t="s">
        <v>16</v>
      </c>
      <c r="C2" s="1" t="s">
        <v>3</v>
      </c>
      <c r="D2" s="1" t="s">
        <v>4</v>
      </c>
      <c r="E2" s="1" t="s">
        <v>4</v>
      </c>
      <c r="F2" s="1" t="s">
        <v>5</v>
      </c>
      <c r="G2" s="1" t="s">
        <v>8</v>
      </c>
      <c r="H2" s="1" t="s">
        <v>126</v>
      </c>
      <c r="M2" s="1" t="s">
        <v>7</v>
      </c>
    </row>
    <row r="3" spans="1:17" x14ac:dyDescent="0.45">
      <c r="A3" s="1" t="s">
        <v>17</v>
      </c>
      <c r="B3" s="1" t="s">
        <v>18</v>
      </c>
      <c r="C3" s="1" t="s">
        <v>19</v>
      </c>
      <c r="D3" s="1" t="s">
        <v>20</v>
      </c>
      <c r="E3" s="1" t="s">
        <v>20</v>
      </c>
      <c r="F3" s="1" t="s">
        <v>21</v>
      </c>
      <c r="G3" s="1" t="s">
        <v>22</v>
      </c>
      <c r="H3" s="1" t="s">
        <v>127</v>
      </c>
      <c r="M3" s="1" t="s">
        <v>23</v>
      </c>
      <c r="Q3" s="1" t="s">
        <v>135</v>
      </c>
    </row>
    <row r="4" spans="1:17" x14ac:dyDescent="0.45">
      <c r="A4" s="1" t="s">
        <v>24</v>
      </c>
      <c r="C4" s="1" t="s">
        <v>25</v>
      </c>
      <c r="D4" s="1" t="s">
        <v>26</v>
      </c>
      <c r="E4" s="1" t="s">
        <v>26</v>
      </c>
      <c r="F4" s="1" t="s">
        <v>27</v>
      </c>
      <c r="H4" s="1" t="s">
        <v>235</v>
      </c>
      <c r="I4" s="1" t="s">
        <v>1</v>
      </c>
      <c r="Q4" s="1" t="s">
        <v>136</v>
      </c>
    </row>
    <row r="5" spans="1:17" x14ac:dyDescent="0.45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H5" s="1" t="s">
        <v>128</v>
      </c>
      <c r="I5" s="1" t="s">
        <v>1</v>
      </c>
      <c r="Q5" s="1" t="s">
        <v>137</v>
      </c>
    </row>
    <row r="6" spans="1:17" x14ac:dyDescent="0.45">
      <c r="A6" s="1" t="s">
        <v>33</v>
      </c>
      <c r="B6" s="1" t="s">
        <v>16</v>
      </c>
      <c r="C6" s="1" t="s">
        <v>34</v>
      </c>
      <c r="E6" s="1" t="s">
        <v>35</v>
      </c>
      <c r="G6" s="1" t="s">
        <v>36</v>
      </c>
      <c r="N6" s="1" t="s">
        <v>37</v>
      </c>
      <c r="Q6" s="1" t="s">
        <v>138</v>
      </c>
    </row>
    <row r="7" spans="1:17" x14ac:dyDescent="0.45">
      <c r="A7" s="1" t="s">
        <v>38</v>
      </c>
      <c r="B7" s="1" t="s">
        <v>18</v>
      </c>
      <c r="C7" s="1" t="s">
        <v>39</v>
      </c>
      <c r="E7" s="1" t="s">
        <v>40</v>
      </c>
      <c r="G7" s="1" t="s">
        <v>41</v>
      </c>
      <c r="N7" s="1" t="s">
        <v>42</v>
      </c>
      <c r="Q7" s="1" t="s">
        <v>139</v>
      </c>
    </row>
    <row r="8" spans="1:17" x14ac:dyDescent="0.45">
      <c r="A8" s="1" t="s">
        <v>43</v>
      </c>
      <c r="C8" s="1" t="s">
        <v>44</v>
      </c>
      <c r="E8" s="1" t="s">
        <v>45</v>
      </c>
      <c r="N8" s="1" t="s">
        <v>46</v>
      </c>
      <c r="Q8" s="1" t="s">
        <v>140</v>
      </c>
    </row>
    <row r="9" spans="1:17" x14ac:dyDescent="0.45">
      <c r="A9" s="1" t="s">
        <v>47</v>
      </c>
      <c r="C9" s="1" t="s">
        <v>48</v>
      </c>
      <c r="E9" s="1" t="s">
        <v>49</v>
      </c>
      <c r="G9" s="1" t="s">
        <v>50</v>
      </c>
      <c r="N9" s="1" t="s">
        <v>51</v>
      </c>
      <c r="Q9" s="1" t="s">
        <v>141</v>
      </c>
    </row>
    <row r="10" spans="1:17" x14ac:dyDescent="0.45">
      <c r="A10" s="1" t="s">
        <v>52</v>
      </c>
      <c r="C10" s="1" t="s">
        <v>280</v>
      </c>
      <c r="E10" s="1" t="s">
        <v>53</v>
      </c>
      <c r="G10" s="1" t="s">
        <v>54</v>
      </c>
      <c r="N10" s="1" t="s">
        <v>55</v>
      </c>
      <c r="Q10" s="1" t="s">
        <v>143</v>
      </c>
    </row>
    <row r="11" spans="1:17" x14ac:dyDescent="0.45">
      <c r="A11" s="1" t="s">
        <v>56</v>
      </c>
      <c r="C11" s="1" t="s">
        <v>57</v>
      </c>
      <c r="E11" s="1" t="s">
        <v>58</v>
      </c>
      <c r="G11" s="1" t="s">
        <v>6</v>
      </c>
      <c r="N11" s="1" t="s">
        <v>59</v>
      </c>
      <c r="Q11" s="1" t="s">
        <v>144</v>
      </c>
    </row>
    <row r="12" spans="1:17" x14ac:dyDescent="0.45">
      <c r="A12" s="1" t="s">
        <v>60</v>
      </c>
      <c r="C12" s="1" t="s">
        <v>61</v>
      </c>
      <c r="E12" s="1" t="s">
        <v>62</v>
      </c>
      <c r="N12" s="1" t="s">
        <v>63</v>
      </c>
      <c r="Q12" s="1" t="s">
        <v>145</v>
      </c>
    </row>
    <row r="13" spans="1:17" x14ac:dyDescent="0.45">
      <c r="A13" s="1" t="s">
        <v>2</v>
      </c>
      <c r="C13" s="1" t="s">
        <v>64</v>
      </c>
      <c r="N13" s="1" t="s">
        <v>65</v>
      </c>
      <c r="Q13" s="1" t="s">
        <v>146</v>
      </c>
    </row>
    <row r="14" spans="1:17" x14ac:dyDescent="0.45">
      <c r="A14" s="1" t="s">
        <v>66</v>
      </c>
      <c r="C14" s="72" t="s">
        <v>281</v>
      </c>
      <c r="N14" s="1" t="s">
        <v>67</v>
      </c>
      <c r="Q14" s="1" t="s">
        <v>147</v>
      </c>
    </row>
    <row r="15" spans="1:17" x14ac:dyDescent="0.45">
      <c r="A15" s="1" t="s">
        <v>68</v>
      </c>
      <c r="C15" s="72" t="s">
        <v>282</v>
      </c>
      <c r="N15" s="1" t="s">
        <v>70</v>
      </c>
      <c r="Q15" s="1" t="s">
        <v>148</v>
      </c>
    </row>
    <row r="16" spans="1:17" x14ac:dyDescent="0.45">
      <c r="A16" s="1" t="s">
        <v>71</v>
      </c>
      <c r="C16" s="72" t="s">
        <v>69</v>
      </c>
      <c r="N16" s="1" t="s">
        <v>73</v>
      </c>
      <c r="Q16" s="1" t="s">
        <v>149</v>
      </c>
    </row>
    <row r="17" spans="1:17" x14ac:dyDescent="0.45">
      <c r="A17" s="1" t="s">
        <v>74</v>
      </c>
      <c r="C17" s="72" t="s">
        <v>72</v>
      </c>
      <c r="Q17" s="1" t="s">
        <v>150</v>
      </c>
    </row>
    <row r="18" spans="1:17" x14ac:dyDescent="0.45">
      <c r="A18" s="1" t="s">
        <v>76</v>
      </c>
      <c r="C18" s="72" t="s">
        <v>283</v>
      </c>
      <c r="Q18" s="1" t="s">
        <v>151</v>
      </c>
    </row>
    <row r="19" spans="1:17" x14ac:dyDescent="0.45">
      <c r="A19" s="1" t="s">
        <v>78</v>
      </c>
      <c r="C19" s="72" t="s">
        <v>75</v>
      </c>
      <c r="Q19" s="1" t="s">
        <v>152</v>
      </c>
    </row>
    <row r="20" spans="1:17" x14ac:dyDescent="0.45">
      <c r="A20" s="1" t="s">
        <v>80</v>
      </c>
      <c r="C20" s="72" t="s">
        <v>77</v>
      </c>
    </row>
    <row r="21" spans="1:17" x14ac:dyDescent="0.45">
      <c r="A21" s="1" t="s">
        <v>81</v>
      </c>
      <c r="C21" s="72" t="s">
        <v>79</v>
      </c>
    </row>
    <row r="22" spans="1:17" x14ac:dyDescent="0.45">
      <c r="A22" s="1" t="s">
        <v>83</v>
      </c>
      <c r="C22" s="72" t="s">
        <v>284</v>
      </c>
    </row>
    <row r="23" spans="1:17" x14ac:dyDescent="0.45">
      <c r="A23" s="1" t="s">
        <v>84</v>
      </c>
      <c r="C23" s="72" t="s">
        <v>285</v>
      </c>
    </row>
    <row r="24" spans="1:17" x14ac:dyDescent="0.45">
      <c r="A24" s="1" t="s">
        <v>86</v>
      </c>
      <c r="C24" s="72" t="s">
        <v>82</v>
      </c>
    </row>
    <row r="25" spans="1:17" x14ac:dyDescent="0.45">
      <c r="A25" s="1" t="s">
        <v>88</v>
      </c>
      <c r="C25" s="72" t="s">
        <v>286</v>
      </c>
    </row>
    <row r="26" spans="1:17" x14ac:dyDescent="0.45">
      <c r="A26" s="1" t="s">
        <v>90</v>
      </c>
      <c r="C26" s="72" t="s">
        <v>287</v>
      </c>
    </row>
    <row r="27" spans="1:17" x14ac:dyDescent="0.45">
      <c r="A27" s="1" t="s">
        <v>92</v>
      </c>
      <c r="C27" s="72" t="s">
        <v>85</v>
      </c>
    </row>
    <row r="28" spans="1:17" x14ac:dyDescent="0.45">
      <c r="A28" s="1" t="s">
        <v>94</v>
      </c>
      <c r="C28" s="72" t="s">
        <v>87</v>
      </c>
    </row>
    <row r="29" spans="1:17" x14ac:dyDescent="0.45">
      <c r="A29" s="1" t="s">
        <v>96</v>
      </c>
      <c r="C29" s="72" t="s">
        <v>89</v>
      </c>
    </row>
    <row r="30" spans="1:17" x14ac:dyDescent="0.45">
      <c r="A30" s="1" t="s">
        <v>98</v>
      </c>
      <c r="C30" s="72" t="s">
        <v>288</v>
      </c>
    </row>
    <row r="31" spans="1:17" x14ac:dyDescent="0.45">
      <c r="A31" s="1" t="s">
        <v>100</v>
      </c>
      <c r="C31" s="1" t="s">
        <v>91</v>
      </c>
    </row>
    <row r="32" spans="1:17" x14ac:dyDescent="0.45">
      <c r="A32" s="1" t="s">
        <v>102</v>
      </c>
      <c r="C32" s="1" t="s">
        <v>93</v>
      </c>
    </row>
    <row r="33" spans="1:3" x14ac:dyDescent="0.45">
      <c r="A33" s="1" t="s">
        <v>104</v>
      </c>
      <c r="C33" s="1" t="s">
        <v>95</v>
      </c>
    </row>
    <row r="34" spans="1:3" x14ac:dyDescent="0.45">
      <c r="A34" s="1" t="s">
        <v>106</v>
      </c>
      <c r="C34" s="1" t="s">
        <v>97</v>
      </c>
    </row>
    <row r="35" spans="1:3" x14ac:dyDescent="0.45">
      <c r="A35" s="1" t="s">
        <v>108</v>
      </c>
      <c r="C35" s="1" t="s">
        <v>99</v>
      </c>
    </row>
    <row r="36" spans="1:3" x14ac:dyDescent="0.45">
      <c r="A36" s="1" t="s">
        <v>110</v>
      </c>
      <c r="C36" s="1" t="s">
        <v>101</v>
      </c>
    </row>
    <row r="37" spans="1:3" x14ac:dyDescent="0.45">
      <c r="A37" s="1" t="s">
        <v>112</v>
      </c>
      <c r="C37" s="1" t="s">
        <v>103</v>
      </c>
    </row>
    <row r="38" spans="1:3" x14ac:dyDescent="0.45">
      <c r="A38" s="1" t="s">
        <v>113</v>
      </c>
      <c r="C38" s="1" t="s">
        <v>105</v>
      </c>
    </row>
    <row r="39" spans="1:3" x14ac:dyDescent="0.45">
      <c r="A39" s="1" t="s">
        <v>114</v>
      </c>
      <c r="C39" s="1" t="s">
        <v>107</v>
      </c>
    </row>
    <row r="40" spans="1:3" x14ac:dyDescent="0.45">
      <c r="A40" s="1" t="s">
        <v>115</v>
      </c>
      <c r="C40" s="1" t="s">
        <v>109</v>
      </c>
    </row>
    <row r="41" spans="1:3" x14ac:dyDescent="0.45">
      <c r="A41" s="1" t="s">
        <v>116</v>
      </c>
      <c r="C41" s="1" t="s">
        <v>111</v>
      </c>
    </row>
    <row r="42" spans="1:3" x14ac:dyDescent="0.45">
      <c r="A42" s="1" t="s">
        <v>117</v>
      </c>
      <c r="C42" s="73" t="s">
        <v>289</v>
      </c>
    </row>
    <row r="43" spans="1:3" x14ac:dyDescent="0.45">
      <c r="A43" s="1" t="s">
        <v>118</v>
      </c>
      <c r="C43" s="73" t="s">
        <v>290</v>
      </c>
    </row>
    <row r="44" spans="1:3" x14ac:dyDescent="0.45">
      <c r="A44" s="1" t="s">
        <v>119</v>
      </c>
      <c r="C44" s="73" t="s">
        <v>291</v>
      </c>
    </row>
    <row r="45" spans="1:3" x14ac:dyDescent="0.45">
      <c r="A45" s="1" t="s">
        <v>120</v>
      </c>
      <c r="C45" s="73" t="s">
        <v>292</v>
      </c>
    </row>
    <row r="46" spans="1:3" x14ac:dyDescent="0.45">
      <c r="A46" s="1" t="s">
        <v>121</v>
      </c>
      <c r="C46" s="73" t="s">
        <v>293</v>
      </c>
    </row>
    <row r="47" spans="1:3" x14ac:dyDescent="0.45">
      <c r="A47" s="1" t="s">
        <v>122</v>
      </c>
      <c r="C47" s="73" t="s">
        <v>294</v>
      </c>
    </row>
    <row r="48" spans="1:3" x14ac:dyDescent="0.45">
      <c r="A48" s="1" t="s">
        <v>123</v>
      </c>
      <c r="C48" s="73" t="s">
        <v>295</v>
      </c>
    </row>
    <row r="49" spans="3:3" x14ac:dyDescent="0.45">
      <c r="C49" s="73" t="s">
        <v>296</v>
      </c>
    </row>
    <row r="50" spans="3:3" x14ac:dyDescent="0.45">
      <c r="C50" s="73" t="s">
        <v>297</v>
      </c>
    </row>
    <row r="51" spans="3:3" x14ac:dyDescent="0.45">
      <c r="C51" s="73" t="s">
        <v>298</v>
      </c>
    </row>
    <row r="52" spans="3:3" x14ac:dyDescent="0.45">
      <c r="C52" s="73" t="s">
        <v>299</v>
      </c>
    </row>
    <row r="53" spans="3:3" x14ac:dyDescent="0.45">
      <c r="C53" s="73" t="s">
        <v>300</v>
      </c>
    </row>
    <row r="54" spans="3:3" x14ac:dyDescent="0.45">
      <c r="C54" s="73" t="s">
        <v>301</v>
      </c>
    </row>
    <row r="55" spans="3:3" x14ac:dyDescent="0.45">
      <c r="C55" s="73" t="s">
        <v>302</v>
      </c>
    </row>
    <row r="56" spans="3:3" x14ac:dyDescent="0.45">
      <c r="C56" s="73" t="s">
        <v>303</v>
      </c>
    </row>
    <row r="57" spans="3:3" x14ac:dyDescent="0.45">
      <c r="C57" s="73" t="s">
        <v>304</v>
      </c>
    </row>
    <row r="58" spans="3:3" x14ac:dyDescent="0.45">
      <c r="C58" s="73" t="s">
        <v>305</v>
      </c>
    </row>
    <row r="59" spans="3:3" x14ac:dyDescent="0.45">
      <c r="C59" s="73" t="s">
        <v>306</v>
      </c>
    </row>
    <row r="60" spans="3:3" x14ac:dyDescent="0.45">
      <c r="C60" s="73" t="s">
        <v>307</v>
      </c>
    </row>
    <row r="61" spans="3:3" x14ac:dyDescent="0.45">
      <c r="C61" s="73" t="s">
        <v>308</v>
      </c>
    </row>
    <row r="62" spans="3:3" x14ac:dyDescent="0.45">
      <c r="C62" s="73" t="s">
        <v>309</v>
      </c>
    </row>
    <row r="63" spans="3:3" x14ac:dyDescent="0.45">
      <c r="C63" s="73" t="s">
        <v>310</v>
      </c>
    </row>
    <row r="64" spans="3:3" x14ac:dyDescent="0.45">
      <c r="C64" s="73" t="s">
        <v>311</v>
      </c>
    </row>
    <row r="65" spans="3:3" x14ac:dyDescent="0.45">
      <c r="C65" s="73" t="s">
        <v>312</v>
      </c>
    </row>
    <row r="66" spans="3:3" x14ac:dyDescent="0.45">
      <c r="C66" s="73" t="s">
        <v>313</v>
      </c>
    </row>
    <row r="67" spans="3:3" x14ac:dyDescent="0.45">
      <c r="C67" s="73" t="s">
        <v>314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111A4-581D-43B2-8D59-0C296B2FD019}">
  <dimension ref="A1:V8"/>
  <sheetViews>
    <sheetView view="pageBreakPreview" zoomScaleNormal="100" zoomScaleSheetLayoutView="100" workbookViewId="0">
      <selection activeCell="D4" sqref="D4"/>
    </sheetView>
  </sheetViews>
  <sheetFormatPr defaultColWidth="9" defaultRowHeight="13.2" x14ac:dyDescent="0.45"/>
  <cols>
    <col min="1" max="1" width="2.796875" style="1" bestFit="1" customWidth="1"/>
    <col min="2" max="2" width="37" style="1" bestFit="1" customWidth="1"/>
    <col min="3" max="5" width="15.09765625" style="1" customWidth="1"/>
    <col min="6" max="16384" width="9" style="1"/>
  </cols>
  <sheetData>
    <row r="1" spans="1:22" ht="30" customHeight="1" x14ac:dyDescent="0.45">
      <c r="B1" s="62" t="s">
        <v>279</v>
      </c>
      <c r="C1" s="6"/>
      <c r="D1" s="6"/>
      <c r="E1" s="47" t="s">
        <v>125</v>
      </c>
    </row>
    <row r="2" spans="1:22" ht="30" customHeight="1" thickBot="1" x14ac:dyDescent="0.5">
      <c r="C2" s="13"/>
      <c r="D2" s="13" t="s">
        <v>274</v>
      </c>
      <c r="E2" s="13" t="s">
        <v>275</v>
      </c>
      <c r="F2" s="1" t="s">
        <v>273</v>
      </c>
    </row>
    <row r="3" spans="1:22" ht="30" customHeight="1" x14ac:dyDescent="0.45">
      <c r="B3" s="63" t="s">
        <v>153</v>
      </c>
      <c r="C3" s="64" t="s">
        <v>278</v>
      </c>
      <c r="D3" s="64" t="s">
        <v>271</v>
      </c>
      <c r="E3" s="65" t="s">
        <v>272</v>
      </c>
      <c r="F3" s="52" t="s">
        <v>135</v>
      </c>
      <c r="G3" s="51" t="s">
        <v>136</v>
      </c>
      <c r="H3" s="51" t="s">
        <v>137</v>
      </c>
      <c r="I3" s="51" t="s">
        <v>138</v>
      </c>
      <c r="J3" s="51" t="s">
        <v>139</v>
      </c>
      <c r="K3" s="51" t="s">
        <v>140</v>
      </c>
      <c r="L3" s="51" t="s">
        <v>141</v>
      </c>
      <c r="M3" s="51" t="s">
        <v>143</v>
      </c>
      <c r="N3" s="51" t="s">
        <v>144</v>
      </c>
      <c r="O3" s="51" t="s">
        <v>145</v>
      </c>
      <c r="P3" s="51" t="s">
        <v>146</v>
      </c>
      <c r="Q3" s="51" t="s">
        <v>147</v>
      </c>
      <c r="R3" s="51" t="s">
        <v>148</v>
      </c>
      <c r="S3" s="51" t="s">
        <v>149</v>
      </c>
      <c r="T3" s="51" t="s">
        <v>150</v>
      </c>
      <c r="U3" s="51" t="s">
        <v>151</v>
      </c>
      <c r="V3" s="51" t="s">
        <v>152</v>
      </c>
    </row>
    <row r="4" spans="1:22" s="26" customFormat="1" ht="30" customHeight="1" x14ac:dyDescent="0.45">
      <c r="A4" s="26" t="s">
        <v>276</v>
      </c>
      <c r="B4" s="57" t="s">
        <v>130</v>
      </c>
      <c r="C4" s="56">
        <f>COUNTA('T(始):T(終)'!D9)</f>
        <v>0</v>
      </c>
      <c r="D4" s="56">
        <f>SUM('T(始):T(終)'!N2)</f>
        <v>0</v>
      </c>
      <c r="E4" s="53">
        <f>SUM('T(始):T(終)'!O2)</f>
        <v>0</v>
      </c>
      <c r="F4" s="54">
        <f>SUM('T(始):T(終)'!P2)</f>
        <v>0</v>
      </c>
      <c r="G4" s="55">
        <f>SUM('T(始):T(終)'!Q2)</f>
        <v>0</v>
      </c>
      <c r="H4" s="55">
        <f>SUM('T(始):T(終)'!R2)</f>
        <v>0</v>
      </c>
      <c r="I4" s="55">
        <f>SUM('T(始):T(終)'!S2)</f>
        <v>0</v>
      </c>
      <c r="J4" s="55">
        <f>SUM('T(始):T(終)'!T2)</f>
        <v>0</v>
      </c>
      <c r="K4" s="55">
        <f>SUM('T(始):T(終)'!U2)</f>
        <v>0</v>
      </c>
      <c r="L4" s="55">
        <f>SUM('T(始):T(終)'!V2)</f>
        <v>0</v>
      </c>
      <c r="M4" s="55">
        <f>SUM('T(始):T(終)'!W2)</f>
        <v>0</v>
      </c>
      <c r="N4" s="55">
        <f>SUM('T(始):T(終)'!X2)</f>
        <v>0</v>
      </c>
      <c r="O4" s="55">
        <f>SUM('T(始):T(終)'!Y2)</f>
        <v>0</v>
      </c>
      <c r="P4" s="55">
        <f>SUM('T(始):T(終)'!Z2)</f>
        <v>0</v>
      </c>
      <c r="Q4" s="55">
        <f>SUM('T(始):T(終)'!AA2)</f>
        <v>0</v>
      </c>
      <c r="R4" s="55">
        <f>SUM('T(始):T(終)'!AB2)</f>
        <v>0</v>
      </c>
      <c r="S4" s="55">
        <f>SUM('T(始):T(終)'!AC2)</f>
        <v>0</v>
      </c>
      <c r="T4" s="55">
        <f>SUM('T(始):T(終)'!AD2)</f>
        <v>0</v>
      </c>
      <c r="U4" s="55">
        <f>SUM('T(始):T(終)'!AE2)</f>
        <v>0</v>
      </c>
      <c r="V4" s="55">
        <f>SUM('T(始):T(終)'!AF2)</f>
        <v>0</v>
      </c>
    </row>
    <row r="5" spans="1:22" ht="30" customHeight="1" thickBot="1" x14ac:dyDescent="0.5">
      <c r="A5" s="1" t="s">
        <v>277</v>
      </c>
      <c r="B5" s="66" t="s">
        <v>129</v>
      </c>
      <c r="C5" s="67">
        <f>COUNTA('P(始):P(終)'!D9)</f>
        <v>3</v>
      </c>
      <c r="D5" s="67">
        <f>SUM('P(始):P(終)'!N2)</f>
        <v>0</v>
      </c>
      <c r="E5" s="68">
        <f>SUM('P(始):P(終)'!O2)</f>
        <v>0</v>
      </c>
      <c r="F5" s="60">
        <f>SUM('P(始):P(終)'!P2)</f>
        <v>0</v>
      </c>
      <c r="G5" s="61">
        <f>SUM('P(始):P(終)'!Q2)</f>
        <v>0</v>
      </c>
      <c r="H5" s="61">
        <f>SUM('P(始):P(終)'!R2)</f>
        <v>0</v>
      </c>
      <c r="I5" s="61">
        <f>SUM('P(始):P(終)'!S2)</f>
        <v>0</v>
      </c>
      <c r="J5" s="61">
        <f>SUM('P(始):P(終)'!T2)</f>
        <v>0</v>
      </c>
      <c r="K5" s="61">
        <f>SUM('P(始):P(終)'!U2)</f>
        <v>0</v>
      </c>
      <c r="L5" s="61">
        <f>SUM('P(始):P(終)'!V2)</f>
        <v>0</v>
      </c>
      <c r="M5" s="61">
        <f>SUM('P(始):P(終)'!W2)</f>
        <v>0</v>
      </c>
      <c r="N5" s="61">
        <f>SUM('P(始):P(終)'!X2)</f>
        <v>0</v>
      </c>
      <c r="O5" s="61">
        <f>SUM('P(始):P(終)'!Y2)</f>
        <v>0</v>
      </c>
      <c r="P5" s="61">
        <f>SUM('P(始):P(終)'!Z2)</f>
        <v>0</v>
      </c>
      <c r="Q5" s="61">
        <f>SUM('P(始):P(終)'!AA2)</f>
        <v>0</v>
      </c>
      <c r="R5" s="61">
        <f>SUM('P(始):P(終)'!AB2)</f>
        <v>0</v>
      </c>
      <c r="S5" s="61">
        <f>SUM('P(始):P(終)'!AC2)</f>
        <v>0</v>
      </c>
      <c r="T5" s="61">
        <f>SUM('P(始):P(終)'!AD2)</f>
        <v>0</v>
      </c>
      <c r="U5" s="61">
        <f>SUM('P(始):P(終)'!AE2)</f>
        <v>0</v>
      </c>
      <c r="V5" s="61">
        <f>SUM('P(始):P(終)'!AF2)</f>
        <v>0</v>
      </c>
    </row>
    <row r="6" spans="1:22" ht="30" customHeight="1" thickTop="1" thickBot="1" x14ac:dyDescent="0.5">
      <c r="B6" s="71" t="s">
        <v>192</v>
      </c>
      <c r="C6" s="69">
        <f>SUM(C4:C5)</f>
        <v>3</v>
      </c>
      <c r="D6" s="69">
        <f t="shared" ref="D6:E6" si="0">SUM(D4:D5)</f>
        <v>0</v>
      </c>
      <c r="E6" s="70">
        <f t="shared" si="0"/>
        <v>0</v>
      </c>
      <c r="F6" s="58">
        <f t="shared" ref="F6" si="1">SUM(F4:F5)</f>
        <v>0</v>
      </c>
      <c r="G6" s="59">
        <f t="shared" ref="G6" si="2">SUM(G4:G5)</f>
        <v>0</v>
      </c>
      <c r="H6" s="59">
        <f t="shared" ref="H6" si="3">SUM(H4:H5)</f>
        <v>0</v>
      </c>
      <c r="I6" s="59">
        <f t="shared" ref="I6" si="4">SUM(I4:I5)</f>
        <v>0</v>
      </c>
      <c r="J6" s="59">
        <f t="shared" ref="J6" si="5">SUM(J4:J5)</f>
        <v>0</v>
      </c>
      <c r="K6" s="59">
        <f t="shared" ref="K6" si="6">SUM(K4:K5)</f>
        <v>0</v>
      </c>
      <c r="L6" s="59">
        <f t="shared" ref="L6" si="7">SUM(L4:L5)</f>
        <v>0</v>
      </c>
      <c r="M6" s="59">
        <f t="shared" ref="M6" si="8">SUM(M4:M5)</f>
        <v>0</v>
      </c>
      <c r="N6" s="59">
        <f t="shared" ref="N6" si="9">SUM(N4:N5)</f>
        <v>0</v>
      </c>
      <c r="O6" s="59">
        <f t="shared" ref="O6" si="10">SUM(O4:O5)</f>
        <v>0</v>
      </c>
      <c r="P6" s="59">
        <f t="shared" ref="P6" si="11">SUM(P4:P5)</f>
        <v>0</v>
      </c>
      <c r="Q6" s="59">
        <f t="shared" ref="Q6" si="12">SUM(Q4:Q5)</f>
        <v>0</v>
      </c>
      <c r="R6" s="59">
        <f t="shared" ref="R6" si="13">SUM(R4:R5)</f>
        <v>0</v>
      </c>
      <c r="S6" s="59">
        <f t="shared" ref="S6" si="14">SUM(S4:S5)</f>
        <v>0</v>
      </c>
      <c r="T6" s="59">
        <f t="shared" ref="T6" si="15">SUM(T4:T5)</f>
        <v>0</v>
      </c>
      <c r="U6" s="59">
        <f t="shared" ref="U6" si="16">SUM(U4:U5)</f>
        <v>0</v>
      </c>
      <c r="V6" s="59">
        <f t="shared" ref="V6" si="17">SUM(V4:V5)</f>
        <v>0</v>
      </c>
    </row>
    <row r="7" spans="1:22" ht="30" customHeight="1" x14ac:dyDescent="0.45">
      <c r="F7" s="13" t="str">
        <f>IF(D6=SUM(F6:V6),"OK","エラー")</f>
        <v>OK</v>
      </c>
    </row>
    <row r="8" spans="1:22" ht="30" customHeigh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29690-5FC6-4B04-832A-05297D76BFC0}">
  <sheetPr>
    <tabColor theme="7" tint="0.79998168889431442"/>
  </sheetPr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39720-53C6-4C20-95BA-72540CBC277C}">
  <sheetPr>
    <tabColor rgb="FFFFC000"/>
    <pageSetUpPr fitToPage="1"/>
  </sheetPr>
  <dimension ref="A1:AF91"/>
  <sheetViews>
    <sheetView view="pageBreakPreview" topLeftCell="A3" zoomScale="90" zoomScaleNormal="90" zoomScaleSheetLayoutView="90" workbookViewId="0">
      <selection activeCell="M4" sqref="M4"/>
    </sheetView>
  </sheetViews>
  <sheetFormatPr defaultColWidth="8.69921875" defaultRowHeight="13.2" outlineLevelRow="1" x14ac:dyDescent="0.45"/>
  <cols>
    <col min="1" max="2" width="8.69921875" style="1"/>
    <col min="3" max="3" width="10.19921875" style="1" customWidth="1"/>
    <col min="4" max="4" width="11.69921875" style="1" customWidth="1"/>
    <col min="5" max="5" width="11.19921875" style="1" customWidth="1"/>
    <col min="6" max="6" width="10.5" style="1" customWidth="1"/>
    <col min="7" max="7" width="11.09765625" style="1" customWidth="1"/>
    <col min="8" max="8" width="9.69921875" style="1" customWidth="1"/>
    <col min="9" max="9" width="11.09765625" style="1" customWidth="1"/>
    <col min="10" max="10" width="11.69921875" style="1" customWidth="1"/>
    <col min="11" max="11" width="34.796875" style="38" customWidth="1"/>
    <col min="12" max="12" width="16.69921875" style="1" customWidth="1"/>
    <col min="13" max="13" width="8.69921875" style="1"/>
    <col min="14" max="14" width="10.296875" style="1" bestFit="1" customWidth="1"/>
    <col min="15" max="16384" width="8.69921875" style="1"/>
  </cols>
  <sheetData>
    <row r="1" spans="1:32" ht="18" hidden="1" customHeight="1" outlineLevel="1" x14ac:dyDescent="0.45">
      <c r="A1" s="1" t="s">
        <v>256</v>
      </c>
      <c r="B1" s="1" t="s">
        <v>257</v>
      </c>
      <c r="C1" s="1" t="s">
        <v>258</v>
      </c>
      <c r="D1" s="1" t="s">
        <v>259</v>
      </c>
      <c r="E1" s="1" t="s">
        <v>260</v>
      </c>
      <c r="F1" s="1" t="s">
        <v>261</v>
      </c>
      <c r="G1" s="1" t="s">
        <v>263</v>
      </c>
      <c r="H1" s="1" t="s">
        <v>262</v>
      </c>
      <c r="I1" s="1" t="s">
        <v>264</v>
      </c>
      <c r="J1" s="1" t="s">
        <v>265</v>
      </c>
      <c r="K1" s="38" t="s">
        <v>269</v>
      </c>
      <c r="L1" s="1" t="s">
        <v>270</v>
      </c>
      <c r="M1" s="1" t="s">
        <v>266</v>
      </c>
      <c r="N1" s="1" t="s">
        <v>267</v>
      </c>
      <c r="O1" s="1" t="s">
        <v>268</v>
      </c>
      <c r="P1" s="1" t="s">
        <v>135</v>
      </c>
      <c r="Q1" s="1" t="s">
        <v>136</v>
      </c>
      <c r="R1" s="1" t="s">
        <v>137</v>
      </c>
      <c r="S1" s="1" t="s">
        <v>138</v>
      </c>
      <c r="T1" s="1" t="s">
        <v>139</v>
      </c>
      <c r="U1" s="1" t="s">
        <v>140</v>
      </c>
      <c r="V1" s="1" t="s">
        <v>141</v>
      </c>
      <c r="W1" s="1" t="s">
        <v>143</v>
      </c>
      <c r="X1" s="1" t="s">
        <v>144</v>
      </c>
      <c r="Y1" s="1" t="s">
        <v>145</v>
      </c>
      <c r="Z1" s="1" t="s">
        <v>146</v>
      </c>
      <c r="AA1" s="1" t="s">
        <v>147</v>
      </c>
      <c r="AB1" s="1" t="s">
        <v>148</v>
      </c>
      <c r="AC1" s="1" t="s">
        <v>149</v>
      </c>
      <c r="AD1" s="1" t="s">
        <v>150</v>
      </c>
      <c r="AE1" s="1" t="s">
        <v>151</v>
      </c>
      <c r="AF1" s="1" t="s">
        <v>152</v>
      </c>
    </row>
    <row r="2" spans="1:32" ht="18" hidden="1" customHeight="1" outlineLevel="1" x14ac:dyDescent="0.45">
      <c r="A2" s="1" t="e">
        <f>IF(#REF!="","",#REF!)</f>
        <v>#REF!</v>
      </c>
      <c r="B2" s="1" t="e">
        <f>IF(#REF!="","",#REF!)</f>
        <v>#REF!</v>
      </c>
      <c r="C2" s="1" t="e">
        <f>IF(#REF!="","",#REF!)</f>
        <v>#REF!</v>
      </c>
      <c r="D2" s="1" t="s">
        <v>130</v>
      </c>
      <c r="E2" s="1" t="e">
        <f>IF(#REF!="","",#REF!)</f>
        <v>#REF!</v>
      </c>
      <c r="F2" s="1" t="e">
        <f>IF(#REF!="","",#REF!)</f>
        <v>#REF!</v>
      </c>
      <c r="G2" s="1" t="e">
        <f>IF(#REF!="","",#REF!)</f>
        <v>#REF!</v>
      </c>
      <c r="H2" s="1" t="e">
        <f>IF(#REF!="","",#REF!)</f>
        <v>#REF!</v>
      </c>
      <c r="I2" s="1" t="e">
        <f>IF(#REF!="","",#REF!)</f>
        <v>#REF!</v>
      </c>
      <c r="J2" s="1" t="e">
        <f>#REF!</f>
        <v>#REF!</v>
      </c>
      <c r="K2" s="48" t="e">
        <f>#REF!</f>
        <v>#REF!</v>
      </c>
      <c r="L2" s="49" t="e">
        <f>#REF!</f>
        <v>#REF!</v>
      </c>
      <c r="M2" s="1" t="e">
        <f>IF(#REF!="","無","有")</f>
        <v>#REF!</v>
      </c>
      <c r="N2" s="50">
        <f>D24</f>
        <v>0</v>
      </c>
      <c r="O2" s="26">
        <f>J24</f>
        <v>0</v>
      </c>
      <c r="P2" s="26" t="str">
        <f>IFERROR((VLOOKUP(P1,$B$14:$D$23,3,0)),"")</f>
        <v/>
      </c>
      <c r="Q2" s="26" t="str">
        <f>IFERROR((VLOOKUP(Q1,$B$14:$D$23,3,0)),"")</f>
        <v/>
      </c>
      <c r="R2" s="26" t="str">
        <f>IFERROR((VLOOKUP(R1,$B$14:$D$23,3,0)),"")</f>
        <v/>
      </c>
      <c r="S2" s="26" t="str">
        <f>IFERROR((VLOOKUP(S1,$B$14:$D$23,3,0)),"")</f>
        <v/>
      </c>
      <c r="T2" s="26" t="str">
        <f>IFERROR((VLOOKUP(T1,$B$14:$D$23,3,0)),"")</f>
        <v/>
      </c>
      <c r="U2" s="26" t="str">
        <f>IFERROR((VLOOKUP(U1,$B$14:$D$23,3,0)),"")</f>
        <v/>
      </c>
      <c r="V2" s="26" t="str">
        <f>IFERROR((VLOOKUP(V1,$B$14:$D$23,3,0)),"")</f>
        <v/>
      </c>
      <c r="W2" s="26" t="str">
        <f>IFERROR((VLOOKUP(W1,$B$14:$D$23,3,0)),"")</f>
        <v/>
      </c>
      <c r="X2" s="26" t="str">
        <f>IFERROR((VLOOKUP(X1,$B$14:$D$23,3,0)),"")</f>
        <v/>
      </c>
      <c r="Y2" s="26" t="str">
        <f>IFERROR((VLOOKUP(Y1,$B$14:$D$23,3,0)),"")</f>
        <v/>
      </c>
      <c r="Z2" s="26" t="str">
        <f>IFERROR((VLOOKUP(Z1,$B$14:$D$23,3,0)),"")</f>
        <v/>
      </c>
      <c r="AA2" s="26" t="str">
        <f>IFERROR((VLOOKUP(AA1,$B$14:$D$23,3,0)),"")</f>
        <v/>
      </c>
      <c r="AB2" s="26" t="str">
        <f>IFERROR((VLOOKUP(AB1,$B$14:$D$23,3,0)),"")</f>
        <v/>
      </c>
      <c r="AC2" s="26" t="str">
        <f>IFERROR((VLOOKUP(AC1,$B$14:$D$23,3,0)),"")</f>
        <v/>
      </c>
      <c r="AD2" s="26" t="str">
        <f>IFERROR((VLOOKUP(AD1,$B$14:$D$23,3,0)),"")</f>
        <v/>
      </c>
      <c r="AE2" s="26" t="str">
        <f>IFERROR((VLOOKUP(AE1,$B$14:$D$23,3,0)),"")</f>
        <v/>
      </c>
      <c r="AF2" s="26" t="str">
        <f>IFERROR((VLOOKUP(AF1,$B$14:$D$23,3,0)),"")</f>
        <v/>
      </c>
    </row>
    <row r="3" spans="1:32" ht="22.5" customHeight="1" collapsed="1" x14ac:dyDescent="0.45">
      <c r="A3" s="2" t="s">
        <v>232</v>
      </c>
    </row>
    <row r="4" spans="1:32" ht="18" customHeight="1" x14ac:dyDescent="0.45">
      <c r="A4" s="4" t="s">
        <v>230</v>
      </c>
      <c r="H4" s="14"/>
      <c r="I4" s="1" t="s">
        <v>219</v>
      </c>
    </row>
    <row r="5" spans="1:32" ht="18" customHeight="1" x14ac:dyDescent="0.45">
      <c r="A5" s="25" t="s">
        <v>183</v>
      </c>
      <c r="B5" s="87" t="e">
        <f>IF(#REF!="","",#REF!)</f>
        <v>#REF!</v>
      </c>
      <c r="C5" s="87"/>
      <c r="D5" s="87"/>
      <c r="E5" s="87"/>
      <c r="F5" s="87"/>
      <c r="H5" s="24"/>
      <c r="I5" s="1" t="s">
        <v>218</v>
      </c>
    </row>
    <row r="6" spans="1:32" ht="18" customHeight="1" x14ac:dyDescent="0.45">
      <c r="B6" s="13"/>
      <c r="C6" s="13"/>
      <c r="D6" s="13"/>
      <c r="E6" s="13"/>
      <c r="F6" s="13"/>
      <c r="H6" s="18"/>
      <c r="I6" s="1" t="s">
        <v>217</v>
      </c>
    </row>
    <row r="7" spans="1:32" ht="17.25" customHeight="1" x14ac:dyDescent="0.45">
      <c r="A7" s="4" t="s">
        <v>216</v>
      </c>
      <c r="B7" s="13"/>
      <c r="C7" s="13"/>
      <c r="D7" s="13"/>
      <c r="E7" s="13"/>
      <c r="F7" s="13"/>
    </row>
    <row r="8" spans="1:32" ht="17.25" customHeight="1" x14ac:dyDescent="0.45">
      <c r="A8" s="76"/>
      <c r="B8" s="76"/>
      <c r="C8" s="76" t="s">
        <v>131</v>
      </c>
      <c r="D8" s="76"/>
      <c r="E8" s="76" t="s">
        <v>132</v>
      </c>
      <c r="F8" s="76"/>
      <c r="G8" s="76" t="s">
        <v>215</v>
      </c>
      <c r="H8" s="76"/>
    </row>
    <row r="9" spans="1:32" ht="17.25" customHeight="1" x14ac:dyDescent="0.45">
      <c r="A9" s="90" t="s">
        <v>214</v>
      </c>
      <c r="B9" s="90"/>
      <c r="C9" s="74"/>
      <c r="D9" s="74"/>
      <c r="E9" s="82" t="s">
        <v>133</v>
      </c>
      <c r="F9" s="83"/>
      <c r="G9" s="89">
        <f>ROUNDUP(C9/10,0)</f>
        <v>0</v>
      </c>
      <c r="H9" s="89"/>
    </row>
    <row r="10" spans="1:32" ht="17.25" customHeight="1" x14ac:dyDescent="0.45">
      <c r="A10" s="83" t="s">
        <v>213</v>
      </c>
      <c r="B10" s="83"/>
      <c r="C10" s="74"/>
      <c r="D10" s="74"/>
      <c r="E10" s="84" t="s">
        <v>134</v>
      </c>
      <c r="F10" s="83"/>
      <c r="G10" s="89">
        <f>ROUNDUP(C10/20,0)</f>
        <v>0</v>
      </c>
      <c r="H10" s="89"/>
    </row>
    <row r="11" spans="1:32" ht="17.25" customHeight="1" x14ac:dyDescent="0.45">
      <c r="B11" s="13"/>
      <c r="C11" s="13"/>
      <c r="D11" s="13"/>
      <c r="E11" s="13"/>
      <c r="F11" s="13"/>
    </row>
    <row r="12" spans="1:32" ht="17.25" customHeight="1" x14ac:dyDescent="0.45">
      <c r="A12" s="4" t="s">
        <v>212</v>
      </c>
      <c r="J12" s="47" t="s">
        <v>255</v>
      </c>
    </row>
    <row r="13" spans="1:32" ht="36" customHeight="1" x14ac:dyDescent="0.45">
      <c r="A13" s="23"/>
      <c r="B13" s="76" t="s">
        <v>142</v>
      </c>
      <c r="C13" s="76"/>
      <c r="D13" s="16" t="s">
        <v>211</v>
      </c>
      <c r="E13" s="15" t="s">
        <v>210</v>
      </c>
      <c r="F13" s="15" t="s">
        <v>209</v>
      </c>
      <c r="G13" s="22" t="s">
        <v>208</v>
      </c>
      <c r="H13" s="21" t="s">
        <v>207</v>
      </c>
      <c r="I13" s="15" t="s">
        <v>225</v>
      </c>
      <c r="J13" s="20" t="s">
        <v>226</v>
      </c>
      <c r="K13" s="46" t="s">
        <v>249</v>
      </c>
    </row>
    <row r="14" spans="1:32" ht="18" customHeight="1" x14ac:dyDescent="0.45">
      <c r="A14" s="36" t="s">
        <v>202</v>
      </c>
      <c r="B14" s="88" t="str">
        <f>IF(VLOOKUP(A14,$A$27:$F$86,2,0)="","",VLOOKUP(A14,$A$27:$F$86,2,0))</f>
        <v/>
      </c>
      <c r="C14" s="88"/>
      <c r="D14" s="33">
        <f>E32</f>
        <v>0</v>
      </c>
      <c r="E14" s="19" t="s">
        <v>206</v>
      </c>
      <c r="F14" s="33">
        <f>D14*3/4</f>
        <v>0</v>
      </c>
      <c r="G14" s="34"/>
      <c r="H14" s="14"/>
      <c r="I14" s="33">
        <f>G14*H14</f>
        <v>0</v>
      </c>
      <c r="J14" s="32">
        <f>MIN(F14,I14)</f>
        <v>0</v>
      </c>
      <c r="K14" s="93" t="s">
        <v>248</v>
      </c>
    </row>
    <row r="15" spans="1:32" ht="18" customHeight="1" x14ac:dyDescent="0.45">
      <c r="A15" s="36" t="s">
        <v>201</v>
      </c>
      <c r="B15" s="88" t="str">
        <f t="shared" ref="B15:B23" si="0">IF(VLOOKUP(A15,$A$27:$F$86,2,0)="","",VLOOKUP(A15,$A$27:$F$86,2,0))</f>
        <v/>
      </c>
      <c r="C15" s="88"/>
      <c r="D15" s="33">
        <f>E38</f>
        <v>0</v>
      </c>
      <c r="E15" s="19" t="s">
        <v>206</v>
      </c>
      <c r="F15" s="33">
        <f>D15*3/4</f>
        <v>0</v>
      </c>
      <c r="G15" s="34"/>
      <c r="H15" s="14"/>
      <c r="I15" s="33">
        <f>G15*H15</f>
        <v>0</v>
      </c>
      <c r="J15" s="32">
        <f>MIN(F15,I15)</f>
        <v>0</v>
      </c>
      <c r="K15" s="93"/>
    </row>
    <row r="16" spans="1:32" ht="18" customHeight="1" x14ac:dyDescent="0.45">
      <c r="A16" s="36" t="s">
        <v>200</v>
      </c>
      <c r="B16" s="88" t="str">
        <f t="shared" si="0"/>
        <v/>
      </c>
      <c r="C16" s="88"/>
      <c r="D16" s="33">
        <f>E44</f>
        <v>0</v>
      </c>
      <c r="E16" s="19" t="s">
        <v>206</v>
      </c>
      <c r="F16" s="33">
        <f>D16*3/4</f>
        <v>0</v>
      </c>
      <c r="G16" s="34"/>
      <c r="H16" s="14"/>
      <c r="I16" s="33">
        <f>G16*H16</f>
        <v>0</v>
      </c>
      <c r="J16" s="32">
        <f>MIN(F16,I16)</f>
        <v>0</v>
      </c>
      <c r="K16" s="93"/>
    </row>
    <row r="17" spans="1:11" ht="18" customHeight="1" x14ac:dyDescent="0.45">
      <c r="A17" s="36" t="s">
        <v>205</v>
      </c>
      <c r="B17" s="88" t="str">
        <f t="shared" si="0"/>
        <v/>
      </c>
      <c r="C17" s="88"/>
      <c r="D17" s="33">
        <f>E50</f>
        <v>0</v>
      </c>
      <c r="E17" s="19" t="s">
        <v>203</v>
      </c>
      <c r="F17" s="33">
        <f>D17*3/4</f>
        <v>0</v>
      </c>
      <c r="G17" s="34"/>
      <c r="H17" s="14"/>
      <c r="I17" s="33">
        <f>G17*H17</f>
        <v>0</v>
      </c>
      <c r="J17" s="32">
        <f>MIN(F17,I17)</f>
        <v>0</v>
      </c>
      <c r="K17" s="93"/>
    </row>
    <row r="18" spans="1:11" ht="18" customHeight="1" x14ac:dyDescent="0.45">
      <c r="A18" s="36" t="s">
        <v>204</v>
      </c>
      <c r="B18" s="88" t="str">
        <f t="shared" si="0"/>
        <v/>
      </c>
      <c r="C18" s="88"/>
      <c r="D18" s="33">
        <f>E56</f>
        <v>0</v>
      </c>
      <c r="E18" s="19" t="s">
        <v>203</v>
      </c>
      <c r="F18" s="33">
        <f>D18*3/4</f>
        <v>0</v>
      </c>
      <c r="G18" s="34"/>
      <c r="H18" s="14"/>
      <c r="I18" s="33">
        <f>G18*H18</f>
        <v>0</v>
      </c>
      <c r="J18" s="32">
        <f>MIN(F18,I18)</f>
        <v>0</v>
      </c>
      <c r="K18" s="93"/>
    </row>
    <row r="19" spans="1:11" ht="18" hidden="1" customHeight="1" outlineLevel="1" x14ac:dyDescent="0.45">
      <c r="A19" s="36" t="s">
        <v>237</v>
      </c>
      <c r="B19" s="88" t="str">
        <f t="shared" si="0"/>
        <v/>
      </c>
      <c r="C19" s="88"/>
      <c r="D19" s="33">
        <f>E62</f>
        <v>0</v>
      </c>
      <c r="E19" s="19" t="s">
        <v>203</v>
      </c>
      <c r="F19" s="33">
        <f t="shared" ref="F19:F23" si="1">D19*3/4</f>
        <v>0</v>
      </c>
      <c r="G19" s="34"/>
      <c r="H19" s="14"/>
      <c r="I19" s="33">
        <f t="shared" ref="I19:I23" si="2">G19*H19</f>
        <v>0</v>
      </c>
      <c r="J19" s="32">
        <f t="shared" ref="J19:J23" si="3">MIN(F19,I19)</f>
        <v>0</v>
      </c>
      <c r="K19" s="45"/>
    </row>
    <row r="20" spans="1:11" ht="18" hidden="1" customHeight="1" outlineLevel="1" x14ac:dyDescent="0.45">
      <c r="A20" s="36" t="s">
        <v>238</v>
      </c>
      <c r="B20" s="88" t="str">
        <f t="shared" si="0"/>
        <v/>
      </c>
      <c r="C20" s="88"/>
      <c r="D20" s="33">
        <f>E68</f>
        <v>0</v>
      </c>
      <c r="E20" s="19" t="s">
        <v>203</v>
      </c>
      <c r="F20" s="33">
        <f t="shared" si="1"/>
        <v>0</v>
      </c>
      <c r="G20" s="34"/>
      <c r="H20" s="14"/>
      <c r="I20" s="33">
        <f t="shared" si="2"/>
        <v>0</v>
      </c>
      <c r="J20" s="32">
        <f t="shared" si="3"/>
        <v>0</v>
      </c>
    </row>
    <row r="21" spans="1:11" ht="18" hidden="1" customHeight="1" outlineLevel="1" x14ac:dyDescent="0.45">
      <c r="A21" s="36" t="s">
        <v>239</v>
      </c>
      <c r="B21" s="88" t="str">
        <f t="shared" si="0"/>
        <v/>
      </c>
      <c r="C21" s="88"/>
      <c r="D21" s="33">
        <f>E74</f>
        <v>0</v>
      </c>
      <c r="E21" s="19" t="s">
        <v>203</v>
      </c>
      <c r="F21" s="33">
        <f t="shared" si="1"/>
        <v>0</v>
      </c>
      <c r="G21" s="34"/>
      <c r="H21" s="14"/>
      <c r="I21" s="33">
        <f t="shared" si="2"/>
        <v>0</v>
      </c>
      <c r="J21" s="32">
        <f t="shared" si="3"/>
        <v>0</v>
      </c>
    </row>
    <row r="22" spans="1:11" ht="18" hidden="1" customHeight="1" outlineLevel="1" x14ac:dyDescent="0.45">
      <c r="A22" s="36" t="s">
        <v>240</v>
      </c>
      <c r="B22" s="88" t="str">
        <f t="shared" si="0"/>
        <v/>
      </c>
      <c r="C22" s="88"/>
      <c r="D22" s="33">
        <f>E80</f>
        <v>0</v>
      </c>
      <c r="E22" s="19" t="s">
        <v>203</v>
      </c>
      <c r="F22" s="33">
        <f t="shared" si="1"/>
        <v>0</v>
      </c>
      <c r="G22" s="34"/>
      <c r="H22" s="14"/>
      <c r="I22" s="33">
        <f t="shared" si="2"/>
        <v>0</v>
      </c>
      <c r="J22" s="32">
        <f t="shared" si="3"/>
        <v>0</v>
      </c>
    </row>
    <row r="23" spans="1:11" ht="18" hidden="1" customHeight="1" outlineLevel="1" x14ac:dyDescent="0.45">
      <c r="A23" s="36" t="s">
        <v>241</v>
      </c>
      <c r="B23" s="88" t="str">
        <f t="shared" si="0"/>
        <v/>
      </c>
      <c r="C23" s="88"/>
      <c r="D23" s="33">
        <f>E86</f>
        <v>0</v>
      </c>
      <c r="E23" s="19" t="s">
        <v>203</v>
      </c>
      <c r="F23" s="33">
        <f t="shared" si="1"/>
        <v>0</v>
      </c>
      <c r="G23" s="34"/>
      <c r="H23" s="14"/>
      <c r="I23" s="33">
        <f t="shared" si="2"/>
        <v>0</v>
      </c>
      <c r="J23" s="32">
        <f t="shared" si="3"/>
        <v>0</v>
      </c>
    </row>
    <row r="24" spans="1:11" ht="18" customHeight="1" collapsed="1" x14ac:dyDescent="0.45">
      <c r="A24" s="36" t="s">
        <v>192</v>
      </c>
      <c r="B24" s="77"/>
      <c r="C24" s="77"/>
      <c r="D24" s="33">
        <f>SUM(D14:D23)</f>
        <v>0</v>
      </c>
      <c r="E24" s="17"/>
      <c r="F24" s="17"/>
      <c r="G24" s="17"/>
      <c r="H24" s="17"/>
      <c r="I24" s="35"/>
      <c r="J24" s="32">
        <f>ROUNDDOWN(SUM(J14:J23),-3)</f>
        <v>0</v>
      </c>
    </row>
    <row r="25" spans="1:11" ht="18" customHeight="1" x14ac:dyDescent="0.45">
      <c r="I25" s="1" t="s">
        <v>227</v>
      </c>
      <c r="J25" s="31"/>
    </row>
    <row r="26" spans="1:11" ht="17.25" customHeight="1" x14ac:dyDescent="0.45">
      <c r="A26" s="4" t="s">
        <v>243</v>
      </c>
      <c r="J26" s="47" t="s">
        <v>255</v>
      </c>
    </row>
    <row r="27" spans="1:11" ht="18" customHeight="1" x14ac:dyDescent="0.45">
      <c r="A27" s="13" t="s">
        <v>202</v>
      </c>
      <c r="B27" s="92"/>
      <c r="C27" s="92"/>
      <c r="D27" s="92"/>
      <c r="E27" s="92"/>
      <c r="K27" s="38" t="s">
        <v>236</v>
      </c>
    </row>
    <row r="28" spans="1:11" ht="36" customHeight="1" x14ac:dyDescent="0.45">
      <c r="A28" s="76" t="s">
        <v>197</v>
      </c>
      <c r="B28" s="76"/>
      <c r="C28" s="76"/>
      <c r="D28" s="15" t="s">
        <v>196</v>
      </c>
      <c r="E28" s="86" t="s">
        <v>195</v>
      </c>
      <c r="F28" s="86"/>
      <c r="G28" s="76" t="s">
        <v>194</v>
      </c>
      <c r="H28" s="76"/>
      <c r="I28" s="76" t="s">
        <v>193</v>
      </c>
      <c r="J28" s="76"/>
      <c r="K28" s="38" t="s">
        <v>250</v>
      </c>
    </row>
    <row r="29" spans="1:11" ht="18" customHeight="1" x14ac:dyDescent="0.45">
      <c r="A29" s="74"/>
      <c r="B29" s="74"/>
      <c r="C29" s="74"/>
      <c r="D29" s="14"/>
      <c r="E29" s="85"/>
      <c r="F29" s="85"/>
      <c r="G29" s="74"/>
      <c r="H29" s="74"/>
      <c r="I29" s="74"/>
      <c r="J29" s="74"/>
    </row>
    <row r="30" spans="1:11" ht="18" customHeight="1" x14ac:dyDescent="0.45">
      <c r="A30" s="74"/>
      <c r="B30" s="74"/>
      <c r="C30" s="74"/>
      <c r="D30" s="14"/>
      <c r="E30" s="85"/>
      <c r="F30" s="85"/>
      <c r="G30" s="74"/>
      <c r="H30" s="74"/>
      <c r="I30" s="74"/>
      <c r="J30" s="74"/>
    </row>
    <row r="31" spans="1:11" ht="18" customHeight="1" x14ac:dyDescent="0.45">
      <c r="A31" s="74"/>
      <c r="B31" s="74"/>
      <c r="C31" s="74"/>
      <c r="D31" s="14"/>
      <c r="E31" s="85"/>
      <c r="F31" s="85"/>
      <c r="G31" s="74"/>
      <c r="H31" s="74"/>
      <c r="I31" s="74"/>
      <c r="J31" s="74"/>
    </row>
    <row r="32" spans="1:11" ht="18" customHeight="1" x14ac:dyDescent="0.45">
      <c r="A32" s="80" t="s">
        <v>192</v>
      </c>
      <c r="B32" s="80"/>
      <c r="C32" s="80"/>
      <c r="D32" s="81"/>
      <c r="E32" s="78">
        <f>SUM(E29:F31)</f>
        <v>0</v>
      </c>
      <c r="F32" s="79"/>
      <c r="G32" s="13"/>
      <c r="H32" s="13"/>
      <c r="I32" s="13"/>
      <c r="J32" s="13"/>
    </row>
    <row r="33" spans="1:11" ht="18" customHeight="1" x14ac:dyDescent="0.45">
      <c r="A33" s="13" t="s">
        <v>201</v>
      </c>
      <c r="B33" s="92"/>
      <c r="C33" s="92"/>
      <c r="D33" s="92"/>
      <c r="E33" s="92"/>
      <c r="K33" s="38" t="s">
        <v>236</v>
      </c>
    </row>
    <row r="34" spans="1:11" ht="36.6" customHeight="1" x14ac:dyDescent="0.45">
      <c r="A34" s="76" t="s">
        <v>197</v>
      </c>
      <c r="B34" s="76"/>
      <c r="C34" s="76"/>
      <c r="D34" s="15" t="s">
        <v>196</v>
      </c>
      <c r="E34" s="86" t="s">
        <v>195</v>
      </c>
      <c r="F34" s="86"/>
      <c r="G34" s="76" t="s">
        <v>194</v>
      </c>
      <c r="H34" s="76"/>
      <c r="I34" s="76" t="s">
        <v>193</v>
      </c>
      <c r="J34" s="76"/>
    </row>
    <row r="35" spans="1:11" ht="18" customHeight="1" x14ac:dyDescent="0.45">
      <c r="A35" s="74"/>
      <c r="B35" s="74"/>
      <c r="C35" s="74"/>
      <c r="D35" s="14"/>
      <c r="E35" s="85"/>
      <c r="F35" s="85"/>
      <c r="G35" s="75"/>
      <c r="H35" s="75"/>
      <c r="I35" s="75"/>
      <c r="J35" s="75"/>
    </row>
    <row r="36" spans="1:11" ht="18" customHeight="1" x14ac:dyDescent="0.45">
      <c r="A36" s="74"/>
      <c r="B36" s="74"/>
      <c r="C36" s="74"/>
      <c r="D36" s="14"/>
      <c r="E36" s="85"/>
      <c r="F36" s="85"/>
      <c r="G36" s="75"/>
      <c r="H36" s="75"/>
      <c r="I36" s="75"/>
      <c r="J36" s="75"/>
    </row>
    <row r="37" spans="1:11" ht="18" customHeight="1" x14ac:dyDescent="0.45">
      <c r="A37" s="74"/>
      <c r="B37" s="74"/>
      <c r="C37" s="74"/>
      <c r="D37" s="14"/>
      <c r="E37" s="85"/>
      <c r="F37" s="85"/>
      <c r="G37" s="75"/>
      <c r="H37" s="75"/>
      <c r="I37" s="75"/>
      <c r="J37" s="75"/>
    </row>
    <row r="38" spans="1:11" ht="18" customHeight="1" x14ac:dyDescent="0.45">
      <c r="A38" s="80" t="s">
        <v>192</v>
      </c>
      <c r="B38" s="80"/>
      <c r="C38" s="80"/>
      <c r="D38" s="81"/>
      <c r="E38" s="78">
        <f>SUM(E35:F37)</f>
        <v>0</v>
      </c>
      <c r="F38" s="79"/>
      <c r="G38" s="13"/>
      <c r="H38" s="13"/>
      <c r="I38" s="13"/>
      <c r="J38" s="13"/>
    </row>
    <row r="39" spans="1:11" ht="18" customHeight="1" x14ac:dyDescent="0.45">
      <c r="A39" s="13" t="s">
        <v>200</v>
      </c>
      <c r="B39" s="92"/>
      <c r="C39" s="92"/>
      <c r="D39" s="92"/>
      <c r="E39" s="92"/>
      <c r="K39" s="38" t="s">
        <v>236</v>
      </c>
    </row>
    <row r="40" spans="1:11" ht="36" customHeight="1" x14ac:dyDescent="0.45">
      <c r="A40" s="76" t="s">
        <v>197</v>
      </c>
      <c r="B40" s="76"/>
      <c r="C40" s="76"/>
      <c r="D40" s="15" t="s">
        <v>196</v>
      </c>
      <c r="E40" s="86" t="s">
        <v>195</v>
      </c>
      <c r="F40" s="86"/>
      <c r="G40" s="76" t="s">
        <v>194</v>
      </c>
      <c r="H40" s="76"/>
      <c r="I40" s="76" t="s">
        <v>193</v>
      </c>
      <c r="J40" s="76"/>
    </row>
    <row r="41" spans="1:11" ht="18" customHeight="1" x14ac:dyDescent="0.45">
      <c r="A41" s="74"/>
      <c r="B41" s="74"/>
      <c r="C41" s="74"/>
      <c r="D41" s="14"/>
      <c r="E41" s="85"/>
      <c r="F41" s="85"/>
      <c r="G41" s="75"/>
      <c r="H41" s="75"/>
      <c r="I41" s="75"/>
      <c r="J41" s="75"/>
    </row>
    <row r="42" spans="1:11" ht="18" customHeight="1" x14ac:dyDescent="0.45">
      <c r="A42" s="74"/>
      <c r="B42" s="74"/>
      <c r="C42" s="74"/>
      <c r="D42" s="14"/>
      <c r="E42" s="85"/>
      <c r="F42" s="85"/>
      <c r="G42" s="75"/>
      <c r="H42" s="75"/>
      <c r="I42" s="75"/>
      <c r="J42" s="75"/>
    </row>
    <row r="43" spans="1:11" ht="18" customHeight="1" x14ac:dyDescent="0.45">
      <c r="A43" s="74"/>
      <c r="B43" s="74"/>
      <c r="C43" s="74"/>
      <c r="D43" s="14"/>
      <c r="E43" s="85"/>
      <c r="F43" s="85"/>
      <c r="G43" s="75"/>
      <c r="H43" s="75"/>
      <c r="I43" s="75"/>
      <c r="J43" s="75"/>
    </row>
    <row r="44" spans="1:11" ht="18" customHeight="1" x14ac:dyDescent="0.45">
      <c r="A44" s="80" t="s">
        <v>192</v>
      </c>
      <c r="B44" s="80"/>
      <c r="C44" s="80"/>
      <c r="D44" s="81"/>
      <c r="E44" s="78">
        <f>SUM(E41:F43)</f>
        <v>0</v>
      </c>
      <c r="F44" s="79"/>
      <c r="G44" s="13"/>
      <c r="H44" s="13"/>
      <c r="I44" s="13"/>
      <c r="J44" s="13"/>
    </row>
    <row r="45" spans="1:11" ht="18" customHeight="1" x14ac:dyDescent="0.45">
      <c r="A45" s="13" t="s">
        <v>199</v>
      </c>
      <c r="B45" s="92"/>
      <c r="C45" s="92"/>
      <c r="D45" s="92"/>
      <c r="E45" s="92"/>
      <c r="K45" s="38" t="s">
        <v>236</v>
      </c>
    </row>
    <row r="46" spans="1:11" ht="36" customHeight="1" x14ac:dyDescent="0.45">
      <c r="A46" s="76" t="s">
        <v>197</v>
      </c>
      <c r="B46" s="76"/>
      <c r="C46" s="76"/>
      <c r="D46" s="15" t="s">
        <v>196</v>
      </c>
      <c r="E46" s="86" t="s">
        <v>195</v>
      </c>
      <c r="F46" s="86"/>
      <c r="G46" s="76" t="s">
        <v>194</v>
      </c>
      <c r="H46" s="76"/>
      <c r="I46" s="76" t="s">
        <v>193</v>
      </c>
      <c r="J46" s="76"/>
    </row>
    <row r="47" spans="1:11" ht="18" customHeight="1" x14ac:dyDescent="0.45">
      <c r="A47" s="74"/>
      <c r="B47" s="74"/>
      <c r="C47" s="74"/>
      <c r="D47" s="14"/>
      <c r="E47" s="85"/>
      <c r="F47" s="85"/>
      <c r="G47" s="75"/>
      <c r="H47" s="75"/>
      <c r="I47" s="75"/>
      <c r="J47" s="75"/>
    </row>
    <row r="48" spans="1:11" ht="18" customHeight="1" x14ac:dyDescent="0.45">
      <c r="A48" s="74"/>
      <c r="B48" s="74"/>
      <c r="C48" s="74"/>
      <c r="D48" s="14"/>
      <c r="E48" s="85"/>
      <c r="F48" s="85"/>
      <c r="G48" s="75"/>
      <c r="H48" s="75"/>
      <c r="I48" s="75"/>
      <c r="J48" s="75"/>
    </row>
    <row r="49" spans="1:11" ht="18" customHeight="1" x14ac:dyDescent="0.45">
      <c r="A49" s="74"/>
      <c r="B49" s="74"/>
      <c r="C49" s="74"/>
      <c r="D49" s="14"/>
      <c r="E49" s="85"/>
      <c r="F49" s="85"/>
      <c r="G49" s="75"/>
      <c r="H49" s="75"/>
      <c r="I49" s="75"/>
      <c r="J49" s="75"/>
    </row>
    <row r="50" spans="1:11" ht="18" customHeight="1" x14ac:dyDescent="0.45">
      <c r="A50" s="80" t="s">
        <v>192</v>
      </c>
      <c r="B50" s="80"/>
      <c r="C50" s="80"/>
      <c r="D50" s="81"/>
      <c r="E50" s="78">
        <f>SUM(E47:F49)</f>
        <v>0</v>
      </c>
      <c r="F50" s="79"/>
      <c r="G50" s="13"/>
      <c r="H50" s="13"/>
      <c r="I50" s="13"/>
      <c r="J50" s="13"/>
    </row>
    <row r="51" spans="1:11" ht="18" customHeight="1" x14ac:dyDescent="0.45">
      <c r="A51" s="13" t="s">
        <v>198</v>
      </c>
      <c r="B51" s="92"/>
      <c r="C51" s="92"/>
      <c r="D51" s="92"/>
      <c r="E51" s="92"/>
      <c r="K51" s="38" t="s">
        <v>236</v>
      </c>
    </row>
    <row r="52" spans="1:11" ht="36" customHeight="1" x14ac:dyDescent="0.45">
      <c r="A52" s="76" t="s">
        <v>197</v>
      </c>
      <c r="B52" s="76"/>
      <c r="C52" s="76"/>
      <c r="D52" s="15" t="s">
        <v>196</v>
      </c>
      <c r="E52" s="86" t="s">
        <v>195</v>
      </c>
      <c r="F52" s="86"/>
      <c r="G52" s="76" t="s">
        <v>194</v>
      </c>
      <c r="H52" s="76"/>
      <c r="I52" s="76" t="s">
        <v>193</v>
      </c>
      <c r="J52" s="76"/>
    </row>
    <row r="53" spans="1:11" ht="18" customHeight="1" x14ac:dyDescent="0.45">
      <c r="A53" s="74"/>
      <c r="B53" s="74"/>
      <c r="C53" s="74"/>
      <c r="D53" s="14"/>
      <c r="E53" s="85"/>
      <c r="F53" s="85"/>
      <c r="G53" s="75"/>
      <c r="H53" s="75"/>
      <c r="I53" s="75"/>
      <c r="J53" s="75"/>
    </row>
    <row r="54" spans="1:11" ht="18" customHeight="1" x14ac:dyDescent="0.45">
      <c r="A54" s="74"/>
      <c r="B54" s="74"/>
      <c r="C54" s="74"/>
      <c r="D54" s="14"/>
      <c r="E54" s="85"/>
      <c r="F54" s="85"/>
      <c r="G54" s="75"/>
      <c r="H54" s="75"/>
      <c r="I54" s="75"/>
      <c r="J54" s="75"/>
    </row>
    <row r="55" spans="1:11" ht="18" customHeight="1" x14ac:dyDescent="0.45">
      <c r="A55" s="74"/>
      <c r="B55" s="74"/>
      <c r="C55" s="74"/>
      <c r="D55" s="14"/>
      <c r="E55" s="85"/>
      <c r="F55" s="85"/>
      <c r="G55" s="75"/>
      <c r="H55" s="75"/>
      <c r="I55" s="75"/>
      <c r="J55" s="75"/>
    </row>
    <row r="56" spans="1:11" ht="18" customHeight="1" x14ac:dyDescent="0.45">
      <c r="A56" s="80" t="s">
        <v>192</v>
      </c>
      <c r="B56" s="80"/>
      <c r="C56" s="80"/>
      <c r="D56" s="81"/>
      <c r="E56" s="78">
        <f>SUM(E53:F55)</f>
        <v>0</v>
      </c>
      <c r="F56" s="79"/>
      <c r="G56" s="13"/>
      <c r="H56" s="13"/>
      <c r="I56" s="13"/>
      <c r="J56" s="13"/>
    </row>
    <row r="57" spans="1:11" ht="18" hidden="1" customHeight="1" outlineLevel="1" x14ac:dyDescent="0.45">
      <c r="A57" s="13" t="s">
        <v>242</v>
      </c>
      <c r="B57" s="92"/>
      <c r="C57" s="92"/>
      <c r="D57" s="92"/>
      <c r="E57" s="92"/>
      <c r="K57" s="38" t="s">
        <v>236</v>
      </c>
    </row>
    <row r="58" spans="1:11" ht="36" hidden="1" customHeight="1" outlineLevel="1" x14ac:dyDescent="0.45">
      <c r="A58" s="76" t="s">
        <v>197</v>
      </c>
      <c r="B58" s="76"/>
      <c r="C58" s="76"/>
      <c r="D58" s="15" t="s">
        <v>196</v>
      </c>
      <c r="E58" s="86" t="s">
        <v>195</v>
      </c>
      <c r="F58" s="86"/>
      <c r="G58" s="76" t="s">
        <v>194</v>
      </c>
      <c r="H58" s="76"/>
      <c r="I58" s="76" t="s">
        <v>193</v>
      </c>
      <c r="J58" s="76"/>
    </row>
    <row r="59" spans="1:11" ht="18" hidden="1" customHeight="1" outlineLevel="1" x14ac:dyDescent="0.45">
      <c r="A59" s="74"/>
      <c r="B59" s="74"/>
      <c r="C59" s="74"/>
      <c r="D59" s="14"/>
      <c r="E59" s="85"/>
      <c r="F59" s="85"/>
      <c r="G59" s="75"/>
      <c r="H59" s="75"/>
      <c r="I59" s="75"/>
      <c r="J59" s="75"/>
    </row>
    <row r="60" spans="1:11" ht="18" hidden="1" customHeight="1" outlineLevel="1" x14ac:dyDescent="0.45">
      <c r="A60" s="74"/>
      <c r="B60" s="74"/>
      <c r="C60" s="74"/>
      <c r="D60" s="14"/>
      <c r="E60" s="85"/>
      <c r="F60" s="85"/>
      <c r="G60" s="75"/>
      <c r="H60" s="75"/>
      <c r="I60" s="75"/>
      <c r="J60" s="75"/>
    </row>
    <row r="61" spans="1:11" ht="18" hidden="1" customHeight="1" outlineLevel="1" x14ac:dyDescent="0.45">
      <c r="A61" s="74"/>
      <c r="B61" s="74"/>
      <c r="C61" s="74"/>
      <c r="D61" s="14"/>
      <c r="E61" s="85"/>
      <c r="F61" s="85"/>
      <c r="G61" s="75"/>
      <c r="H61" s="75"/>
      <c r="I61" s="75"/>
      <c r="J61" s="75"/>
    </row>
    <row r="62" spans="1:11" ht="18" hidden="1" customHeight="1" outlineLevel="1" x14ac:dyDescent="0.45">
      <c r="A62" s="80" t="s">
        <v>192</v>
      </c>
      <c r="B62" s="80"/>
      <c r="C62" s="80"/>
      <c r="D62" s="81"/>
      <c r="E62" s="78">
        <f>SUM(E59:F61)</f>
        <v>0</v>
      </c>
      <c r="F62" s="79"/>
      <c r="G62" s="13"/>
      <c r="H62" s="13"/>
      <c r="I62" s="13"/>
      <c r="J62" s="13"/>
    </row>
    <row r="63" spans="1:11" ht="18" hidden="1" customHeight="1" outlineLevel="1" x14ac:dyDescent="0.45">
      <c r="A63" s="13" t="s">
        <v>244</v>
      </c>
      <c r="B63" s="92"/>
      <c r="C63" s="92"/>
      <c r="D63" s="92"/>
      <c r="E63" s="92"/>
      <c r="K63" s="38" t="s">
        <v>236</v>
      </c>
    </row>
    <row r="64" spans="1:11" ht="36" hidden="1" customHeight="1" outlineLevel="1" x14ac:dyDescent="0.45">
      <c r="A64" s="76" t="s">
        <v>197</v>
      </c>
      <c r="B64" s="76"/>
      <c r="C64" s="76"/>
      <c r="D64" s="15" t="s">
        <v>196</v>
      </c>
      <c r="E64" s="86" t="s">
        <v>195</v>
      </c>
      <c r="F64" s="86"/>
      <c r="G64" s="76" t="s">
        <v>194</v>
      </c>
      <c r="H64" s="76"/>
      <c r="I64" s="76" t="s">
        <v>193</v>
      </c>
      <c r="J64" s="76"/>
    </row>
    <row r="65" spans="1:11" ht="18" hidden="1" customHeight="1" outlineLevel="1" x14ac:dyDescent="0.45">
      <c r="A65" s="74"/>
      <c r="B65" s="74"/>
      <c r="C65" s="74"/>
      <c r="D65" s="14"/>
      <c r="E65" s="85"/>
      <c r="F65" s="85"/>
      <c r="G65" s="75"/>
      <c r="H65" s="75"/>
      <c r="I65" s="75"/>
      <c r="J65" s="75"/>
    </row>
    <row r="66" spans="1:11" ht="18" hidden="1" customHeight="1" outlineLevel="1" x14ac:dyDescent="0.45">
      <c r="A66" s="74"/>
      <c r="B66" s="74"/>
      <c r="C66" s="74"/>
      <c r="D66" s="14"/>
      <c r="E66" s="85"/>
      <c r="F66" s="85"/>
      <c r="G66" s="75"/>
      <c r="H66" s="75"/>
      <c r="I66" s="75"/>
      <c r="J66" s="75"/>
    </row>
    <row r="67" spans="1:11" ht="18" hidden="1" customHeight="1" outlineLevel="1" x14ac:dyDescent="0.45">
      <c r="A67" s="74"/>
      <c r="B67" s="74"/>
      <c r="C67" s="74"/>
      <c r="D67" s="14"/>
      <c r="E67" s="85"/>
      <c r="F67" s="85"/>
      <c r="G67" s="75"/>
      <c r="H67" s="75"/>
      <c r="I67" s="75"/>
      <c r="J67" s="75"/>
    </row>
    <row r="68" spans="1:11" ht="18" hidden="1" customHeight="1" outlineLevel="1" x14ac:dyDescent="0.45">
      <c r="A68" s="80" t="s">
        <v>192</v>
      </c>
      <c r="B68" s="80"/>
      <c r="C68" s="80"/>
      <c r="D68" s="81"/>
      <c r="E68" s="78">
        <f>SUM(E65:F67)</f>
        <v>0</v>
      </c>
      <c r="F68" s="79"/>
      <c r="G68" s="13"/>
      <c r="H68" s="13"/>
      <c r="I68" s="13"/>
      <c r="J68" s="13"/>
    </row>
    <row r="69" spans="1:11" ht="18" hidden="1" customHeight="1" outlineLevel="1" x14ac:dyDescent="0.45">
      <c r="A69" s="13" t="s">
        <v>245</v>
      </c>
      <c r="B69" s="92"/>
      <c r="C69" s="92"/>
      <c r="D69" s="92"/>
      <c r="E69" s="92"/>
      <c r="K69" s="38" t="s">
        <v>236</v>
      </c>
    </row>
    <row r="70" spans="1:11" ht="36" hidden="1" customHeight="1" outlineLevel="1" x14ac:dyDescent="0.45">
      <c r="A70" s="76" t="s">
        <v>197</v>
      </c>
      <c r="B70" s="76"/>
      <c r="C70" s="76"/>
      <c r="D70" s="15" t="s">
        <v>196</v>
      </c>
      <c r="E70" s="86" t="s">
        <v>195</v>
      </c>
      <c r="F70" s="86"/>
      <c r="G70" s="76" t="s">
        <v>194</v>
      </c>
      <c r="H70" s="76"/>
      <c r="I70" s="76" t="s">
        <v>193</v>
      </c>
      <c r="J70" s="76"/>
    </row>
    <row r="71" spans="1:11" ht="18" hidden="1" customHeight="1" outlineLevel="1" x14ac:dyDescent="0.45">
      <c r="A71" s="74"/>
      <c r="B71" s="74"/>
      <c r="C71" s="74"/>
      <c r="D71" s="14"/>
      <c r="E71" s="85"/>
      <c r="F71" s="85"/>
      <c r="G71" s="75"/>
      <c r="H71" s="75"/>
      <c r="I71" s="75"/>
      <c r="J71" s="75"/>
    </row>
    <row r="72" spans="1:11" ht="18" hidden="1" customHeight="1" outlineLevel="1" x14ac:dyDescent="0.45">
      <c r="A72" s="74"/>
      <c r="B72" s="74"/>
      <c r="C72" s="74"/>
      <c r="D72" s="14"/>
      <c r="E72" s="85"/>
      <c r="F72" s="85"/>
      <c r="G72" s="75"/>
      <c r="H72" s="75"/>
      <c r="I72" s="75"/>
      <c r="J72" s="75"/>
    </row>
    <row r="73" spans="1:11" ht="18" hidden="1" customHeight="1" outlineLevel="1" x14ac:dyDescent="0.45">
      <c r="A73" s="74"/>
      <c r="B73" s="74"/>
      <c r="C73" s="74"/>
      <c r="D73" s="14"/>
      <c r="E73" s="85"/>
      <c r="F73" s="85"/>
      <c r="G73" s="75"/>
      <c r="H73" s="75"/>
      <c r="I73" s="75"/>
      <c r="J73" s="75"/>
    </row>
    <row r="74" spans="1:11" ht="18" hidden="1" customHeight="1" outlineLevel="1" x14ac:dyDescent="0.45">
      <c r="A74" s="80" t="s">
        <v>192</v>
      </c>
      <c r="B74" s="80"/>
      <c r="C74" s="80"/>
      <c r="D74" s="81"/>
      <c r="E74" s="78">
        <f>SUM(E71:F73)</f>
        <v>0</v>
      </c>
      <c r="F74" s="79"/>
      <c r="G74" s="13"/>
      <c r="H74" s="13"/>
      <c r="I74" s="13"/>
      <c r="J74" s="13"/>
    </row>
    <row r="75" spans="1:11" ht="18" hidden="1" customHeight="1" outlineLevel="1" x14ac:dyDescent="0.45">
      <c r="A75" s="13" t="s">
        <v>246</v>
      </c>
      <c r="B75" s="92"/>
      <c r="C75" s="92"/>
      <c r="D75" s="92"/>
      <c r="E75" s="92"/>
      <c r="K75" s="38" t="s">
        <v>236</v>
      </c>
    </row>
    <row r="76" spans="1:11" ht="36" hidden="1" customHeight="1" outlineLevel="1" x14ac:dyDescent="0.45">
      <c r="A76" s="76" t="s">
        <v>197</v>
      </c>
      <c r="B76" s="76"/>
      <c r="C76" s="76"/>
      <c r="D76" s="15" t="s">
        <v>196</v>
      </c>
      <c r="E76" s="86" t="s">
        <v>195</v>
      </c>
      <c r="F76" s="86"/>
      <c r="G76" s="76" t="s">
        <v>194</v>
      </c>
      <c r="H76" s="76"/>
      <c r="I76" s="76" t="s">
        <v>193</v>
      </c>
      <c r="J76" s="76"/>
    </row>
    <row r="77" spans="1:11" ht="18" hidden="1" customHeight="1" outlineLevel="1" x14ac:dyDescent="0.45">
      <c r="A77" s="74"/>
      <c r="B77" s="74"/>
      <c r="C77" s="74"/>
      <c r="D77" s="14"/>
      <c r="E77" s="85"/>
      <c r="F77" s="85"/>
      <c r="G77" s="75"/>
      <c r="H77" s="75"/>
      <c r="I77" s="75"/>
      <c r="J77" s="75"/>
    </row>
    <row r="78" spans="1:11" ht="18" hidden="1" customHeight="1" outlineLevel="1" x14ac:dyDescent="0.45">
      <c r="A78" s="74"/>
      <c r="B78" s="74"/>
      <c r="C78" s="74"/>
      <c r="D78" s="14"/>
      <c r="E78" s="85"/>
      <c r="F78" s="85"/>
      <c r="G78" s="75"/>
      <c r="H78" s="75"/>
      <c r="I78" s="75"/>
      <c r="J78" s="75"/>
    </row>
    <row r="79" spans="1:11" ht="18" hidden="1" customHeight="1" outlineLevel="1" x14ac:dyDescent="0.45">
      <c r="A79" s="74"/>
      <c r="B79" s="74"/>
      <c r="C79" s="74"/>
      <c r="D79" s="14"/>
      <c r="E79" s="85"/>
      <c r="F79" s="85"/>
      <c r="G79" s="75"/>
      <c r="H79" s="75"/>
      <c r="I79" s="75"/>
      <c r="J79" s="75"/>
    </row>
    <row r="80" spans="1:11" ht="18" hidden="1" customHeight="1" outlineLevel="1" x14ac:dyDescent="0.45">
      <c r="A80" s="80" t="s">
        <v>192</v>
      </c>
      <c r="B80" s="80"/>
      <c r="C80" s="80"/>
      <c r="D80" s="81"/>
      <c r="E80" s="78">
        <f>SUM(E77:F79)</f>
        <v>0</v>
      </c>
      <c r="F80" s="79"/>
      <c r="G80" s="13"/>
      <c r="H80" s="13"/>
      <c r="I80" s="13"/>
      <c r="J80" s="13"/>
    </row>
    <row r="81" spans="1:11" ht="18" hidden="1" customHeight="1" outlineLevel="1" x14ac:dyDescent="0.45">
      <c r="A81" s="13" t="s">
        <v>247</v>
      </c>
      <c r="B81" s="92"/>
      <c r="C81" s="92"/>
      <c r="D81" s="92"/>
      <c r="E81" s="92"/>
      <c r="K81" s="38" t="s">
        <v>236</v>
      </c>
    </row>
    <row r="82" spans="1:11" ht="36" hidden="1" customHeight="1" outlineLevel="1" x14ac:dyDescent="0.45">
      <c r="A82" s="76" t="s">
        <v>197</v>
      </c>
      <c r="B82" s="76"/>
      <c r="C82" s="76"/>
      <c r="D82" s="15" t="s">
        <v>196</v>
      </c>
      <c r="E82" s="86" t="s">
        <v>195</v>
      </c>
      <c r="F82" s="86"/>
      <c r="G82" s="76" t="s">
        <v>194</v>
      </c>
      <c r="H82" s="76"/>
      <c r="I82" s="76" t="s">
        <v>193</v>
      </c>
      <c r="J82" s="76"/>
    </row>
    <row r="83" spans="1:11" ht="18" hidden="1" customHeight="1" outlineLevel="1" x14ac:dyDescent="0.45">
      <c r="A83" s="74"/>
      <c r="B83" s="74"/>
      <c r="C83" s="74"/>
      <c r="D83" s="14"/>
      <c r="E83" s="85"/>
      <c r="F83" s="85"/>
      <c r="G83" s="75"/>
      <c r="H83" s="75"/>
      <c r="I83" s="75"/>
      <c r="J83" s="75"/>
    </row>
    <row r="84" spans="1:11" ht="18" hidden="1" customHeight="1" outlineLevel="1" x14ac:dyDescent="0.45">
      <c r="A84" s="74"/>
      <c r="B84" s="74"/>
      <c r="C84" s="74"/>
      <c r="D84" s="14"/>
      <c r="E84" s="85"/>
      <c r="F84" s="85"/>
      <c r="G84" s="75"/>
      <c r="H84" s="75"/>
      <c r="I84" s="75"/>
      <c r="J84" s="75"/>
    </row>
    <row r="85" spans="1:11" ht="18" hidden="1" customHeight="1" outlineLevel="1" x14ac:dyDescent="0.45">
      <c r="A85" s="74"/>
      <c r="B85" s="74"/>
      <c r="C85" s="74"/>
      <c r="D85" s="14"/>
      <c r="E85" s="85"/>
      <c r="F85" s="85"/>
      <c r="G85" s="75"/>
      <c r="H85" s="75"/>
      <c r="I85" s="75"/>
      <c r="J85" s="75"/>
    </row>
    <row r="86" spans="1:11" ht="18" hidden="1" customHeight="1" outlineLevel="1" x14ac:dyDescent="0.45">
      <c r="A86" s="80" t="s">
        <v>192</v>
      </c>
      <c r="B86" s="80"/>
      <c r="C86" s="80"/>
      <c r="D86" s="81"/>
      <c r="E86" s="78">
        <f>SUM(E83:F85)</f>
        <v>0</v>
      </c>
      <c r="F86" s="79"/>
      <c r="G86" s="13"/>
      <c r="H86" s="13"/>
      <c r="I86" s="13"/>
      <c r="J86" s="13"/>
    </row>
    <row r="87" spans="1:11" collapsed="1" x14ac:dyDescent="0.45">
      <c r="A87" s="1" t="s">
        <v>191</v>
      </c>
    </row>
    <row r="88" spans="1:11" x14ac:dyDescent="0.45">
      <c r="A88" s="1" t="s">
        <v>190</v>
      </c>
    </row>
    <row r="89" spans="1:11" x14ac:dyDescent="0.45">
      <c r="A89" s="1" t="s">
        <v>189</v>
      </c>
    </row>
    <row r="90" spans="1:11" x14ac:dyDescent="0.45">
      <c r="A90" s="1" t="s">
        <v>188</v>
      </c>
    </row>
    <row r="91" spans="1:11" x14ac:dyDescent="0.45">
      <c r="A91" s="1" t="s">
        <v>187</v>
      </c>
    </row>
  </sheetData>
  <mergeCells count="216">
    <mergeCell ref="K14:K18"/>
    <mergeCell ref="A84:C84"/>
    <mergeCell ref="E84:F84"/>
    <mergeCell ref="G84:H84"/>
    <mergeCell ref="I84:J84"/>
    <mergeCell ref="A85:C85"/>
    <mergeCell ref="E85:F85"/>
    <mergeCell ref="G85:H85"/>
    <mergeCell ref="I85:J85"/>
    <mergeCell ref="A78:C78"/>
    <mergeCell ref="E78:F78"/>
    <mergeCell ref="G78:H78"/>
    <mergeCell ref="I78:J78"/>
    <mergeCell ref="A79:C79"/>
    <mergeCell ref="E79:F79"/>
    <mergeCell ref="G79:H79"/>
    <mergeCell ref="I79:J79"/>
    <mergeCell ref="A80:D80"/>
    <mergeCell ref="E80:F80"/>
    <mergeCell ref="B75:E75"/>
    <mergeCell ref="A76:C76"/>
    <mergeCell ref="E76:F76"/>
    <mergeCell ref="G76:H76"/>
    <mergeCell ref="I76:J76"/>
    <mergeCell ref="A86:D86"/>
    <mergeCell ref="E86:F86"/>
    <mergeCell ref="B81:E81"/>
    <mergeCell ref="A82:C82"/>
    <mergeCell ref="E82:F82"/>
    <mergeCell ref="G82:H82"/>
    <mergeCell ref="I82:J82"/>
    <mergeCell ref="A83:C83"/>
    <mergeCell ref="E83:F83"/>
    <mergeCell ref="G83:H83"/>
    <mergeCell ref="I83:J83"/>
    <mergeCell ref="A77:C77"/>
    <mergeCell ref="E77:F77"/>
    <mergeCell ref="G77:H77"/>
    <mergeCell ref="I77:J77"/>
    <mergeCell ref="A72:C72"/>
    <mergeCell ref="E72:F72"/>
    <mergeCell ref="G72:H72"/>
    <mergeCell ref="I72:J72"/>
    <mergeCell ref="A73:C73"/>
    <mergeCell ref="E73:F73"/>
    <mergeCell ref="G73:H73"/>
    <mergeCell ref="I73:J73"/>
    <mergeCell ref="A74:D74"/>
    <mergeCell ref="E74:F74"/>
    <mergeCell ref="B69:E69"/>
    <mergeCell ref="A70:C70"/>
    <mergeCell ref="E70:F70"/>
    <mergeCell ref="G70:H70"/>
    <mergeCell ref="I70:J70"/>
    <mergeCell ref="A71:C71"/>
    <mergeCell ref="E71:F71"/>
    <mergeCell ref="G71:H71"/>
    <mergeCell ref="I71:J71"/>
    <mergeCell ref="A68:D68"/>
    <mergeCell ref="E68:F68"/>
    <mergeCell ref="B27:E27"/>
    <mergeCell ref="B33:E33"/>
    <mergeCell ref="B39:E39"/>
    <mergeCell ref="B45:E45"/>
    <mergeCell ref="B51:E51"/>
    <mergeCell ref="B57:E57"/>
    <mergeCell ref="B63:E63"/>
    <mergeCell ref="A65:C65"/>
    <mergeCell ref="E65:F65"/>
    <mergeCell ref="A61:C61"/>
    <mergeCell ref="E61:F61"/>
    <mergeCell ref="A56:D56"/>
    <mergeCell ref="E56:F56"/>
    <mergeCell ref="A54:C54"/>
    <mergeCell ref="E54:F54"/>
    <mergeCell ref="A30:C30"/>
    <mergeCell ref="A31:C31"/>
    <mergeCell ref="E28:F28"/>
    <mergeCell ref="E29:F29"/>
    <mergeCell ref="E30:F30"/>
    <mergeCell ref="E31:F31"/>
    <mergeCell ref="G65:H65"/>
    <mergeCell ref="I65:J65"/>
    <mergeCell ref="A66:C66"/>
    <mergeCell ref="E66:F66"/>
    <mergeCell ref="G66:H66"/>
    <mergeCell ref="I66:J66"/>
    <mergeCell ref="A67:C67"/>
    <mergeCell ref="E67:F67"/>
    <mergeCell ref="G67:H67"/>
    <mergeCell ref="I67:J67"/>
    <mergeCell ref="G61:H61"/>
    <mergeCell ref="I61:J61"/>
    <mergeCell ref="A62:D62"/>
    <mergeCell ref="E62:F62"/>
    <mergeCell ref="A64:C64"/>
    <mergeCell ref="E64:F64"/>
    <mergeCell ref="G64:H64"/>
    <mergeCell ref="I64:J64"/>
    <mergeCell ref="A58:C58"/>
    <mergeCell ref="E58:F58"/>
    <mergeCell ref="G58:H58"/>
    <mergeCell ref="I58:J58"/>
    <mergeCell ref="A59:C59"/>
    <mergeCell ref="E59:F59"/>
    <mergeCell ref="G59:H59"/>
    <mergeCell ref="I59:J59"/>
    <mergeCell ref="A60:C60"/>
    <mergeCell ref="E60:F60"/>
    <mergeCell ref="G60:H60"/>
    <mergeCell ref="I60:J60"/>
    <mergeCell ref="B19:C19"/>
    <mergeCell ref="B20:C20"/>
    <mergeCell ref="B21:C21"/>
    <mergeCell ref="B22:C22"/>
    <mergeCell ref="B18:C18"/>
    <mergeCell ref="G54:H54"/>
    <mergeCell ref="A50:D50"/>
    <mergeCell ref="E50:F50"/>
    <mergeCell ref="A52:C52"/>
    <mergeCell ref="E52:F52"/>
    <mergeCell ref="A44:D44"/>
    <mergeCell ref="E44:F44"/>
    <mergeCell ref="A35:C35"/>
    <mergeCell ref="E35:F35"/>
    <mergeCell ref="A36:C36"/>
    <mergeCell ref="E36:F36"/>
    <mergeCell ref="G43:H43"/>
    <mergeCell ref="A41:C41"/>
    <mergeCell ref="E41:F41"/>
    <mergeCell ref="A42:C42"/>
    <mergeCell ref="E42:F42"/>
    <mergeCell ref="B23:C23"/>
    <mergeCell ref="I54:J54"/>
    <mergeCell ref="A55:C55"/>
    <mergeCell ref="E55:F55"/>
    <mergeCell ref="G55:H55"/>
    <mergeCell ref="I55:J55"/>
    <mergeCell ref="I52:J52"/>
    <mergeCell ref="A53:C53"/>
    <mergeCell ref="E53:F53"/>
    <mergeCell ref="G53:H53"/>
    <mergeCell ref="I53:J53"/>
    <mergeCell ref="I46:J46"/>
    <mergeCell ref="A47:C47"/>
    <mergeCell ref="E47:F47"/>
    <mergeCell ref="G47:H47"/>
    <mergeCell ref="I47:J47"/>
    <mergeCell ref="G52:H52"/>
    <mergeCell ref="A48:C48"/>
    <mergeCell ref="E48:F48"/>
    <mergeCell ref="G48:H48"/>
    <mergeCell ref="I48:J48"/>
    <mergeCell ref="A49:C49"/>
    <mergeCell ref="E49:F49"/>
    <mergeCell ref="G49:H49"/>
    <mergeCell ref="I49:J49"/>
    <mergeCell ref="A46:C46"/>
    <mergeCell ref="E46:F46"/>
    <mergeCell ref="G46:H46"/>
    <mergeCell ref="B5:F5"/>
    <mergeCell ref="B13:C13"/>
    <mergeCell ref="B14:C14"/>
    <mergeCell ref="B15:C15"/>
    <mergeCell ref="B16:C16"/>
    <mergeCell ref="B17:C17"/>
    <mergeCell ref="C9:D9"/>
    <mergeCell ref="C10:D10"/>
    <mergeCell ref="E8:F8"/>
    <mergeCell ref="G8:H8"/>
    <mergeCell ref="G9:H9"/>
    <mergeCell ref="G10:H10"/>
    <mergeCell ref="A8:B8"/>
    <mergeCell ref="A34:C34"/>
    <mergeCell ref="E34:F34"/>
    <mergeCell ref="G34:H34"/>
    <mergeCell ref="A9:B9"/>
    <mergeCell ref="A10:B10"/>
    <mergeCell ref="C8:D8"/>
    <mergeCell ref="A29:C29"/>
    <mergeCell ref="B24:C24"/>
    <mergeCell ref="E32:F32"/>
    <mergeCell ref="A32:D32"/>
    <mergeCell ref="E9:F9"/>
    <mergeCell ref="E10:F10"/>
    <mergeCell ref="A28:C28"/>
    <mergeCell ref="I43:J43"/>
    <mergeCell ref="G40:H40"/>
    <mergeCell ref="I40:J40"/>
    <mergeCell ref="I28:J28"/>
    <mergeCell ref="G28:H28"/>
    <mergeCell ref="G29:H29"/>
    <mergeCell ref="A37:C37"/>
    <mergeCell ref="E37:F37"/>
    <mergeCell ref="A43:C43"/>
    <mergeCell ref="E43:F43"/>
    <mergeCell ref="A40:C40"/>
    <mergeCell ref="E40:F40"/>
    <mergeCell ref="A38:D38"/>
    <mergeCell ref="E38:F38"/>
    <mergeCell ref="G30:H30"/>
    <mergeCell ref="G31:H31"/>
    <mergeCell ref="I29:J29"/>
    <mergeCell ref="I30:J30"/>
    <mergeCell ref="I31:J31"/>
    <mergeCell ref="I41:J41"/>
    <mergeCell ref="G36:H36"/>
    <mergeCell ref="I36:J36"/>
    <mergeCell ref="G37:H37"/>
    <mergeCell ref="I37:J37"/>
    <mergeCell ref="I42:J42"/>
    <mergeCell ref="I34:J34"/>
    <mergeCell ref="G35:H35"/>
    <mergeCell ref="G41:H41"/>
    <mergeCell ref="G42:H42"/>
    <mergeCell ref="I35:J3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8" fitToWidth="0" orientation="portrait" r:id="rId1"/>
  <rowBreaks count="1" manualBreakCount="1">
    <brk id="2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4833751-C07C-47B8-923F-6B0E98EE8CFC}">
          <x14:formula1>
            <xm:f>データセット!$Q$3:$Q$19</xm:f>
          </x14:formula1>
          <xm:sqref>B81:E81 B27:E27 B33:E33 B39:E39 B45:E45 B51:E51 B57:E57 B63:E63 B69:E69 B75:E75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E9C7A-E17C-4BB1-AA5B-D589EFA3A8C2}">
  <sheetPr>
    <tabColor rgb="FFFFC000"/>
    <pageSetUpPr fitToPage="1"/>
  </sheetPr>
  <dimension ref="A1:AF91"/>
  <sheetViews>
    <sheetView view="pageBreakPreview" topLeftCell="A3" zoomScale="90" zoomScaleNormal="90" zoomScaleSheetLayoutView="90" workbookViewId="0">
      <selection activeCell="K5" sqref="K5"/>
    </sheetView>
  </sheetViews>
  <sheetFormatPr defaultColWidth="8.69921875" defaultRowHeight="13.2" outlineLevelRow="1" x14ac:dyDescent="0.45"/>
  <cols>
    <col min="1" max="2" width="8.69921875" style="1"/>
    <col min="3" max="3" width="10.19921875" style="1" customWidth="1"/>
    <col min="4" max="4" width="11.69921875" style="1" customWidth="1"/>
    <col min="5" max="5" width="11.19921875" style="1" customWidth="1"/>
    <col min="6" max="6" width="10.5" style="1" customWidth="1"/>
    <col min="7" max="7" width="11.09765625" style="1" customWidth="1"/>
    <col min="8" max="8" width="9.69921875" style="1" customWidth="1"/>
    <col min="9" max="9" width="11.09765625" style="1" customWidth="1"/>
    <col min="10" max="10" width="11.69921875" style="1" customWidth="1"/>
    <col min="11" max="11" width="34.796875" style="38" customWidth="1"/>
    <col min="12" max="12" width="16.69921875" style="1" customWidth="1"/>
    <col min="13" max="13" width="8.69921875" style="1"/>
    <col min="14" max="14" width="10.296875" style="1" bestFit="1" customWidth="1"/>
    <col min="15" max="16384" width="8.69921875" style="1"/>
  </cols>
  <sheetData>
    <row r="1" spans="1:32" ht="18" hidden="1" customHeight="1" outlineLevel="1" x14ac:dyDescent="0.45">
      <c r="A1" s="1" t="s">
        <v>256</v>
      </c>
      <c r="B1" s="1" t="s">
        <v>257</v>
      </c>
      <c r="C1" s="1" t="s">
        <v>124</v>
      </c>
      <c r="D1" s="1" t="s">
        <v>259</v>
      </c>
      <c r="E1" s="1" t="s">
        <v>260</v>
      </c>
      <c r="F1" s="1" t="s">
        <v>261</v>
      </c>
      <c r="G1" s="1" t="s">
        <v>263</v>
      </c>
      <c r="H1" s="1" t="s">
        <v>262</v>
      </c>
      <c r="I1" s="1" t="s">
        <v>264</v>
      </c>
      <c r="J1" s="1" t="s">
        <v>265</v>
      </c>
      <c r="K1" s="38" t="s">
        <v>269</v>
      </c>
      <c r="L1" s="1" t="s">
        <v>270</v>
      </c>
      <c r="M1" s="1" t="s">
        <v>266</v>
      </c>
      <c r="N1" s="1" t="s">
        <v>267</v>
      </c>
      <c r="O1" s="1" t="s">
        <v>268</v>
      </c>
      <c r="P1" s="1" t="s">
        <v>135</v>
      </c>
      <c r="Q1" s="1" t="s">
        <v>136</v>
      </c>
      <c r="R1" s="1" t="s">
        <v>137</v>
      </c>
      <c r="S1" s="1" t="s">
        <v>138</v>
      </c>
      <c r="T1" s="1" t="s">
        <v>139</v>
      </c>
      <c r="U1" s="1" t="s">
        <v>140</v>
      </c>
      <c r="V1" s="1" t="s">
        <v>141</v>
      </c>
      <c r="W1" s="1" t="s">
        <v>143</v>
      </c>
      <c r="X1" s="1" t="s">
        <v>144</v>
      </c>
      <c r="Y1" s="1" t="s">
        <v>145</v>
      </c>
      <c r="Z1" s="1" t="s">
        <v>146</v>
      </c>
      <c r="AA1" s="1" t="s">
        <v>147</v>
      </c>
      <c r="AB1" s="1" t="s">
        <v>148</v>
      </c>
      <c r="AC1" s="1" t="s">
        <v>149</v>
      </c>
      <c r="AD1" s="1" t="s">
        <v>150</v>
      </c>
      <c r="AE1" s="1" t="s">
        <v>151</v>
      </c>
      <c r="AF1" s="1" t="s">
        <v>152</v>
      </c>
    </row>
    <row r="2" spans="1:32" ht="18" hidden="1" customHeight="1" outlineLevel="1" x14ac:dyDescent="0.45">
      <c r="A2" s="1" t="e">
        <f>IF(#REF!="","",#REF!)</f>
        <v>#REF!</v>
      </c>
      <c r="B2" s="1" t="e">
        <f>IF(#REF!="","",#REF!)</f>
        <v>#REF!</v>
      </c>
      <c r="C2" s="1" t="e">
        <f>IF(#REF!="","",#REF!)</f>
        <v>#REF!</v>
      </c>
      <c r="D2" s="1" t="s">
        <v>130</v>
      </c>
      <c r="E2" s="1" t="e">
        <f>IF(#REF!="","",#REF!)</f>
        <v>#REF!</v>
      </c>
      <c r="F2" s="1" t="e">
        <f>IF(#REF!="","",#REF!)</f>
        <v>#REF!</v>
      </c>
      <c r="G2" s="1" t="e">
        <f>IF(#REF!="","",#REF!)</f>
        <v>#REF!</v>
      </c>
      <c r="H2" s="1" t="e">
        <f>IF(#REF!="","",#REF!)</f>
        <v>#REF!</v>
      </c>
      <c r="I2" s="1" t="e">
        <f>IF(#REF!="","",#REF!)</f>
        <v>#REF!</v>
      </c>
      <c r="J2" s="1" t="e">
        <f>#REF!</f>
        <v>#REF!</v>
      </c>
      <c r="K2" s="48" t="e">
        <f>#REF!</f>
        <v>#REF!</v>
      </c>
      <c r="L2" s="49" t="e">
        <f>#REF!</f>
        <v>#REF!</v>
      </c>
      <c r="M2" s="1" t="e">
        <f>IF(#REF!="","無","有")</f>
        <v>#REF!</v>
      </c>
      <c r="N2" s="50">
        <f>D24</f>
        <v>0</v>
      </c>
      <c r="O2" s="26">
        <f>J24</f>
        <v>0</v>
      </c>
      <c r="P2" s="26" t="str">
        <f>IFERROR((VLOOKUP(P1,$B$14:$D$23,3,0)),"")</f>
        <v/>
      </c>
      <c r="Q2" s="26" t="str">
        <f>IFERROR((VLOOKUP(Q1,$B$14:$D$23,3,0)),"")</f>
        <v/>
      </c>
      <c r="R2" s="26" t="str">
        <f>IFERROR((VLOOKUP(R1,$B$14:$D$23,3,0)),"")</f>
        <v/>
      </c>
      <c r="S2" s="26" t="str">
        <f>IFERROR((VLOOKUP(S1,$B$14:$D$23,3,0)),"")</f>
        <v/>
      </c>
      <c r="T2" s="26" t="str">
        <f>IFERROR((VLOOKUP(T1,$B$14:$D$23,3,0)),"")</f>
        <v/>
      </c>
      <c r="U2" s="26" t="str">
        <f>IFERROR((VLOOKUP(U1,$B$14:$D$23,3,0)),"")</f>
        <v/>
      </c>
      <c r="V2" s="26" t="str">
        <f>IFERROR((VLOOKUP(V1,$B$14:$D$23,3,0)),"")</f>
        <v/>
      </c>
      <c r="W2" s="26" t="str">
        <f>IFERROR((VLOOKUP(W1,$B$14:$D$23,3,0)),"")</f>
        <v/>
      </c>
      <c r="X2" s="26" t="str">
        <f>IFERROR((VLOOKUP(X1,$B$14:$D$23,3,0)),"")</f>
        <v/>
      </c>
      <c r="Y2" s="26" t="str">
        <f>IFERROR((VLOOKUP(Y1,$B$14:$D$23,3,0)),"")</f>
        <v/>
      </c>
      <c r="Z2" s="26" t="str">
        <f>IFERROR((VLOOKUP(Z1,$B$14:$D$23,3,0)),"")</f>
        <v/>
      </c>
      <c r="AA2" s="26" t="str">
        <f>IFERROR((VLOOKUP(AA1,$B$14:$D$23,3,0)),"")</f>
        <v/>
      </c>
      <c r="AB2" s="26" t="str">
        <f>IFERROR((VLOOKUP(AB1,$B$14:$D$23,3,0)),"")</f>
        <v/>
      </c>
      <c r="AC2" s="26" t="str">
        <f>IFERROR((VLOOKUP(AC1,$B$14:$D$23,3,0)),"")</f>
        <v/>
      </c>
      <c r="AD2" s="26" t="str">
        <f>IFERROR((VLOOKUP(AD1,$B$14:$D$23,3,0)),"")</f>
        <v/>
      </c>
      <c r="AE2" s="26" t="str">
        <f>IFERROR((VLOOKUP(AE1,$B$14:$D$23,3,0)),"")</f>
        <v/>
      </c>
      <c r="AF2" s="26" t="str">
        <f>IFERROR((VLOOKUP(AF1,$B$14:$D$23,3,0)),"")</f>
        <v/>
      </c>
    </row>
    <row r="3" spans="1:32" ht="22.5" customHeight="1" collapsed="1" x14ac:dyDescent="0.45">
      <c r="A3" s="2" t="s">
        <v>232</v>
      </c>
    </row>
    <row r="4" spans="1:32" ht="18" customHeight="1" x14ac:dyDescent="0.45">
      <c r="A4" s="4" t="s">
        <v>230</v>
      </c>
      <c r="H4" s="14"/>
      <c r="I4" s="1" t="s">
        <v>219</v>
      </c>
    </row>
    <row r="5" spans="1:32" ht="18" customHeight="1" x14ac:dyDescent="0.45">
      <c r="A5" s="25" t="s">
        <v>183</v>
      </c>
      <c r="B5" s="87" t="e">
        <f>IF(#REF!="","",#REF!)</f>
        <v>#REF!</v>
      </c>
      <c r="C5" s="87"/>
      <c r="D5" s="87"/>
      <c r="E5" s="87"/>
      <c r="F5" s="87"/>
      <c r="H5" s="24"/>
      <c r="I5" s="1" t="s">
        <v>218</v>
      </c>
    </row>
    <row r="6" spans="1:32" ht="18" customHeight="1" x14ac:dyDescent="0.45">
      <c r="B6" s="13"/>
      <c r="C6" s="13"/>
      <c r="D6" s="13"/>
      <c r="E6" s="13"/>
      <c r="F6" s="13"/>
      <c r="H6" s="18"/>
      <c r="I6" s="1" t="s">
        <v>217</v>
      </c>
    </row>
    <row r="7" spans="1:32" ht="17.25" customHeight="1" x14ac:dyDescent="0.45">
      <c r="A7" s="4" t="s">
        <v>216</v>
      </c>
      <c r="B7" s="13"/>
      <c r="C7" s="13"/>
      <c r="D7" s="13"/>
      <c r="E7" s="13"/>
      <c r="F7" s="13"/>
    </row>
    <row r="8" spans="1:32" ht="17.25" customHeight="1" x14ac:dyDescent="0.45">
      <c r="A8" s="76"/>
      <c r="B8" s="76"/>
      <c r="C8" s="76" t="s">
        <v>131</v>
      </c>
      <c r="D8" s="76"/>
      <c r="E8" s="76" t="s">
        <v>132</v>
      </c>
      <c r="F8" s="76"/>
      <c r="G8" s="76" t="s">
        <v>215</v>
      </c>
      <c r="H8" s="76"/>
    </row>
    <row r="9" spans="1:32" ht="17.25" customHeight="1" x14ac:dyDescent="0.45">
      <c r="A9" s="90" t="s">
        <v>214</v>
      </c>
      <c r="B9" s="90"/>
      <c r="C9" s="74"/>
      <c r="D9" s="74"/>
      <c r="E9" s="82" t="s">
        <v>133</v>
      </c>
      <c r="F9" s="83"/>
      <c r="G9" s="89">
        <f>ROUNDUP(C9/10,0)</f>
        <v>0</v>
      </c>
      <c r="H9" s="89"/>
    </row>
    <row r="10" spans="1:32" ht="17.25" customHeight="1" x14ac:dyDescent="0.45">
      <c r="A10" s="83" t="s">
        <v>213</v>
      </c>
      <c r="B10" s="83"/>
      <c r="C10" s="74"/>
      <c r="D10" s="74"/>
      <c r="E10" s="84" t="s">
        <v>134</v>
      </c>
      <c r="F10" s="83"/>
      <c r="G10" s="89">
        <f>ROUNDUP(C10/20,0)</f>
        <v>0</v>
      </c>
      <c r="H10" s="89"/>
    </row>
    <row r="11" spans="1:32" ht="17.25" customHeight="1" x14ac:dyDescent="0.45">
      <c r="B11" s="13"/>
      <c r="C11" s="13"/>
      <c r="D11" s="13"/>
      <c r="E11" s="13"/>
      <c r="F11" s="13"/>
    </row>
    <row r="12" spans="1:32" ht="17.25" customHeight="1" x14ac:dyDescent="0.45">
      <c r="A12" s="4" t="s">
        <v>212</v>
      </c>
      <c r="J12" s="47" t="s">
        <v>125</v>
      </c>
    </row>
    <row r="13" spans="1:32" ht="36" customHeight="1" x14ac:dyDescent="0.45">
      <c r="A13" s="23"/>
      <c r="B13" s="76" t="s">
        <v>142</v>
      </c>
      <c r="C13" s="76"/>
      <c r="D13" s="16" t="s">
        <v>211</v>
      </c>
      <c r="E13" s="15" t="s">
        <v>210</v>
      </c>
      <c r="F13" s="15" t="s">
        <v>209</v>
      </c>
      <c r="G13" s="22" t="s">
        <v>208</v>
      </c>
      <c r="H13" s="21" t="s">
        <v>207</v>
      </c>
      <c r="I13" s="15" t="s">
        <v>225</v>
      </c>
      <c r="J13" s="20" t="s">
        <v>226</v>
      </c>
      <c r="K13" s="46" t="s">
        <v>249</v>
      </c>
    </row>
    <row r="14" spans="1:32" ht="18" customHeight="1" x14ac:dyDescent="0.45">
      <c r="A14" s="36" t="s">
        <v>202</v>
      </c>
      <c r="B14" s="88" t="str">
        <f>IF(VLOOKUP(A14,$A$27:$F$86,2,0)="","",VLOOKUP(A14,$A$27:$F$86,2,0))</f>
        <v/>
      </c>
      <c r="C14" s="88"/>
      <c r="D14" s="33">
        <f>E32</f>
        <v>0</v>
      </c>
      <c r="E14" s="19" t="s">
        <v>203</v>
      </c>
      <c r="F14" s="33">
        <f>D14*3/4</f>
        <v>0</v>
      </c>
      <c r="G14" s="34"/>
      <c r="H14" s="14"/>
      <c r="I14" s="33">
        <f>G14*H14</f>
        <v>0</v>
      </c>
      <c r="J14" s="32">
        <f>MIN(F14,I14)</f>
        <v>0</v>
      </c>
      <c r="K14" s="93" t="s">
        <v>248</v>
      </c>
    </row>
    <row r="15" spans="1:32" ht="18" customHeight="1" x14ac:dyDescent="0.45">
      <c r="A15" s="36" t="s">
        <v>201</v>
      </c>
      <c r="B15" s="88" t="str">
        <f t="shared" ref="B15:B23" si="0">IF(VLOOKUP(A15,$A$27:$F$86,2,0)="","",VLOOKUP(A15,$A$27:$F$86,2,0))</f>
        <v/>
      </c>
      <c r="C15" s="88"/>
      <c r="D15" s="33">
        <f>E38</f>
        <v>0</v>
      </c>
      <c r="E15" s="19" t="s">
        <v>203</v>
      </c>
      <c r="F15" s="33">
        <f>D15*3/4</f>
        <v>0</v>
      </c>
      <c r="G15" s="34"/>
      <c r="H15" s="14"/>
      <c r="I15" s="33">
        <f>G15*H15</f>
        <v>0</v>
      </c>
      <c r="J15" s="32">
        <f>MIN(F15,I15)</f>
        <v>0</v>
      </c>
      <c r="K15" s="93"/>
    </row>
    <row r="16" spans="1:32" ht="18" customHeight="1" x14ac:dyDescent="0.45">
      <c r="A16" s="36" t="s">
        <v>200</v>
      </c>
      <c r="B16" s="88" t="str">
        <f t="shared" si="0"/>
        <v/>
      </c>
      <c r="C16" s="88"/>
      <c r="D16" s="33">
        <f>E44</f>
        <v>0</v>
      </c>
      <c r="E16" s="19" t="s">
        <v>203</v>
      </c>
      <c r="F16" s="33">
        <f>D16*3/4</f>
        <v>0</v>
      </c>
      <c r="G16" s="34"/>
      <c r="H16" s="14"/>
      <c r="I16" s="33">
        <f>G16*H16</f>
        <v>0</v>
      </c>
      <c r="J16" s="32">
        <f>MIN(F16,I16)</f>
        <v>0</v>
      </c>
      <c r="K16" s="93"/>
    </row>
    <row r="17" spans="1:11" ht="18" customHeight="1" x14ac:dyDescent="0.45">
      <c r="A17" s="36" t="s">
        <v>199</v>
      </c>
      <c r="B17" s="88" t="str">
        <f t="shared" si="0"/>
        <v/>
      </c>
      <c r="C17" s="88"/>
      <c r="D17" s="33">
        <f>E50</f>
        <v>0</v>
      </c>
      <c r="E17" s="19" t="s">
        <v>203</v>
      </c>
      <c r="F17" s="33">
        <f>D17*3/4</f>
        <v>0</v>
      </c>
      <c r="G17" s="34"/>
      <c r="H17" s="14"/>
      <c r="I17" s="33">
        <f>G17*H17</f>
        <v>0</v>
      </c>
      <c r="J17" s="32">
        <f>MIN(F17,I17)</f>
        <v>0</v>
      </c>
      <c r="K17" s="93"/>
    </row>
    <row r="18" spans="1:11" ht="18" customHeight="1" x14ac:dyDescent="0.45">
      <c r="A18" s="36" t="s">
        <v>198</v>
      </c>
      <c r="B18" s="88" t="str">
        <f t="shared" si="0"/>
        <v/>
      </c>
      <c r="C18" s="88"/>
      <c r="D18" s="33">
        <f>E56</f>
        <v>0</v>
      </c>
      <c r="E18" s="19" t="s">
        <v>203</v>
      </c>
      <c r="F18" s="33">
        <f>D18*3/4</f>
        <v>0</v>
      </c>
      <c r="G18" s="34"/>
      <c r="H18" s="14"/>
      <c r="I18" s="33">
        <f>G18*H18</f>
        <v>0</v>
      </c>
      <c r="J18" s="32">
        <f>MIN(F18,I18)</f>
        <v>0</v>
      </c>
      <c r="K18" s="93"/>
    </row>
    <row r="19" spans="1:11" ht="18" hidden="1" customHeight="1" outlineLevel="1" x14ac:dyDescent="0.45">
      <c r="A19" s="36" t="s">
        <v>237</v>
      </c>
      <c r="B19" s="88" t="str">
        <f t="shared" si="0"/>
        <v/>
      </c>
      <c r="C19" s="88"/>
      <c r="D19" s="33">
        <f>E62</f>
        <v>0</v>
      </c>
      <c r="E19" s="19" t="s">
        <v>203</v>
      </c>
      <c r="F19" s="33">
        <f t="shared" ref="F19:F23" si="1">D19*3/4</f>
        <v>0</v>
      </c>
      <c r="G19" s="34"/>
      <c r="H19" s="14"/>
      <c r="I19" s="33">
        <f t="shared" ref="I19:I23" si="2">G19*H19</f>
        <v>0</v>
      </c>
      <c r="J19" s="32">
        <f t="shared" ref="J19:J23" si="3">MIN(F19,I19)</f>
        <v>0</v>
      </c>
      <c r="K19" s="45"/>
    </row>
    <row r="20" spans="1:11" ht="18" hidden="1" customHeight="1" outlineLevel="1" x14ac:dyDescent="0.45">
      <c r="A20" s="36" t="s">
        <v>238</v>
      </c>
      <c r="B20" s="88" t="str">
        <f t="shared" si="0"/>
        <v/>
      </c>
      <c r="C20" s="88"/>
      <c r="D20" s="33">
        <f>E68</f>
        <v>0</v>
      </c>
      <c r="E20" s="19" t="s">
        <v>203</v>
      </c>
      <c r="F20" s="33">
        <f t="shared" si="1"/>
        <v>0</v>
      </c>
      <c r="G20" s="34"/>
      <c r="H20" s="14"/>
      <c r="I20" s="33">
        <f t="shared" si="2"/>
        <v>0</v>
      </c>
      <c r="J20" s="32">
        <f t="shared" si="3"/>
        <v>0</v>
      </c>
    </row>
    <row r="21" spans="1:11" ht="18" hidden="1" customHeight="1" outlineLevel="1" x14ac:dyDescent="0.45">
      <c r="A21" s="36" t="s">
        <v>239</v>
      </c>
      <c r="B21" s="88" t="str">
        <f t="shared" si="0"/>
        <v/>
      </c>
      <c r="C21" s="88"/>
      <c r="D21" s="33">
        <f>E74</f>
        <v>0</v>
      </c>
      <c r="E21" s="19" t="s">
        <v>203</v>
      </c>
      <c r="F21" s="33">
        <f t="shared" si="1"/>
        <v>0</v>
      </c>
      <c r="G21" s="34"/>
      <c r="H21" s="14"/>
      <c r="I21" s="33">
        <f t="shared" si="2"/>
        <v>0</v>
      </c>
      <c r="J21" s="32">
        <f t="shared" si="3"/>
        <v>0</v>
      </c>
    </row>
    <row r="22" spans="1:11" ht="18" hidden="1" customHeight="1" outlineLevel="1" x14ac:dyDescent="0.45">
      <c r="A22" s="36" t="s">
        <v>240</v>
      </c>
      <c r="B22" s="88" t="str">
        <f t="shared" si="0"/>
        <v/>
      </c>
      <c r="C22" s="88"/>
      <c r="D22" s="33">
        <f>E80</f>
        <v>0</v>
      </c>
      <c r="E22" s="19" t="s">
        <v>203</v>
      </c>
      <c r="F22" s="33">
        <f t="shared" si="1"/>
        <v>0</v>
      </c>
      <c r="G22" s="34"/>
      <c r="H22" s="14"/>
      <c r="I22" s="33">
        <f t="shared" si="2"/>
        <v>0</v>
      </c>
      <c r="J22" s="32">
        <f t="shared" si="3"/>
        <v>0</v>
      </c>
    </row>
    <row r="23" spans="1:11" ht="18" hidden="1" customHeight="1" outlineLevel="1" x14ac:dyDescent="0.45">
      <c r="A23" s="36" t="s">
        <v>241</v>
      </c>
      <c r="B23" s="88" t="str">
        <f t="shared" si="0"/>
        <v/>
      </c>
      <c r="C23" s="88"/>
      <c r="D23" s="33">
        <f>E86</f>
        <v>0</v>
      </c>
      <c r="E23" s="19" t="s">
        <v>203</v>
      </c>
      <c r="F23" s="33">
        <f t="shared" si="1"/>
        <v>0</v>
      </c>
      <c r="G23" s="34"/>
      <c r="H23" s="14"/>
      <c r="I23" s="33">
        <f t="shared" si="2"/>
        <v>0</v>
      </c>
      <c r="J23" s="32">
        <f t="shared" si="3"/>
        <v>0</v>
      </c>
    </row>
    <row r="24" spans="1:11" ht="18" customHeight="1" collapsed="1" x14ac:dyDescent="0.45">
      <c r="A24" s="36" t="s">
        <v>192</v>
      </c>
      <c r="B24" s="77"/>
      <c r="C24" s="77"/>
      <c r="D24" s="33">
        <f>SUM(D14:D23)</f>
        <v>0</v>
      </c>
      <c r="E24" s="17"/>
      <c r="F24" s="17"/>
      <c r="G24" s="17"/>
      <c r="H24" s="17"/>
      <c r="I24" s="35"/>
      <c r="J24" s="32">
        <f>ROUNDDOWN(SUM(J14:J23),-3)</f>
        <v>0</v>
      </c>
    </row>
    <row r="25" spans="1:11" ht="18" customHeight="1" x14ac:dyDescent="0.45">
      <c r="I25" s="1" t="s">
        <v>227</v>
      </c>
      <c r="J25" s="31"/>
    </row>
    <row r="26" spans="1:11" ht="17.25" customHeight="1" x14ac:dyDescent="0.45">
      <c r="A26" s="4" t="s">
        <v>243</v>
      </c>
      <c r="J26" s="47" t="s">
        <v>125</v>
      </c>
    </row>
    <row r="27" spans="1:11" ht="18" customHeight="1" x14ac:dyDescent="0.45">
      <c r="A27" s="13" t="s">
        <v>202</v>
      </c>
      <c r="B27" s="92"/>
      <c r="C27" s="92"/>
      <c r="D27" s="92"/>
      <c r="E27" s="92"/>
      <c r="K27" s="38" t="s">
        <v>236</v>
      </c>
    </row>
    <row r="28" spans="1:11" ht="36" customHeight="1" x14ac:dyDescent="0.45">
      <c r="A28" s="76" t="s">
        <v>197</v>
      </c>
      <c r="B28" s="76"/>
      <c r="C28" s="76"/>
      <c r="D28" s="15" t="s">
        <v>196</v>
      </c>
      <c r="E28" s="86" t="s">
        <v>195</v>
      </c>
      <c r="F28" s="86"/>
      <c r="G28" s="76" t="s">
        <v>194</v>
      </c>
      <c r="H28" s="76"/>
      <c r="I28" s="76" t="s">
        <v>193</v>
      </c>
      <c r="J28" s="76"/>
      <c r="K28" s="38" t="s">
        <v>250</v>
      </c>
    </row>
    <row r="29" spans="1:11" ht="18" customHeight="1" x14ac:dyDescent="0.45">
      <c r="A29" s="74"/>
      <c r="B29" s="74"/>
      <c r="C29" s="74"/>
      <c r="D29" s="14"/>
      <c r="E29" s="85"/>
      <c r="F29" s="85"/>
      <c r="G29" s="74"/>
      <c r="H29" s="74"/>
      <c r="I29" s="74"/>
      <c r="J29" s="74"/>
    </row>
    <row r="30" spans="1:11" ht="18" customHeight="1" x14ac:dyDescent="0.45">
      <c r="A30" s="74"/>
      <c r="B30" s="74"/>
      <c r="C30" s="74"/>
      <c r="D30" s="14"/>
      <c r="E30" s="85"/>
      <c r="F30" s="85"/>
      <c r="G30" s="74"/>
      <c r="H30" s="74"/>
      <c r="I30" s="74"/>
      <c r="J30" s="74"/>
    </row>
    <row r="31" spans="1:11" ht="18" customHeight="1" x14ac:dyDescent="0.45">
      <c r="A31" s="74"/>
      <c r="B31" s="74"/>
      <c r="C31" s="74"/>
      <c r="D31" s="14"/>
      <c r="E31" s="85"/>
      <c r="F31" s="85"/>
      <c r="G31" s="74"/>
      <c r="H31" s="74"/>
      <c r="I31" s="74"/>
      <c r="J31" s="74"/>
    </row>
    <row r="32" spans="1:11" ht="18" customHeight="1" x14ac:dyDescent="0.45">
      <c r="A32" s="80" t="s">
        <v>192</v>
      </c>
      <c r="B32" s="80"/>
      <c r="C32" s="80"/>
      <c r="D32" s="81"/>
      <c r="E32" s="78">
        <f>SUM(E29:F31)</f>
        <v>0</v>
      </c>
      <c r="F32" s="79"/>
      <c r="G32" s="13"/>
      <c r="H32" s="13"/>
      <c r="I32" s="13"/>
      <c r="J32" s="13"/>
    </row>
    <row r="33" spans="1:11" ht="18" customHeight="1" x14ac:dyDescent="0.45">
      <c r="A33" s="13" t="s">
        <v>201</v>
      </c>
      <c r="B33" s="92"/>
      <c r="C33" s="92"/>
      <c r="D33" s="92"/>
      <c r="E33" s="92"/>
      <c r="K33" s="38" t="s">
        <v>236</v>
      </c>
    </row>
    <row r="34" spans="1:11" ht="36.6" customHeight="1" x14ac:dyDescent="0.45">
      <c r="A34" s="76" t="s">
        <v>197</v>
      </c>
      <c r="B34" s="76"/>
      <c r="C34" s="76"/>
      <c r="D34" s="15" t="s">
        <v>196</v>
      </c>
      <c r="E34" s="86" t="s">
        <v>195</v>
      </c>
      <c r="F34" s="86"/>
      <c r="G34" s="76" t="s">
        <v>194</v>
      </c>
      <c r="H34" s="76"/>
      <c r="I34" s="76" t="s">
        <v>193</v>
      </c>
      <c r="J34" s="76"/>
    </row>
    <row r="35" spans="1:11" ht="18" customHeight="1" x14ac:dyDescent="0.45">
      <c r="A35" s="74"/>
      <c r="B35" s="74"/>
      <c r="C35" s="74"/>
      <c r="D35" s="14"/>
      <c r="E35" s="85"/>
      <c r="F35" s="85"/>
      <c r="G35" s="75"/>
      <c r="H35" s="75"/>
      <c r="I35" s="75"/>
      <c r="J35" s="75"/>
    </row>
    <row r="36" spans="1:11" ht="18" customHeight="1" x14ac:dyDescent="0.45">
      <c r="A36" s="74"/>
      <c r="B36" s="74"/>
      <c r="C36" s="74"/>
      <c r="D36" s="14"/>
      <c r="E36" s="85"/>
      <c r="F36" s="85"/>
      <c r="G36" s="75"/>
      <c r="H36" s="75"/>
      <c r="I36" s="75"/>
      <c r="J36" s="75"/>
    </row>
    <row r="37" spans="1:11" ht="18" customHeight="1" x14ac:dyDescent="0.45">
      <c r="A37" s="74"/>
      <c r="B37" s="74"/>
      <c r="C37" s="74"/>
      <c r="D37" s="14"/>
      <c r="E37" s="85"/>
      <c r="F37" s="85"/>
      <c r="G37" s="75"/>
      <c r="H37" s="75"/>
      <c r="I37" s="75"/>
      <c r="J37" s="75"/>
    </row>
    <row r="38" spans="1:11" ht="18" customHeight="1" x14ac:dyDescent="0.45">
      <c r="A38" s="80" t="s">
        <v>192</v>
      </c>
      <c r="B38" s="80"/>
      <c r="C38" s="80"/>
      <c r="D38" s="81"/>
      <c r="E38" s="78">
        <f>SUM(E35:F37)</f>
        <v>0</v>
      </c>
      <c r="F38" s="79"/>
      <c r="G38" s="13"/>
      <c r="H38" s="13"/>
      <c r="I38" s="13"/>
      <c r="J38" s="13"/>
    </row>
    <row r="39" spans="1:11" ht="18" customHeight="1" x14ac:dyDescent="0.45">
      <c r="A39" s="13" t="s">
        <v>200</v>
      </c>
      <c r="B39" s="92"/>
      <c r="C39" s="92"/>
      <c r="D39" s="92"/>
      <c r="E39" s="92"/>
      <c r="K39" s="38" t="s">
        <v>236</v>
      </c>
    </row>
    <row r="40" spans="1:11" ht="36" customHeight="1" x14ac:dyDescent="0.45">
      <c r="A40" s="76" t="s">
        <v>197</v>
      </c>
      <c r="B40" s="76"/>
      <c r="C40" s="76"/>
      <c r="D40" s="15" t="s">
        <v>196</v>
      </c>
      <c r="E40" s="86" t="s">
        <v>195</v>
      </c>
      <c r="F40" s="86"/>
      <c r="G40" s="76" t="s">
        <v>194</v>
      </c>
      <c r="H40" s="76"/>
      <c r="I40" s="76" t="s">
        <v>193</v>
      </c>
      <c r="J40" s="76"/>
    </row>
    <row r="41" spans="1:11" ht="18" customHeight="1" x14ac:dyDescent="0.45">
      <c r="A41" s="74"/>
      <c r="B41" s="74"/>
      <c r="C41" s="74"/>
      <c r="D41" s="14"/>
      <c r="E41" s="85"/>
      <c r="F41" s="85"/>
      <c r="G41" s="75"/>
      <c r="H41" s="75"/>
      <c r="I41" s="75"/>
      <c r="J41" s="75"/>
    </row>
    <row r="42" spans="1:11" ht="18" customHeight="1" x14ac:dyDescent="0.45">
      <c r="A42" s="74"/>
      <c r="B42" s="74"/>
      <c r="C42" s="74"/>
      <c r="D42" s="14"/>
      <c r="E42" s="85"/>
      <c r="F42" s="85"/>
      <c r="G42" s="75"/>
      <c r="H42" s="75"/>
      <c r="I42" s="75"/>
      <c r="J42" s="75"/>
    </row>
    <row r="43" spans="1:11" ht="18" customHeight="1" x14ac:dyDescent="0.45">
      <c r="A43" s="74"/>
      <c r="B43" s="74"/>
      <c r="C43" s="74"/>
      <c r="D43" s="14"/>
      <c r="E43" s="85"/>
      <c r="F43" s="85"/>
      <c r="G43" s="75"/>
      <c r="H43" s="75"/>
      <c r="I43" s="75"/>
      <c r="J43" s="75"/>
    </row>
    <row r="44" spans="1:11" ht="18" customHeight="1" x14ac:dyDescent="0.45">
      <c r="A44" s="80" t="s">
        <v>192</v>
      </c>
      <c r="B44" s="80"/>
      <c r="C44" s="80"/>
      <c r="D44" s="81"/>
      <c r="E44" s="78">
        <f>SUM(E41:F43)</f>
        <v>0</v>
      </c>
      <c r="F44" s="79"/>
      <c r="G44" s="13"/>
      <c r="H44" s="13"/>
      <c r="I44" s="13"/>
      <c r="J44" s="13"/>
    </row>
    <row r="45" spans="1:11" ht="18" customHeight="1" x14ac:dyDescent="0.45">
      <c r="A45" s="13" t="s">
        <v>199</v>
      </c>
      <c r="B45" s="92"/>
      <c r="C45" s="92"/>
      <c r="D45" s="92"/>
      <c r="E45" s="92"/>
      <c r="K45" s="38" t="s">
        <v>236</v>
      </c>
    </row>
    <row r="46" spans="1:11" ht="36" customHeight="1" x14ac:dyDescent="0.45">
      <c r="A46" s="76" t="s">
        <v>197</v>
      </c>
      <c r="B46" s="76"/>
      <c r="C46" s="76"/>
      <c r="D46" s="15" t="s">
        <v>196</v>
      </c>
      <c r="E46" s="86" t="s">
        <v>195</v>
      </c>
      <c r="F46" s="86"/>
      <c r="G46" s="76" t="s">
        <v>194</v>
      </c>
      <c r="H46" s="76"/>
      <c r="I46" s="76" t="s">
        <v>193</v>
      </c>
      <c r="J46" s="76"/>
    </row>
    <row r="47" spans="1:11" ht="18" customHeight="1" x14ac:dyDescent="0.45">
      <c r="A47" s="74"/>
      <c r="B47" s="74"/>
      <c r="C47" s="74"/>
      <c r="D47" s="14"/>
      <c r="E47" s="85"/>
      <c r="F47" s="85"/>
      <c r="G47" s="75"/>
      <c r="H47" s="75"/>
      <c r="I47" s="75"/>
      <c r="J47" s="75"/>
    </row>
    <row r="48" spans="1:11" ht="18" customHeight="1" x14ac:dyDescent="0.45">
      <c r="A48" s="74"/>
      <c r="B48" s="74"/>
      <c r="C48" s="74"/>
      <c r="D48" s="14"/>
      <c r="E48" s="85"/>
      <c r="F48" s="85"/>
      <c r="G48" s="75"/>
      <c r="H48" s="75"/>
      <c r="I48" s="75"/>
      <c r="J48" s="75"/>
    </row>
    <row r="49" spans="1:11" ht="18" customHeight="1" x14ac:dyDescent="0.45">
      <c r="A49" s="74"/>
      <c r="B49" s="74"/>
      <c r="C49" s="74"/>
      <c r="D49" s="14"/>
      <c r="E49" s="85"/>
      <c r="F49" s="85"/>
      <c r="G49" s="75"/>
      <c r="H49" s="75"/>
      <c r="I49" s="75"/>
      <c r="J49" s="75"/>
    </row>
    <row r="50" spans="1:11" ht="18" customHeight="1" x14ac:dyDescent="0.45">
      <c r="A50" s="80" t="s">
        <v>192</v>
      </c>
      <c r="B50" s="80"/>
      <c r="C50" s="80"/>
      <c r="D50" s="81"/>
      <c r="E50" s="78">
        <f>SUM(E47:F49)</f>
        <v>0</v>
      </c>
      <c r="F50" s="79"/>
      <c r="G50" s="13"/>
      <c r="H50" s="13"/>
      <c r="I50" s="13"/>
      <c r="J50" s="13"/>
    </row>
    <row r="51" spans="1:11" ht="18" customHeight="1" x14ac:dyDescent="0.45">
      <c r="A51" s="13" t="s">
        <v>198</v>
      </c>
      <c r="B51" s="92"/>
      <c r="C51" s="92"/>
      <c r="D51" s="92"/>
      <c r="E51" s="92"/>
      <c r="K51" s="38" t="s">
        <v>236</v>
      </c>
    </row>
    <row r="52" spans="1:11" ht="36" customHeight="1" x14ac:dyDescent="0.45">
      <c r="A52" s="76" t="s">
        <v>197</v>
      </c>
      <c r="B52" s="76"/>
      <c r="C52" s="76"/>
      <c r="D52" s="15" t="s">
        <v>196</v>
      </c>
      <c r="E52" s="86" t="s">
        <v>195</v>
      </c>
      <c r="F52" s="86"/>
      <c r="G52" s="76" t="s">
        <v>194</v>
      </c>
      <c r="H52" s="76"/>
      <c r="I52" s="76" t="s">
        <v>193</v>
      </c>
      <c r="J52" s="76"/>
    </row>
    <row r="53" spans="1:11" ht="18" customHeight="1" x14ac:dyDescent="0.45">
      <c r="A53" s="74"/>
      <c r="B53" s="74"/>
      <c r="C53" s="74"/>
      <c r="D53" s="14"/>
      <c r="E53" s="85"/>
      <c r="F53" s="85"/>
      <c r="G53" s="75"/>
      <c r="H53" s="75"/>
      <c r="I53" s="75"/>
      <c r="J53" s="75"/>
    </row>
    <row r="54" spans="1:11" ht="18" customHeight="1" x14ac:dyDescent="0.45">
      <c r="A54" s="74"/>
      <c r="B54" s="74"/>
      <c r="C54" s="74"/>
      <c r="D54" s="14"/>
      <c r="E54" s="85"/>
      <c r="F54" s="85"/>
      <c r="G54" s="75"/>
      <c r="H54" s="75"/>
      <c r="I54" s="75"/>
      <c r="J54" s="75"/>
    </row>
    <row r="55" spans="1:11" ht="18" customHeight="1" x14ac:dyDescent="0.45">
      <c r="A55" s="74"/>
      <c r="B55" s="74"/>
      <c r="C55" s="74"/>
      <c r="D55" s="14"/>
      <c r="E55" s="85"/>
      <c r="F55" s="85"/>
      <c r="G55" s="75"/>
      <c r="H55" s="75"/>
      <c r="I55" s="75"/>
      <c r="J55" s="75"/>
    </row>
    <row r="56" spans="1:11" ht="18" customHeight="1" x14ac:dyDescent="0.45">
      <c r="A56" s="80" t="s">
        <v>192</v>
      </c>
      <c r="B56" s="80"/>
      <c r="C56" s="80"/>
      <c r="D56" s="81"/>
      <c r="E56" s="78">
        <f>SUM(E53:F55)</f>
        <v>0</v>
      </c>
      <c r="F56" s="79"/>
      <c r="G56" s="13"/>
      <c r="H56" s="13"/>
      <c r="I56" s="13"/>
      <c r="J56" s="13"/>
    </row>
    <row r="57" spans="1:11" ht="18" hidden="1" customHeight="1" outlineLevel="1" x14ac:dyDescent="0.45">
      <c r="A57" s="13" t="s">
        <v>237</v>
      </c>
      <c r="B57" s="92"/>
      <c r="C57" s="92"/>
      <c r="D57" s="92"/>
      <c r="E57" s="92"/>
      <c r="K57" s="38" t="s">
        <v>236</v>
      </c>
    </row>
    <row r="58" spans="1:11" ht="36" hidden="1" customHeight="1" outlineLevel="1" x14ac:dyDescent="0.45">
      <c r="A58" s="76" t="s">
        <v>197</v>
      </c>
      <c r="B58" s="76"/>
      <c r="C58" s="76"/>
      <c r="D58" s="15" t="s">
        <v>196</v>
      </c>
      <c r="E58" s="86" t="s">
        <v>195</v>
      </c>
      <c r="F58" s="86"/>
      <c r="G58" s="76" t="s">
        <v>194</v>
      </c>
      <c r="H58" s="76"/>
      <c r="I58" s="76" t="s">
        <v>193</v>
      </c>
      <c r="J58" s="76"/>
    </row>
    <row r="59" spans="1:11" ht="18" hidden="1" customHeight="1" outlineLevel="1" x14ac:dyDescent="0.45">
      <c r="A59" s="74"/>
      <c r="B59" s="74"/>
      <c r="C59" s="74"/>
      <c r="D59" s="14"/>
      <c r="E59" s="85"/>
      <c r="F59" s="85"/>
      <c r="G59" s="75"/>
      <c r="H59" s="75"/>
      <c r="I59" s="75"/>
      <c r="J59" s="75"/>
    </row>
    <row r="60" spans="1:11" ht="18" hidden="1" customHeight="1" outlineLevel="1" x14ac:dyDescent="0.45">
      <c r="A60" s="74"/>
      <c r="B60" s="74"/>
      <c r="C60" s="74"/>
      <c r="D60" s="14"/>
      <c r="E60" s="85"/>
      <c r="F60" s="85"/>
      <c r="G60" s="75"/>
      <c r="H60" s="75"/>
      <c r="I60" s="75"/>
      <c r="J60" s="75"/>
    </row>
    <row r="61" spans="1:11" ht="18" hidden="1" customHeight="1" outlineLevel="1" x14ac:dyDescent="0.45">
      <c r="A61" s="74"/>
      <c r="B61" s="74"/>
      <c r="C61" s="74"/>
      <c r="D61" s="14"/>
      <c r="E61" s="85"/>
      <c r="F61" s="85"/>
      <c r="G61" s="75"/>
      <c r="H61" s="75"/>
      <c r="I61" s="75"/>
      <c r="J61" s="75"/>
    </row>
    <row r="62" spans="1:11" ht="18" hidden="1" customHeight="1" outlineLevel="1" x14ac:dyDescent="0.45">
      <c r="A62" s="80" t="s">
        <v>192</v>
      </c>
      <c r="B62" s="80"/>
      <c r="C62" s="80"/>
      <c r="D62" s="81"/>
      <c r="E62" s="78">
        <f>SUM(E59:F61)</f>
        <v>0</v>
      </c>
      <c r="F62" s="79"/>
      <c r="G62" s="13"/>
      <c r="H62" s="13"/>
      <c r="I62" s="13"/>
      <c r="J62" s="13"/>
    </row>
    <row r="63" spans="1:11" ht="18" hidden="1" customHeight="1" outlineLevel="1" x14ac:dyDescent="0.45">
      <c r="A63" s="13" t="s">
        <v>238</v>
      </c>
      <c r="B63" s="92"/>
      <c r="C63" s="92"/>
      <c r="D63" s="92"/>
      <c r="E63" s="92"/>
      <c r="K63" s="38" t="s">
        <v>236</v>
      </c>
    </row>
    <row r="64" spans="1:11" ht="36" hidden="1" customHeight="1" outlineLevel="1" x14ac:dyDescent="0.45">
      <c r="A64" s="76" t="s">
        <v>197</v>
      </c>
      <c r="B64" s="76"/>
      <c r="C64" s="76"/>
      <c r="D64" s="15" t="s">
        <v>196</v>
      </c>
      <c r="E64" s="86" t="s">
        <v>195</v>
      </c>
      <c r="F64" s="86"/>
      <c r="G64" s="76" t="s">
        <v>194</v>
      </c>
      <c r="H64" s="76"/>
      <c r="I64" s="76" t="s">
        <v>193</v>
      </c>
      <c r="J64" s="76"/>
    </row>
    <row r="65" spans="1:11" ht="18" hidden="1" customHeight="1" outlineLevel="1" x14ac:dyDescent="0.45">
      <c r="A65" s="74"/>
      <c r="B65" s="74"/>
      <c r="C65" s="74"/>
      <c r="D65" s="14"/>
      <c r="E65" s="85"/>
      <c r="F65" s="85"/>
      <c r="G65" s="75"/>
      <c r="H65" s="75"/>
      <c r="I65" s="75"/>
      <c r="J65" s="75"/>
    </row>
    <row r="66" spans="1:11" ht="18" hidden="1" customHeight="1" outlineLevel="1" x14ac:dyDescent="0.45">
      <c r="A66" s="74"/>
      <c r="B66" s="74"/>
      <c r="C66" s="74"/>
      <c r="D66" s="14"/>
      <c r="E66" s="85"/>
      <c r="F66" s="85"/>
      <c r="G66" s="75"/>
      <c r="H66" s="75"/>
      <c r="I66" s="75"/>
      <c r="J66" s="75"/>
    </row>
    <row r="67" spans="1:11" ht="18" hidden="1" customHeight="1" outlineLevel="1" x14ac:dyDescent="0.45">
      <c r="A67" s="74"/>
      <c r="B67" s="74"/>
      <c r="C67" s="74"/>
      <c r="D67" s="14"/>
      <c r="E67" s="85"/>
      <c r="F67" s="85"/>
      <c r="G67" s="75"/>
      <c r="H67" s="75"/>
      <c r="I67" s="75"/>
      <c r="J67" s="75"/>
    </row>
    <row r="68" spans="1:11" ht="18" hidden="1" customHeight="1" outlineLevel="1" x14ac:dyDescent="0.45">
      <c r="A68" s="80" t="s">
        <v>192</v>
      </c>
      <c r="B68" s="80"/>
      <c r="C68" s="80"/>
      <c r="D68" s="81"/>
      <c r="E68" s="78">
        <f>SUM(E65:F67)</f>
        <v>0</v>
      </c>
      <c r="F68" s="79"/>
      <c r="G68" s="13"/>
      <c r="H68" s="13"/>
      <c r="I68" s="13"/>
      <c r="J68" s="13"/>
    </row>
    <row r="69" spans="1:11" ht="18" hidden="1" customHeight="1" outlineLevel="1" x14ac:dyDescent="0.45">
      <c r="A69" s="13" t="s">
        <v>239</v>
      </c>
      <c r="B69" s="92"/>
      <c r="C69" s="92"/>
      <c r="D69" s="92"/>
      <c r="E69" s="92"/>
      <c r="K69" s="38" t="s">
        <v>236</v>
      </c>
    </row>
    <row r="70" spans="1:11" ht="36" hidden="1" customHeight="1" outlineLevel="1" x14ac:dyDescent="0.45">
      <c r="A70" s="76" t="s">
        <v>197</v>
      </c>
      <c r="B70" s="76"/>
      <c r="C70" s="76"/>
      <c r="D70" s="15" t="s">
        <v>196</v>
      </c>
      <c r="E70" s="86" t="s">
        <v>195</v>
      </c>
      <c r="F70" s="86"/>
      <c r="G70" s="76" t="s">
        <v>194</v>
      </c>
      <c r="H70" s="76"/>
      <c r="I70" s="76" t="s">
        <v>193</v>
      </c>
      <c r="J70" s="76"/>
    </row>
    <row r="71" spans="1:11" ht="18" hidden="1" customHeight="1" outlineLevel="1" x14ac:dyDescent="0.45">
      <c r="A71" s="74"/>
      <c r="B71" s="74"/>
      <c r="C71" s="74"/>
      <c r="D71" s="14"/>
      <c r="E71" s="85"/>
      <c r="F71" s="85"/>
      <c r="G71" s="75"/>
      <c r="H71" s="75"/>
      <c r="I71" s="75"/>
      <c r="J71" s="75"/>
    </row>
    <row r="72" spans="1:11" ht="18" hidden="1" customHeight="1" outlineLevel="1" x14ac:dyDescent="0.45">
      <c r="A72" s="74"/>
      <c r="B72" s="74"/>
      <c r="C72" s="74"/>
      <c r="D72" s="14"/>
      <c r="E72" s="85"/>
      <c r="F72" s="85"/>
      <c r="G72" s="75"/>
      <c r="H72" s="75"/>
      <c r="I72" s="75"/>
      <c r="J72" s="75"/>
    </row>
    <row r="73" spans="1:11" ht="18" hidden="1" customHeight="1" outlineLevel="1" x14ac:dyDescent="0.45">
      <c r="A73" s="74"/>
      <c r="B73" s="74"/>
      <c r="C73" s="74"/>
      <c r="D73" s="14"/>
      <c r="E73" s="85"/>
      <c r="F73" s="85"/>
      <c r="G73" s="75"/>
      <c r="H73" s="75"/>
      <c r="I73" s="75"/>
      <c r="J73" s="75"/>
    </row>
    <row r="74" spans="1:11" ht="18" hidden="1" customHeight="1" outlineLevel="1" x14ac:dyDescent="0.45">
      <c r="A74" s="80" t="s">
        <v>192</v>
      </c>
      <c r="B74" s="80"/>
      <c r="C74" s="80"/>
      <c r="D74" s="81"/>
      <c r="E74" s="78">
        <f>SUM(E71:F73)</f>
        <v>0</v>
      </c>
      <c r="F74" s="79"/>
      <c r="G74" s="13"/>
      <c r="H74" s="13"/>
      <c r="I74" s="13"/>
      <c r="J74" s="13"/>
    </row>
    <row r="75" spans="1:11" ht="18" hidden="1" customHeight="1" outlineLevel="1" x14ac:dyDescent="0.45">
      <c r="A75" s="13" t="s">
        <v>240</v>
      </c>
      <c r="B75" s="92"/>
      <c r="C75" s="92"/>
      <c r="D75" s="92"/>
      <c r="E75" s="92"/>
      <c r="K75" s="38" t="s">
        <v>236</v>
      </c>
    </row>
    <row r="76" spans="1:11" ht="36" hidden="1" customHeight="1" outlineLevel="1" x14ac:dyDescent="0.45">
      <c r="A76" s="76" t="s">
        <v>197</v>
      </c>
      <c r="B76" s="76"/>
      <c r="C76" s="76"/>
      <c r="D76" s="15" t="s">
        <v>196</v>
      </c>
      <c r="E76" s="86" t="s">
        <v>195</v>
      </c>
      <c r="F76" s="86"/>
      <c r="G76" s="76" t="s">
        <v>194</v>
      </c>
      <c r="H76" s="76"/>
      <c r="I76" s="76" t="s">
        <v>193</v>
      </c>
      <c r="J76" s="76"/>
    </row>
    <row r="77" spans="1:11" ht="18" hidden="1" customHeight="1" outlineLevel="1" x14ac:dyDescent="0.45">
      <c r="A77" s="74"/>
      <c r="B77" s="74"/>
      <c r="C77" s="74"/>
      <c r="D77" s="14"/>
      <c r="E77" s="85"/>
      <c r="F77" s="85"/>
      <c r="G77" s="75"/>
      <c r="H77" s="75"/>
      <c r="I77" s="75"/>
      <c r="J77" s="75"/>
    </row>
    <row r="78" spans="1:11" ht="18" hidden="1" customHeight="1" outlineLevel="1" x14ac:dyDescent="0.45">
      <c r="A78" s="74"/>
      <c r="B78" s="74"/>
      <c r="C78" s="74"/>
      <c r="D78" s="14"/>
      <c r="E78" s="85"/>
      <c r="F78" s="85"/>
      <c r="G78" s="75"/>
      <c r="H78" s="75"/>
      <c r="I78" s="75"/>
      <c r="J78" s="75"/>
    </row>
    <row r="79" spans="1:11" ht="18" hidden="1" customHeight="1" outlineLevel="1" x14ac:dyDescent="0.45">
      <c r="A79" s="74"/>
      <c r="B79" s="74"/>
      <c r="C79" s="74"/>
      <c r="D79" s="14"/>
      <c r="E79" s="85"/>
      <c r="F79" s="85"/>
      <c r="G79" s="75"/>
      <c r="H79" s="75"/>
      <c r="I79" s="75"/>
      <c r="J79" s="75"/>
    </row>
    <row r="80" spans="1:11" ht="18" hidden="1" customHeight="1" outlineLevel="1" x14ac:dyDescent="0.45">
      <c r="A80" s="80" t="s">
        <v>192</v>
      </c>
      <c r="B80" s="80"/>
      <c r="C80" s="80"/>
      <c r="D80" s="81"/>
      <c r="E80" s="78">
        <f>SUM(E77:F79)</f>
        <v>0</v>
      </c>
      <c r="F80" s="79"/>
      <c r="G80" s="13"/>
      <c r="H80" s="13"/>
      <c r="I80" s="13"/>
      <c r="J80" s="13"/>
    </row>
    <row r="81" spans="1:11" ht="18" hidden="1" customHeight="1" outlineLevel="1" x14ac:dyDescent="0.45">
      <c r="A81" s="13" t="s">
        <v>241</v>
      </c>
      <c r="B81" s="92"/>
      <c r="C81" s="92"/>
      <c r="D81" s="92"/>
      <c r="E81" s="92"/>
      <c r="K81" s="38" t="s">
        <v>236</v>
      </c>
    </row>
    <row r="82" spans="1:11" ht="36" hidden="1" customHeight="1" outlineLevel="1" x14ac:dyDescent="0.45">
      <c r="A82" s="76" t="s">
        <v>197</v>
      </c>
      <c r="B82" s="76"/>
      <c r="C82" s="76"/>
      <c r="D82" s="15" t="s">
        <v>196</v>
      </c>
      <c r="E82" s="86" t="s">
        <v>195</v>
      </c>
      <c r="F82" s="86"/>
      <c r="G82" s="76" t="s">
        <v>194</v>
      </c>
      <c r="H82" s="76"/>
      <c r="I82" s="76" t="s">
        <v>193</v>
      </c>
      <c r="J82" s="76"/>
    </row>
    <row r="83" spans="1:11" ht="18" hidden="1" customHeight="1" outlineLevel="1" x14ac:dyDescent="0.45">
      <c r="A83" s="74"/>
      <c r="B83" s="74"/>
      <c r="C83" s="74"/>
      <c r="D83" s="14"/>
      <c r="E83" s="85"/>
      <c r="F83" s="85"/>
      <c r="G83" s="75"/>
      <c r="H83" s="75"/>
      <c r="I83" s="75"/>
      <c r="J83" s="75"/>
    </row>
    <row r="84" spans="1:11" ht="18" hidden="1" customHeight="1" outlineLevel="1" x14ac:dyDescent="0.45">
      <c r="A84" s="74"/>
      <c r="B84" s="74"/>
      <c r="C84" s="74"/>
      <c r="D84" s="14"/>
      <c r="E84" s="85"/>
      <c r="F84" s="85"/>
      <c r="G84" s="75"/>
      <c r="H84" s="75"/>
      <c r="I84" s="75"/>
      <c r="J84" s="75"/>
    </row>
    <row r="85" spans="1:11" ht="18" hidden="1" customHeight="1" outlineLevel="1" x14ac:dyDescent="0.45">
      <c r="A85" s="74"/>
      <c r="B85" s="74"/>
      <c r="C85" s="74"/>
      <c r="D85" s="14"/>
      <c r="E85" s="85"/>
      <c r="F85" s="85"/>
      <c r="G85" s="75"/>
      <c r="H85" s="75"/>
      <c r="I85" s="75"/>
      <c r="J85" s="75"/>
    </row>
    <row r="86" spans="1:11" ht="18" hidden="1" customHeight="1" outlineLevel="1" x14ac:dyDescent="0.45">
      <c r="A86" s="80" t="s">
        <v>192</v>
      </c>
      <c r="B86" s="80"/>
      <c r="C86" s="80"/>
      <c r="D86" s="81"/>
      <c r="E86" s="78">
        <f>SUM(E83:F85)</f>
        <v>0</v>
      </c>
      <c r="F86" s="79"/>
      <c r="G86" s="13"/>
      <c r="H86" s="13"/>
      <c r="I86" s="13"/>
      <c r="J86" s="13"/>
    </row>
    <row r="87" spans="1:11" collapsed="1" x14ac:dyDescent="0.45">
      <c r="A87" s="1" t="s">
        <v>191</v>
      </c>
    </row>
    <row r="88" spans="1:11" x14ac:dyDescent="0.45">
      <c r="A88" s="1" t="s">
        <v>190</v>
      </c>
    </row>
    <row r="89" spans="1:11" x14ac:dyDescent="0.45">
      <c r="A89" s="1" t="s">
        <v>189</v>
      </c>
    </row>
    <row r="90" spans="1:11" x14ac:dyDescent="0.45">
      <c r="A90" s="1" t="s">
        <v>188</v>
      </c>
    </row>
    <row r="91" spans="1:11" x14ac:dyDescent="0.45">
      <c r="A91" s="1" t="s">
        <v>187</v>
      </c>
    </row>
  </sheetData>
  <mergeCells count="216">
    <mergeCell ref="A9:B9"/>
    <mergeCell ref="C9:D9"/>
    <mergeCell ref="E9:F9"/>
    <mergeCell ref="G9:H9"/>
    <mergeCell ref="A10:B10"/>
    <mergeCell ref="C10:D10"/>
    <mergeCell ref="E10:F10"/>
    <mergeCell ref="G10:H10"/>
    <mergeCell ref="B5:F5"/>
    <mergeCell ref="A8:B8"/>
    <mergeCell ref="C8:D8"/>
    <mergeCell ref="E8:F8"/>
    <mergeCell ref="G8:H8"/>
    <mergeCell ref="B19:C19"/>
    <mergeCell ref="B20:C20"/>
    <mergeCell ref="B21:C21"/>
    <mergeCell ref="B22:C22"/>
    <mergeCell ref="B23:C23"/>
    <mergeCell ref="B24:C24"/>
    <mergeCell ref="B13:C13"/>
    <mergeCell ref="B14:C14"/>
    <mergeCell ref="K14:K18"/>
    <mergeCell ref="B15:C15"/>
    <mergeCell ref="B16:C16"/>
    <mergeCell ref="B17:C17"/>
    <mergeCell ref="B18:C18"/>
    <mergeCell ref="I30:J30"/>
    <mergeCell ref="A31:C31"/>
    <mergeCell ref="E31:F31"/>
    <mergeCell ref="G31:H31"/>
    <mergeCell ref="I31:J31"/>
    <mergeCell ref="B27:E27"/>
    <mergeCell ref="A28:C28"/>
    <mergeCell ref="E28:F28"/>
    <mergeCell ref="G28:H28"/>
    <mergeCell ref="I28:J28"/>
    <mergeCell ref="A29:C29"/>
    <mergeCell ref="E29:F29"/>
    <mergeCell ref="G29:H29"/>
    <mergeCell ref="I29:J29"/>
    <mergeCell ref="A32:D32"/>
    <mergeCell ref="E32:F32"/>
    <mergeCell ref="B33:E33"/>
    <mergeCell ref="A34:C34"/>
    <mergeCell ref="E34:F34"/>
    <mergeCell ref="G34:H34"/>
    <mergeCell ref="A30:C30"/>
    <mergeCell ref="E30:F30"/>
    <mergeCell ref="G30:H30"/>
    <mergeCell ref="A37:C37"/>
    <mergeCell ref="E37:F37"/>
    <mergeCell ref="G37:H37"/>
    <mergeCell ref="I37:J37"/>
    <mergeCell ref="A38:D38"/>
    <mergeCell ref="E38:F38"/>
    <mergeCell ref="I34:J34"/>
    <mergeCell ref="A35:C35"/>
    <mergeCell ref="E35:F35"/>
    <mergeCell ref="G35:H35"/>
    <mergeCell ref="I35:J35"/>
    <mergeCell ref="A36:C36"/>
    <mergeCell ref="E36:F36"/>
    <mergeCell ref="G36:H36"/>
    <mergeCell ref="I36:J36"/>
    <mergeCell ref="I42:J42"/>
    <mergeCell ref="A43:C43"/>
    <mergeCell ref="E43:F43"/>
    <mergeCell ref="G43:H43"/>
    <mergeCell ref="I43:J43"/>
    <mergeCell ref="B39:E39"/>
    <mergeCell ref="A40:C40"/>
    <mergeCell ref="E40:F40"/>
    <mergeCell ref="G40:H40"/>
    <mergeCell ref="I40:J40"/>
    <mergeCell ref="A41:C41"/>
    <mergeCell ref="E41:F41"/>
    <mergeCell ref="G41:H41"/>
    <mergeCell ref="I41:J41"/>
    <mergeCell ref="A44:D44"/>
    <mergeCell ref="E44:F44"/>
    <mergeCell ref="B45:E45"/>
    <mergeCell ref="A46:C46"/>
    <mergeCell ref="E46:F46"/>
    <mergeCell ref="G46:H46"/>
    <mergeCell ref="A42:C42"/>
    <mergeCell ref="E42:F42"/>
    <mergeCell ref="G42:H42"/>
    <mergeCell ref="A49:C49"/>
    <mergeCell ref="E49:F49"/>
    <mergeCell ref="G49:H49"/>
    <mergeCell ref="I49:J49"/>
    <mergeCell ref="A50:D50"/>
    <mergeCell ref="E50:F50"/>
    <mergeCell ref="I46:J46"/>
    <mergeCell ref="A47:C47"/>
    <mergeCell ref="E47:F47"/>
    <mergeCell ref="G47:H47"/>
    <mergeCell ref="I47:J47"/>
    <mergeCell ref="A48:C48"/>
    <mergeCell ref="E48:F48"/>
    <mergeCell ref="G48:H48"/>
    <mergeCell ref="I48:J48"/>
    <mergeCell ref="I54:J54"/>
    <mergeCell ref="A55:C55"/>
    <mergeCell ref="E55:F55"/>
    <mergeCell ref="G55:H55"/>
    <mergeCell ref="I55:J55"/>
    <mergeCell ref="B51:E51"/>
    <mergeCell ref="A52:C52"/>
    <mergeCell ref="E52:F52"/>
    <mergeCell ref="G52:H52"/>
    <mergeCell ref="I52:J52"/>
    <mergeCell ref="A53:C53"/>
    <mergeCell ref="E53:F53"/>
    <mergeCell ref="G53:H53"/>
    <mergeCell ref="I53:J53"/>
    <mergeCell ref="A56:D56"/>
    <mergeCell ref="E56:F56"/>
    <mergeCell ref="B57:E57"/>
    <mergeCell ref="A58:C58"/>
    <mergeCell ref="E58:F58"/>
    <mergeCell ref="G58:H58"/>
    <mergeCell ref="A54:C54"/>
    <mergeCell ref="E54:F54"/>
    <mergeCell ref="G54:H54"/>
    <mergeCell ref="A61:C61"/>
    <mergeCell ref="E61:F61"/>
    <mergeCell ref="G61:H61"/>
    <mergeCell ref="I61:J61"/>
    <mergeCell ref="A62:D62"/>
    <mergeCell ref="E62:F62"/>
    <mergeCell ref="I58:J58"/>
    <mergeCell ref="A59:C59"/>
    <mergeCell ref="E59:F59"/>
    <mergeCell ref="G59:H59"/>
    <mergeCell ref="I59:J59"/>
    <mergeCell ref="A60:C60"/>
    <mergeCell ref="E60:F60"/>
    <mergeCell ref="G60:H60"/>
    <mergeCell ref="I60:J60"/>
    <mergeCell ref="I66:J66"/>
    <mergeCell ref="A67:C67"/>
    <mergeCell ref="E67:F67"/>
    <mergeCell ref="G67:H67"/>
    <mergeCell ref="I67:J67"/>
    <mergeCell ref="B63:E63"/>
    <mergeCell ref="A64:C64"/>
    <mergeCell ref="E64:F64"/>
    <mergeCell ref="G64:H64"/>
    <mergeCell ref="I64:J64"/>
    <mergeCell ref="A65:C65"/>
    <mergeCell ref="E65:F65"/>
    <mergeCell ref="G65:H65"/>
    <mergeCell ref="I65:J65"/>
    <mergeCell ref="A68:D68"/>
    <mergeCell ref="E68:F68"/>
    <mergeCell ref="B69:E69"/>
    <mergeCell ref="A70:C70"/>
    <mergeCell ref="E70:F70"/>
    <mergeCell ref="G70:H70"/>
    <mergeCell ref="A66:C66"/>
    <mergeCell ref="E66:F66"/>
    <mergeCell ref="G66:H66"/>
    <mergeCell ref="A73:C73"/>
    <mergeCell ref="E73:F73"/>
    <mergeCell ref="G73:H73"/>
    <mergeCell ref="I73:J73"/>
    <mergeCell ref="A74:D74"/>
    <mergeCell ref="E74:F74"/>
    <mergeCell ref="I70:J70"/>
    <mergeCell ref="A71:C71"/>
    <mergeCell ref="E71:F71"/>
    <mergeCell ref="G71:H71"/>
    <mergeCell ref="I71:J71"/>
    <mergeCell ref="A72:C72"/>
    <mergeCell ref="E72:F72"/>
    <mergeCell ref="G72:H72"/>
    <mergeCell ref="I72:J72"/>
    <mergeCell ref="I78:J78"/>
    <mergeCell ref="A79:C79"/>
    <mergeCell ref="E79:F79"/>
    <mergeCell ref="G79:H79"/>
    <mergeCell ref="I79:J79"/>
    <mergeCell ref="B75:E75"/>
    <mergeCell ref="A76:C76"/>
    <mergeCell ref="E76:F76"/>
    <mergeCell ref="G76:H76"/>
    <mergeCell ref="I76:J76"/>
    <mergeCell ref="A77:C77"/>
    <mergeCell ref="E77:F77"/>
    <mergeCell ref="G77:H77"/>
    <mergeCell ref="I77:J77"/>
    <mergeCell ref="A80:D80"/>
    <mergeCell ref="E80:F80"/>
    <mergeCell ref="B81:E81"/>
    <mergeCell ref="A82:C82"/>
    <mergeCell ref="E82:F82"/>
    <mergeCell ref="G82:H82"/>
    <mergeCell ref="A78:C78"/>
    <mergeCell ref="E78:F78"/>
    <mergeCell ref="G78:H78"/>
    <mergeCell ref="A85:C85"/>
    <mergeCell ref="E85:F85"/>
    <mergeCell ref="G85:H85"/>
    <mergeCell ref="I85:J85"/>
    <mergeCell ref="A86:D86"/>
    <mergeCell ref="E86:F86"/>
    <mergeCell ref="I82:J82"/>
    <mergeCell ref="A83:C83"/>
    <mergeCell ref="E83:F83"/>
    <mergeCell ref="G83:H83"/>
    <mergeCell ref="I83:J83"/>
    <mergeCell ref="A84:C84"/>
    <mergeCell ref="E84:F84"/>
    <mergeCell ref="G84:H84"/>
    <mergeCell ref="I84:J8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8" fitToWidth="0" orientation="portrait" r:id="rId1"/>
  <rowBreaks count="1" manualBreakCount="1">
    <brk id="2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355B5F8-B52D-4C01-B834-1BE49C068419}">
          <x14:formula1>
            <xm:f>データセット!$Q$3:$Q$19</xm:f>
          </x14:formula1>
          <xm:sqref>B81:E81 B27:E27 B33:E33 B39:E39 B45:E45 B51:E51 B57:E57 B63:E63 B69:E69 B75:E75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9AB78-E649-4FCF-A53D-3EB89507A645}">
  <sheetPr>
    <tabColor rgb="FFFFC000"/>
    <pageSetUpPr fitToPage="1"/>
  </sheetPr>
  <dimension ref="A1:AF91"/>
  <sheetViews>
    <sheetView view="pageBreakPreview" topLeftCell="A3" zoomScale="90" zoomScaleNormal="90" zoomScaleSheetLayoutView="90" workbookViewId="0">
      <selection activeCell="K13" sqref="K13"/>
    </sheetView>
  </sheetViews>
  <sheetFormatPr defaultColWidth="8.69921875" defaultRowHeight="13.2" outlineLevelRow="1" x14ac:dyDescent="0.45"/>
  <cols>
    <col min="1" max="2" width="8.69921875" style="1"/>
    <col min="3" max="3" width="10.19921875" style="1" customWidth="1"/>
    <col min="4" max="4" width="11.69921875" style="1" customWidth="1"/>
    <col min="5" max="5" width="11.19921875" style="1" customWidth="1"/>
    <col min="6" max="6" width="10.5" style="1" customWidth="1"/>
    <col min="7" max="7" width="11.09765625" style="1" customWidth="1"/>
    <col min="8" max="8" width="9.69921875" style="1" customWidth="1"/>
    <col min="9" max="9" width="11.09765625" style="1" customWidth="1"/>
    <col min="10" max="10" width="11.69921875" style="1" customWidth="1"/>
    <col min="11" max="11" width="34.796875" style="38" customWidth="1"/>
    <col min="12" max="12" width="16.69921875" style="1" customWidth="1"/>
    <col min="13" max="13" width="8.69921875" style="1"/>
    <col min="14" max="14" width="10.296875" style="1" bestFit="1" customWidth="1"/>
    <col min="15" max="16384" width="8.69921875" style="1"/>
  </cols>
  <sheetData>
    <row r="1" spans="1:32" ht="18" hidden="1" customHeight="1" outlineLevel="1" x14ac:dyDescent="0.45">
      <c r="A1" s="1" t="s">
        <v>256</v>
      </c>
      <c r="B1" s="1" t="s">
        <v>257</v>
      </c>
      <c r="C1" s="1" t="s">
        <v>124</v>
      </c>
      <c r="D1" s="1" t="s">
        <v>259</v>
      </c>
      <c r="E1" s="1" t="s">
        <v>260</v>
      </c>
      <c r="F1" s="1" t="s">
        <v>261</v>
      </c>
      <c r="G1" s="1" t="s">
        <v>263</v>
      </c>
      <c r="H1" s="1" t="s">
        <v>262</v>
      </c>
      <c r="I1" s="1" t="s">
        <v>264</v>
      </c>
      <c r="J1" s="1" t="s">
        <v>265</v>
      </c>
      <c r="K1" s="38" t="s">
        <v>269</v>
      </c>
      <c r="L1" s="1" t="s">
        <v>270</v>
      </c>
      <c r="M1" s="1" t="s">
        <v>266</v>
      </c>
      <c r="N1" s="1" t="s">
        <v>267</v>
      </c>
      <c r="O1" s="1" t="s">
        <v>268</v>
      </c>
      <c r="P1" s="1" t="s">
        <v>135</v>
      </c>
      <c r="Q1" s="1" t="s">
        <v>136</v>
      </c>
      <c r="R1" s="1" t="s">
        <v>137</v>
      </c>
      <c r="S1" s="1" t="s">
        <v>138</v>
      </c>
      <c r="T1" s="1" t="s">
        <v>139</v>
      </c>
      <c r="U1" s="1" t="s">
        <v>140</v>
      </c>
      <c r="V1" s="1" t="s">
        <v>141</v>
      </c>
      <c r="W1" s="1" t="s">
        <v>143</v>
      </c>
      <c r="X1" s="1" t="s">
        <v>144</v>
      </c>
      <c r="Y1" s="1" t="s">
        <v>145</v>
      </c>
      <c r="Z1" s="1" t="s">
        <v>146</v>
      </c>
      <c r="AA1" s="1" t="s">
        <v>147</v>
      </c>
      <c r="AB1" s="1" t="s">
        <v>148</v>
      </c>
      <c r="AC1" s="1" t="s">
        <v>149</v>
      </c>
      <c r="AD1" s="1" t="s">
        <v>150</v>
      </c>
      <c r="AE1" s="1" t="s">
        <v>151</v>
      </c>
      <c r="AF1" s="1" t="s">
        <v>152</v>
      </c>
    </row>
    <row r="2" spans="1:32" ht="18" hidden="1" customHeight="1" outlineLevel="1" x14ac:dyDescent="0.45">
      <c r="A2" s="1" t="e">
        <f>IF(#REF!="","",#REF!)</f>
        <v>#REF!</v>
      </c>
      <c r="B2" s="1" t="e">
        <f>IF(#REF!="","",#REF!)</f>
        <v>#REF!</v>
      </c>
      <c r="C2" s="1" t="e">
        <f>IF(#REF!="","",#REF!)</f>
        <v>#REF!</v>
      </c>
      <c r="D2" s="1" t="s">
        <v>130</v>
      </c>
      <c r="E2" s="1" t="e">
        <f>IF(#REF!="","",#REF!)</f>
        <v>#REF!</v>
      </c>
      <c r="F2" s="1" t="e">
        <f>IF(#REF!="","",#REF!)</f>
        <v>#REF!</v>
      </c>
      <c r="G2" s="1" t="e">
        <f>IF(#REF!="","",#REF!)</f>
        <v>#REF!</v>
      </c>
      <c r="H2" s="1" t="e">
        <f>IF(#REF!="","",#REF!)</f>
        <v>#REF!</v>
      </c>
      <c r="I2" s="1" t="e">
        <f>IF(#REF!="","",#REF!)</f>
        <v>#REF!</v>
      </c>
      <c r="J2" s="1" t="e">
        <f>#REF!</f>
        <v>#REF!</v>
      </c>
      <c r="K2" s="48" t="e">
        <f>#REF!</f>
        <v>#REF!</v>
      </c>
      <c r="L2" s="49" t="e">
        <f>#REF!</f>
        <v>#REF!</v>
      </c>
      <c r="M2" s="1" t="e">
        <f>IF(#REF!="","無","有")</f>
        <v>#REF!</v>
      </c>
      <c r="N2" s="50">
        <f>D24</f>
        <v>0</v>
      </c>
      <c r="O2" s="26">
        <f>J24</f>
        <v>0</v>
      </c>
      <c r="P2" s="26" t="str">
        <f>IFERROR((VLOOKUP(P1,$B$14:$D$23,3,0)),"")</f>
        <v/>
      </c>
      <c r="Q2" s="26" t="str">
        <f>IFERROR((VLOOKUP(Q1,$B$14:$D$23,3,0)),"")</f>
        <v/>
      </c>
      <c r="R2" s="26" t="str">
        <f>IFERROR((VLOOKUP(R1,$B$14:$D$23,3,0)),"")</f>
        <v/>
      </c>
      <c r="S2" s="26" t="str">
        <f>IFERROR((VLOOKUP(S1,$B$14:$D$23,3,0)),"")</f>
        <v/>
      </c>
      <c r="T2" s="26" t="str">
        <f>IFERROR((VLOOKUP(T1,$B$14:$D$23,3,0)),"")</f>
        <v/>
      </c>
      <c r="U2" s="26" t="str">
        <f>IFERROR((VLOOKUP(U1,$B$14:$D$23,3,0)),"")</f>
        <v/>
      </c>
      <c r="V2" s="26" t="str">
        <f>IFERROR((VLOOKUP(V1,$B$14:$D$23,3,0)),"")</f>
        <v/>
      </c>
      <c r="W2" s="26" t="str">
        <f>IFERROR((VLOOKUP(W1,$B$14:$D$23,3,0)),"")</f>
        <v/>
      </c>
      <c r="X2" s="26" t="str">
        <f>IFERROR((VLOOKUP(X1,$B$14:$D$23,3,0)),"")</f>
        <v/>
      </c>
      <c r="Y2" s="26" t="str">
        <f>IFERROR((VLOOKUP(Y1,$B$14:$D$23,3,0)),"")</f>
        <v/>
      </c>
      <c r="Z2" s="26" t="str">
        <f>IFERROR((VLOOKUP(Z1,$B$14:$D$23,3,0)),"")</f>
        <v/>
      </c>
      <c r="AA2" s="26" t="str">
        <f>IFERROR((VLOOKUP(AA1,$B$14:$D$23,3,0)),"")</f>
        <v/>
      </c>
      <c r="AB2" s="26" t="str">
        <f>IFERROR((VLOOKUP(AB1,$B$14:$D$23,3,0)),"")</f>
        <v/>
      </c>
      <c r="AC2" s="26" t="str">
        <f>IFERROR((VLOOKUP(AC1,$B$14:$D$23,3,0)),"")</f>
        <v/>
      </c>
      <c r="AD2" s="26" t="str">
        <f>IFERROR((VLOOKUP(AD1,$B$14:$D$23,3,0)),"")</f>
        <v/>
      </c>
      <c r="AE2" s="26" t="str">
        <f>IFERROR((VLOOKUP(AE1,$B$14:$D$23,3,0)),"")</f>
        <v/>
      </c>
      <c r="AF2" s="26" t="str">
        <f>IFERROR((VLOOKUP(AF1,$B$14:$D$23,3,0)),"")</f>
        <v/>
      </c>
    </row>
    <row r="3" spans="1:32" ht="22.5" customHeight="1" collapsed="1" x14ac:dyDescent="0.45">
      <c r="A3" s="2" t="s">
        <v>232</v>
      </c>
    </row>
    <row r="4" spans="1:32" ht="18" customHeight="1" x14ac:dyDescent="0.45">
      <c r="A4" s="4" t="s">
        <v>230</v>
      </c>
      <c r="H4" s="14"/>
      <c r="I4" s="1" t="s">
        <v>219</v>
      </c>
    </row>
    <row r="5" spans="1:32" ht="18" customHeight="1" x14ac:dyDescent="0.45">
      <c r="A5" s="25" t="s">
        <v>183</v>
      </c>
      <c r="B5" s="87" t="e">
        <f>IF(#REF!="","",#REF!)</f>
        <v>#REF!</v>
      </c>
      <c r="C5" s="87"/>
      <c r="D5" s="87"/>
      <c r="E5" s="87"/>
      <c r="F5" s="87"/>
      <c r="H5" s="24"/>
      <c r="I5" s="1" t="s">
        <v>218</v>
      </c>
    </row>
    <row r="6" spans="1:32" ht="18" customHeight="1" x14ac:dyDescent="0.45">
      <c r="B6" s="13"/>
      <c r="C6" s="13"/>
      <c r="D6" s="13"/>
      <c r="E6" s="13"/>
      <c r="F6" s="13"/>
      <c r="H6" s="18"/>
      <c r="I6" s="1" t="s">
        <v>217</v>
      </c>
    </row>
    <row r="7" spans="1:32" ht="17.25" customHeight="1" x14ac:dyDescent="0.45">
      <c r="A7" s="4" t="s">
        <v>216</v>
      </c>
      <c r="B7" s="13"/>
      <c r="C7" s="13"/>
      <c r="D7" s="13"/>
      <c r="E7" s="13"/>
      <c r="F7" s="13"/>
    </row>
    <row r="8" spans="1:32" ht="17.25" customHeight="1" x14ac:dyDescent="0.45">
      <c r="A8" s="76"/>
      <c r="B8" s="76"/>
      <c r="C8" s="76" t="s">
        <v>131</v>
      </c>
      <c r="D8" s="76"/>
      <c r="E8" s="76" t="s">
        <v>132</v>
      </c>
      <c r="F8" s="76"/>
      <c r="G8" s="76" t="s">
        <v>215</v>
      </c>
      <c r="H8" s="76"/>
    </row>
    <row r="9" spans="1:32" ht="17.25" customHeight="1" x14ac:dyDescent="0.45">
      <c r="A9" s="90" t="s">
        <v>214</v>
      </c>
      <c r="B9" s="90"/>
      <c r="C9" s="74"/>
      <c r="D9" s="74"/>
      <c r="E9" s="82" t="s">
        <v>133</v>
      </c>
      <c r="F9" s="83"/>
      <c r="G9" s="89">
        <f>ROUNDUP(C9/10,0)</f>
        <v>0</v>
      </c>
      <c r="H9" s="89"/>
    </row>
    <row r="10" spans="1:32" ht="17.25" customHeight="1" x14ac:dyDescent="0.45">
      <c r="A10" s="83" t="s">
        <v>213</v>
      </c>
      <c r="B10" s="83"/>
      <c r="C10" s="74"/>
      <c r="D10" s="74"/>
      <c r="E10" s="84" t="s">
        <v>134</v>
      </c>
      <c r="F10" s="83"/>
      <c r="G10" s="89">
        <f>ROUNDUP(C10/20,0)</f>
        <v>0</v>
      </c>
      <c r="H10" s="89"/>
    </row>
    <row r="11" spans="1:32" ht="17.25" customHeight="1" x14ac:dyDescent="0.45">
      <c r="B11" s="13"/>
      <c r="C11" s="13"/>
      <c r="D11" s="13"/>
      <c r="E11" s="13"/>
      <c r="F11" s="13"/>
    </row>
    <row r="12" spans="1:32" ht="17.25" customHeight="1" x14ac:dyDescent="0.45">
      <c r="A12" s="4" t="s">
        <v>212</v>
      </c>
      <c r="J12" s="47" t="s">
        <v>125</v>
      </c>
    </row>
    <row r="13" spans="1:32" ht="36" customHeight="1" x14ac:dyDescent="0.45">
      <c r="A13" s="23"/>
      <c r="B13" s="76" t="s">
        <v>142</v>
      </c>
      <c r="C13" s="76"/>
      <c r="D13" s="16" t="s">
        <v>211</v>
      </c>
      <c r="E13" s="15" t="s">
        <v>210</v>
      </c>
      <c r="F13" s="15" t="s">
        <v>209</v>
      </c>
      <c r="G13" s="22" t="s">
        <v>208</v>
      </c>
      <c r="H13" s="21" t="s">
        <v>207</v>
      </c>
      <c r="I13" s="15" t="s">
        <v>225</v>
      </c>
      <c r="J13" s="20" t="s">
        <v>226</v>
      </c>
      <c r="K13" s="46" t="s">
        <v>249</v>
      </c>
    </row>
    <row r="14" spans="1:32" ht="18" customHeight="1" x14ac:dyDescent="0.45">
      <c r="A14" s="36" t="s">
        <v>202</v>
      </c>
      <c r="B14" s="88" t="str">
        <f>IF(VLOOKUP(A14,$A$27:$F$86,2,0)="","",VLOOKUP(A14,$A$27:$F$86,2,0))</f>
        <v/>
      </c>
      <c r="C14" s="88"/>
      <c r="D14" s="33">
        <f>E32</f>
        <v>0</v>
      </c>
      <c r="E14" s="19" t="s">
        <v>203</v>
      </c>
      <c r="F14" s="33">
        <f>D14*3/4</f>
        <v>0</v>
      </c>
      <c r="G14" s="34"/>
      <c r="H14" s="14"/>
      <c r="I14" s="33">
        <f>G14*H14</f>
        <v>0</v>
      </c>
      <c r="J14" s="32">
        <f>MIN(F14,I14)</f>
        <v>0</v>
      </c>
      <c r="K14" s="93" t="s">
        <v>248</v>
      </c>
    </row>
    <row r="15" spans="1:32" ht="18" customHeight="1" x14ac:dyDescent="0.45">
      <c r="A15" s="36" t="s">
        <v>201</v>
      </c>
      <c r="B15" s="88" t="str">
        <f t="shared" ref="B15:B23" si="0">IF(VLOOKUP(A15,$A$27:$F$86,2,0)="","",VLOOKUP(A15,$A$27:$F$86,2,0))</f>
        <v/>
      </c>
      <c r="C15" s="88"/>
      <c r="D15" s="33">
        <f>E38</f>
        <v>0</v>
      </c>
      <c r="E15" s="19" t="s">
        <v>203</v>
      </c>
      <c r="F15" s="33">
        <f>D15*3/4</f>
        <v>0</v>
      </c>
      <c r="G15" s="34"/>
      <c r="H15" s="14"/>
      <c r="I15" s="33">
        <f>G15*H15</f>
        <v>0</v>
      </c>
      <c r="J15" s="32">
        <f>MIN(F15,I15)</f>
        <v>0</v>
      </c>
      <c r="K15" s="93"/>
    </row>
    <row r="16" spans="1:32" ht="18" customHeight="1" x14ac:dyDescent="0.45">
      <c r="A16" s="36" t="s">
        <v>200</v>
      </c>
      <c r="B16" s="88" t="str">
        <f t="shared" si="0"/>
        <v/>
      </c>
      <c r="C16" s="88"/>
      <c r="D16" s="33">
        <f>E44</f>
        <v>0</v>
      </c>
      <c r="E16" s="19" t="s">
        <v>203</v>
      </c>
      <c r="F16" s="33">
        <f>D16*3/4</f>
        <v>0</v>
      </c>
      <c r="G16" s="34"/>
      <c r="H16" s="14"/>
      <c r="I16" s="33">
        <f>G16*H16</f>
        <v>0</v>
      </c>
      <c r="J16" s="32">
        <f>MIN(F16,I16)</f>
        <v>0</v>
      </c>
      <c r="K16" s="93"/>
    </row>
    <row r="17" spans="1:11" ht="18" customHeight="1" x14ac:dyDescent="0.45">
      <c r="A17" s="36" t="s">
        <v>199</v>
      </c>
      <c r="B17" s="88" t="str">
        <f t="shared" si="0"/>
        <v/>
      </c>
      <c r="C17" s="88"/>
      <c r="D17" s="33">
        <f>E50</f>
        <v>0</v>
      </c>
      <c r="E17" s="19" t="s">
        <v>203</v>
      </c>
      <c r="F17" s="33">
        <f>D17*3/4</f>
        <v>0</v>
      </c>
      <c r="G17" s="34"/>
      <c r="H17" s="14"/>
      <c r="I17" s="33">
        <f>G17*H17</f>
        <v>0</v>
      </c>
      <c r="J17" s="32">
        <f>MIN(F17,I17)</f>
        <v>0</v>
      </c>
      <c r="K17" s="93"/>
    </row>
    <row r="18" spans="1:11" ht="18" customHeight="1" x14ac:dyDescent="0.45">
      <c r="A18" s="36" t="s">
        <v>198</v>
      </c>
      <c r="B18" s="88" t="str">
        <f t="shared" si="0"/>
        <v/>
      </c>
      <c r="C18" s="88"/>
      <c r="D18" s="33">
        <f>E56</f>
        <v>0</v>
      </c>
      <c r="E18" s="19" t="s">
        <v>203</v>
      </c>
      <c r="F18" s="33">
        <f>D18*3/4</f>
        <v>0</v>
      </c>
      <c r="G18" s="34"/>
      <c r="H18" s="14"/>
      <c r="I18" s="33">
        <f>G18*H18</f>
        <v>0</v>
      </c>
      <c r="J18" s="32">
        <f>MIN(F18,I18)</f>
        <v>0</v>
      </c>
      <c r="K18" s="93"/>
    </row>
    <row r="19" spans="1:11" ht="18" hidden="1" customHeight="1" outlineLevel="1" x14ac:dyDescent="0.45">
      <c r="A19" s="36" t="s">
        <v>237</v>
      </c>
      <c r="B19" s="88" t="str">
        <f t="shared" si="0"/>
        <v/>
      </c>
      <c r="C19" s="88"/>
      <c r="D19" s="33">
        <f>E62</f>
        <v>0</v>
      </c>
      <c r="E19" s="19" t="s">
        <v>203</v>
      </c>
      <c r="F19" s="33">
        <f t="shared" ref="F19:F23" si="1">D19*3/4</f>
        <v>0</v>
      </c>
      <c r="G19" s="34"/>
      <c r="H19" s="14"/>
      <c r="I19" s="33">
        <f t="shared" ref="I19:I23" si="2">G19*H19</f>
        <v>0</v>
      </c>
      <c r="J19" s="32">
        <f t="shared" ref="J19:J23" si="3">MIN(F19,I19)</f>
        <v>0</v>
      </c>
      <c r="K19" s="45"/>
    </row>
    <row r="20" spans="1:11" ht="18" hidden="1" customHeight="1" outlineLevel="1" x14ac:dyDescent="0.45">
      <c r="A20" s="36" t="s">
        <v>238</v>
      </c>
      <c r="B20" s="88" t="str">
        <f t="shared" si="0"/>
        <v/>
      </c>
      <c r="C20" s="88"/>
      <c r="D20" s="33">
        <f>E68</f>
        <v>0</v>
      </c>
      <c r="E20" s="19" t="s">
        <v>203</v>
      </c>
      <c r="F20" s="33">
        <f t="shared" si="1"/>
        <v>0</v>
      </c>
      <c r="G20" s="34"/>
      <c r="H20" s="14"/>
      <c r="I20" s="33">
        <f t="shared" si="2"/>
        <v>0</v>
      </c>
      <c r="J20" s="32">
        <f t="shared" si="3"/>
        <v>0</v>
      </c>
    </row>
    <row r="21" spans="1:11" ht="18" hidden="1" customHeight="1" outlineLevel="1" x14ac:dyDescent="0.45">
      <c r="A21" s="36" t="s">
        <v>239</v>
      </c>
      <c r="B21" s="88" t="str">
        <f t="shared" si="0"/>
        <v/>
      </c>
      <c r="C21" s="88"/>
      <c r="D21" s="33">
        <f>E74</f>
        <v>0</v>
      </c>
      <c r="E21" s="19" t="s">
        <v>203</v>
      </c>
      <c r="F21" s="33">
        <f t="shared" si="1"/>
        <v>0</v>
      </c>
      <c r="G21" s="34"/>
      <c r="H21" s="14"/>
      <c r="I21" s="33">
        <f t="shared" si="2"/>
        <v>0</v>
      </c>
      <c r="J21" s="32">
        <f t="shared" si="3"/>
        <v>0</v>
      </c>
    </row>
    <row r="22" spans="1:11" ht="18" hidden="1" customHeight="1" outlineLevel="1" x14ac:dyDescent="0.45">
      <c r="A22" s="36" t="s">
        <v>240</v>
      </c>
      <c r="B22" s="88" t="str">
        <f t="shared" si="0"/>
        <v/>
      </c>
      <c r="C22" s="88"/>
      <c r="D22" s="33">
        <f>E80</f>
        <v>0</v>
      </c>
      <c r="E22" s="19" t="s">
        <v>203</v>
      </c>
      <c r="F22" s="33">
        <f t="shared" si="1"/>
        <v>0</v>
      </c>
      <c r="G22" s="34"/>
      <c r="H22" s="14"/>
      <c r="I22" s="33">
        <f t="shared" si="2"/>
        <v>0</v>
      </c>
      <c r="J22" s="32">
        <f t="shared" si="3"/>
        <v>0</v>
      </c>
    </row>
    <row r="23" spans="1:11" ht="18" hidden="1" customHeight="1" outlineLevel="1" x14ac:dyDescent="0.45">
      <c r="A23" s="36" t="s">
        <v>241</v>
      </c>
      <c r="B23" s="88" t="str">
        <f t="shared" si="0"/>
        <v/>
      </c>
      <c r="C23" s="88"/>
      <c r="D23" s="33">
        <f>E86</f>
        <v>0</v>
      </c>
      <c r="E23" s="19" t="s">
        <v>203</v>
      </c>
      <c r="F23" s="33">
        <f t="shared" si="1"/>
        <v>0</v>
      </c>
      <c r="G23" s="34"/>
      <c r="H23" s="14"/>
      <c r="I23" s="33">
        <f t="shared" si="2"/>
        <v>0</v>
      </c>
      <c r="J23" s="32">
        <f t="shared" si="3"/>
        <v>0</v>
      </c>
    </row>
    <row r="24" spans="1:11" ht="18" customHeight="1" collapsed="1" x14ac:dyDescent="0.45">
      <c r="A24" s="36" t="s">
        <v>192</v>
      </c>
      <c r="B24" s="77"/>
      <c r="C24" s="77"/>
      <c r="D24" s="33">
        <f>SUM(D14:D23)</f>
        <v>0</v>
      </c>
      <c r="E24" s="17"/>
      <c r="F24" s="17"/>
      <c r="G24" s="17"/>
      <c r="H24" s="17"/>
      <c r="I24" s="35"/>
      <c r="J24" s="32">
        <f>ROUNDDOWN(SUM(J14:J23),-3)</f>
        <v>0</v>
      </c>
    </row>
    <row r="25" spans="1:11" ht="18" customHeight="1" x14ac:dyDescent="0.45">
      <c r="I25" s="1" t="s">
        <v>227</v>
      </c>
      <c r="J25" s="31"/>
    </row>
    <row r="26" spans="1:11" ht="17.25" customHeight="1" x14ac:dyDescent="0.45">
      <c r="A26" s="4" t="s">
        <v>243</v>
      </c>
      <c r="J26" s="47" t="s">
        <v>125</v>
      </c>
    </row>
    <row r="27" spans="1:11" ht="18" customHeight="1" x14ac:dyDescent="0.45">
      <c r="A27" s="13" t="s">
        <v>202</v>
      </c>
      <c r="B27" s="92"/>
      <c r="C27" s="92"/>
      <c r="D27" s="92"/>
      <c r="E27" s="92"/>
      <c r="K27" s="38" t="s">
        <v>236</v>
      </c>
    </row>
    <row r="28" spans="1:11" ht="36" customHeight="1" x14ac:dyDescent="0.45">
      <c r="A28" s="76" t="s">
        <v>197</v>
      </c>
      <c r="B28" s="76"/>
      <c r="C28" s="76"/>
      <c r="D28" s="15" t="s">
        <v>196</v>
      </c>
      <c r="E28" s="86" t="s">
        <v>195</v>
      </c>
      <c r="F28" s="86"/>
      <c r="G28" s="76" t="s">
        <v>194</v>
      </c>
      <c r="H28" s="76"/>
      <c r="I28" s="76" t="s">
        <v>193</v>
      </c>
      <c r="J28" s="76"/>
      <c r="K28" s="38" t="s">
        <v>250</v>
      </c>
    </row>
    <row r="29" spans="1:11" ht="18" customHeight="1" x14ac:dyDescent="0.45">
      <c r="A29" s="74"/>
      <c r="B29" s="74"/>
      <c r="C29" s="74"/>
      <c r="D29" s="14"/>
      <c r="E29" s="85"/>
      <c r="F29" s="85"/>
      <c r="G29" s="74"/>
      <c r="H29" s="74"/>
      <c r="I29" s="74"/>
      <c r="J29" s="74"/>
    </row>
    <row r="30" spans="1:11" ht="18" customHeight="1" x14ac:dyDescent="0.45">
      <c r="A30" s="74"/>
      <c r="B30" s="74"/>
      <c r="C30" s="74"/>
      <c r="D30" s="14"/>
      <c r="E30" s="85"/>
      <c r="F30" s="85"/>
      <c r="G30" s="74"/>
      <c r="H30" s="74"/>
      <c r="I30" s="74"/>
      <c r="J30" s="74"/>
    </row>
    <row r="31" spans="1:11" ht="18" customHeight="1" x14ac:dyDescent="0.45">
      <c r="A31" s="74"/>
      <c r="B31" s="74"/>
      <c r="C31" s="74"/>
      <c r="D31" s="14"/>
      <c r="E31" s="85"/>
      <c r="F31" s="85"/>
      <c r="G31" s="74"/>
      <c r="H31" s="74"/>
      <c r="I31" s="74"/>
      <c r="J31" s="74"/>
    </row>
    <row r="32" spans="1:11" ht="18" customHeight="1" x14ac:dyDescent="0.45">
      <c r="A32" s="80" t="s">
        <v>192</v>
      </c>
      <c r="B32" s="80"/>
      <c r="C32" s="80"/>
      <c r="D32" s="81"/>
      <c r="E32" s="78">
        <f>SUM(E29:F31)</f>
        <v>0</v>
      </c>
      <c r="F32" s="79"/>
      <c r="G32" s="13"/>
      <c r="H32" s="13"/>
      <c r="I32" s="13"/>
      <c r="J32" s="13"/>
    </row>
    <row r="33" spans="1:11" ht="18" customHeight="1" x14ac:dyDescent="0.45">
      <c r="A33" s="13" t="s">
        <v>201</v>
      </c>
      <c r="B33" s="92"/>
      <c r="C33" s="92"/>
      <c r="D33" s="92"/>
      <c r="E33" s="92"/>
      <c r="K33" s="38" t="s">
        <v>236</v>
      </c>
    </row>
    <row r="34" spans="1:11" ht="36.6" customHeight="1" x14ac:dyDescent="0.45">
      <c r="A34" s="76" t="s">
        <v>197</v>
      </c>
      <c r="B34" s="76"/>
      <c r="C34" s="76"/>
      <c r="D34" s="15" t="s">
        <v>196</v>
      </c>
      <c r="E34" s="86" t="s">
        <v>195</v>
      </c>
      <c r="F34" s="86"/>
      <c r="G34" s="76" t="s">
        <v>194</v>
      </c>
      <c r="H34" s="76"/>
      <c r="I34" s="76" t="s">
        <v>193</v>
      </c>
      <c r="J34" s="76"/>
    </row>
    <row r="35" spans="1:11" ht="18" customHeight="1" x14ac:dyDescent="0.45">
      <c r="A35" s="74"/>
      <c r="B35" s="74"/>
      <c r="C35" s="74"/>
      <c r="D35" s="14"/>
      <c r="E35" s="85"/>
      <c r="F35" s="85"/>
      <c r="G35" s="75"/>
      <c r="H35" s="75"/>
      <c r="I35" s="75"/>
      <c r="J35" s="75"/>
    </row>
    <row r="36" spans="1:11" ht="18" customHeight="1" x14ac:dyDescent="0.45">
      <c r="A36" s="74"/>
      <c r="B36" s="74"/>
      <c r="C36" s="74"/>
      <c r="D36" s="14"/>
      <c r="E36" s="85"/>
      <c r="F36" s="85"/>
      <c r="G36" s="75"/>
      <c r="H36" s="75"/>
      <c r="I36" s="75"/>
      <c r="J36" s="75"/>
    </row>
    <row r="37" spans="1:11" ht="18" customHeight="1" x14ac:dyDescent="0.45">
      <c r="A37" s="74"/>
      <c r="B37" s="74"/>
      <c r="C37" s="74"/>
      <c r="D37" s="14"/>
      <c r="E37" s="85"/>
      <c r="F37" s="85"/>
      <c r="G37" s="75"/>
      <c r="H37" s="75"/>
      <c r="I37" s="75"/>
      <c r="J37" s="75"/>
    </row>
    <row r="38" spans="1:11" ht="18" customHeight="1" x14ac:dyDescent="0.45">
      <c r="A38" s="80" t="s">
        <v>192</v>
      </c>
      <c r="B38" s="80"/>
      <c r="C38" s="80"/>
      <c r="D38" s="81"/>
      <c r="E38" s="78">
        <f>SUM(E35:F37)</f>
        <v>0</v>
      </c>
      <c r="F38" s="79"/>
      <c r="G38" s="13"/>
      <c r="H38" s="13"/>
      <c r="I38" s="13"/>
      <c r="J38" s="13"/>
    </row>
    <row r="39" spans="1:11" ht="18" customHeight="1" x14ac:dyDescent="0.45">
      <c r="A39" s="13" t="s">
        <v>200</v>
      </c>
      <c r="B39" s="92"/>
      <c r="C39" s="92"/>
      <c r="D39" s="92"/>
      <c r="E39" s="92"/>
      <c r="K39" s="38" t="s">
        <v>236</v>
      </c>
    </row>
    <row r="40" spans="1:11" ht="36" customHeight="1" x14ac:dyDescent="0.45">
      <c r="A40" s="76" t="s">
        <v>197</v>
      </c>
      <c r="B40" s="76"/>
      <c r="C40" s="76"/>
      <c r="D40" s="15" t="s">
        <v>196</v>
      </c>
      <c r="E40" s="86" t="s">
        <v>195</v>
      </c>
      <c r="F40" s="86"/>
      <c r="G40" s="76" t="s">
        <v>194</v>
      </c>
      <c r="H40" s="76"/>
      <c r="I40" s="76" t="s">
        <v>193</v>
      </c>
      <c r="J40" s="76"/>
    </row>
    <row r="41" spans="1:11" ht="18" customHeight="1" x14ac:dyDescent="0.45">
      <c r="A41" s="74"/>
      <c r="B41" s="74"/>
      <c r="C41" s="74"/>
      <c r="D41" s="14"/>
      <c r="E41" s="85"/>
      <c r="F41" s="85"/>
      <c r="G41" s="75"/>
      <c r="H41" s="75"/>
      <c r="I41" s="75"/>
      <c r="J41" s="75"/>
    </row>
    <row r="42" spans="1:11" ht="18" customHeight="1" x14ac:dyDescent="0.45">
      <c r="A42" s="74"/>
      <c r="B42" s="74"/>
      <c r="C42" s="74"/>
      <c r="D42" s="14"/>
      <c r="E42" s="85"/>
      <c r="F42" s="85"/>
      <c r="G42" s="75"/>
      <c r="H42" s="75"/>
      <c r="I42" s="75"/>
      <c r="J42" s="75"/>
    </row>
    <row r="43" spans="1:11" ht="18" customHeight="1" x14ac:dyDescent="0.45">
      <c r="A43" s="74"/>
      <c r="B43" s="74"/>
      <c r="C43" s="74"/>
      <c r="D43" s="14"/>
      <c r="E43" s="85"/>
      <c r="F43" s="85"/>
      <c r="G43" s="75"/>
      <c r="H43" s="75"/>
      <c r="I43" s="75"/>
      <c r="J43" s="75"/>
    </row>
    <row r="44" spans="1:11" ht="18" customHeight="1" x14ac:dyDescent="0.45">
      <c r="A44" s="80" t="s">
        <v>192</v>
      </c>
      <c r="B44" s="80"/>
      <c r="C44" s="80"/>
      <c r="D44" s="81"/>
      <c r="E44" s="78">
        <f>SUM(E41:F43)</f>
        <v>0</v>
      </c>
      <c r="F44" s="79"/>
      <c r="G44" s="13"/>
      <c r="H44" s="13"/>
      <c r="I44" s="13"/>
      <c r="J44" s="13"/>
    </row>
    <row r="45" spans="1:11" ht="18" customHeight="1" x14ac:dyDescent="0.45">
      <c r="A45" s="13" t="s">
        <v>199</v>
      </c>
      <c r="B45" s="92"/>
      <c r="C45" s="92"/>
      <c r="D45" s="92"/>
      <c r="E45" s="92"/>
      <c r="K45" s="38" t="s">
        <v>236</v>
      </c>
    </row>
    <row r="46" spans="1:11" ht="36" customHeight="1" x14ac:dyDescent="0.45">
      <c r="A46" s="76" t="s">
        <v>197</v>
      </c>
      <c r="B46" s="76"/>
      <c r="C46" s="76"/>
      <c r="D46" s="15" t="s">
        <v>196</v>
      </c>
      <c r="E46" s="86" t="s">
        <v>195</v>
      </c>
      <c r="F46" s="86"/>
      <c r="G46" s="76" t="s">
        <v>194</v>
      </c>
      <c r="H46" s="76"/>
      <c r="I46" s="76" t="s">
        <v>193</v>
      </c>
      <c r="J46" s="76"/>
    </row>
    <row r="47" spans="1:11" ht="18" customHeight="1" x14ac:dyDescent="0.45">
      <c r="A47" s="74"/>
      <c r="B47" s="74"/>
      <c r="C47" s="74"/>
      <c r="D47" s="14"/>
      <c r="E47" s="85"/>
      <c r="F47" s="85"/>
      <c r="G47" s="75"/>
      <c r="H47" s="75"/>
      <c r="I47" s="75"/>
      <c r="J47" s="75"/>
    </row>
    <row r="48" spans="1:11" ht="18" customHeight="1" x14ac:dyDescent="0.45">
      <c r="A48" s="74"/>
      <c r="B48" s="74"/>
      <c r="C48" s="74"/>
      <c r="D48" s="14"/>
      <c r="E48" s="85"/>
      <c r="F48" s="85"/>
      <c r="G48" s="75"/>
      <c r="H48" s="75"/>
      <c r="I48" s="75"/>
      <c r="J48" s="75"/>
    </row>
    <row r="49" spans="1:11" ht="18" customHeight="1" x14ac:dyDescent="0.45">
      <c r="A49" s="74"/>
      <c r="B49" s="74"/>
      <c r="C49" s="74"/>
      <c r="D49" s="14"/>
      <c r="E49" s="85"/>
      <c r="F49" s="85"/>
      <c r="G49" s="75"/>
      <c r="H49" s="75"/>
      <c r="I49" s="75"/>
      <c r="J49" s="75"/>
    </row>
    <row r="50" spans="1:11" ht="18" customHeight="1" x14ac:dyDescent="0.45">
      <c r="A50" s="80" t="s">
        <v>192</v>
      </c>
      <c r="B50" s="80"/>
      <c r="C50" s="80"/>
      <c r="D50" s="81"/>
      <c r="E50" s="78">
        <f>SUM(E47:F49)</f>
        <v>0</v>
      </c>
      <c r="F50" s="79"/>
      <c r="G50" s="13"/>
      <c r="H50" s="13"/>
      <c r="I50" s="13"/>
      <c r="J50" s="13"/>
    </row>
    <row r="51" spans="1:11" ht="18" customHeight="1" x14ac:dyDescent="0.45">
      <c r="A51" s="13" t="s">
        <v>198</v>
      </c>
      <c r="B51" s="92"/>
      <c r="C51" s="92"/>
      <c r="D51" s="92"/>
      <c r="E51" s="92"/>
      <c r="K51" s="38" t="s">
        <v>236</v>
      </c>
    </row>
    <row r="52" spans="1:11" ht="36" customHeight="1" x14ac:dyDescent="0.45">
      <c r="A52" s="76" t="s">
        <v>197</v>
      </c>
      <c r="B52" s="76"/>
      <c r="C52" s="76"/>
      <c r="D52" s="15" t="s">
        <v>196</v>
      </c>
      <c r="E52" s="86" t="s">
        <v>195</v>
      </c>
      <c r="F52" s="86"/>
      <c r="G52" s="76" t="s">
        <v>194</v>
      </c>
      <c r="H52" s="76"/>
      <c r="I52" s="76" t="s">
        <v>193</v>
      </c>
      <c r="J52" s="76"/>
    </row>
    <row r="53" spans="1:11" ht="18" customHeight="1" x14ac:dyDescent="0.45">
      <c r="A53" s="74"/>
      <c r="B53" s="74"/>
      <c r="C53" s="74"/>
      <c r="D53" s="14"/>
      <c r="E53" s="85"/>
      <c r="F53" s="85"/>
      <c r="G53" s="75"/>
      <c r="H53" s="75"/>
      <c r="I53" s="75"/>
      <c r="J53" s="75"/>
    </row>
    <row r="54" spans="1:11" ht="18" customHeight="1" x14ac:dyDescent="0.45">
      <c r="A54" s="74"/>
      <c r="B54" s="74"/>
      <c r="C54" s="74"/>
      <c r="D54" s="14"/>
      <c r="E54" s="85"/>
      <c r="F54" s="85"/>
      <c r="G54" s="75"/>
      <c r="H54" s="75"/>
      <c r="I54" s="75"/>
      <c r="J54" s="75"/>
    </row>
    <row r="55" spans="1:11" ht="18" customHeight="1" x14ac:dyDescent="0.45">
      <c r="A55" s="74"/>
      <c r="B55" s="74"/>
      <c r="C55" s="74"/>
      <c r="D55" s="14"/>
      <c r="E55" s="85"/>
      <c r="F55" s="85"/>
      <c r="G55" s="75"/>
      <c r="H55" s="75"/>
      <c r="I55" s="75"/>
      <c r="J55" s="75"/>
    </row>
    <row r="56" spans="1:11" ht="18" customHeight="1" x14ac:dyDescent="0.45">
      <c r="A56" s="80" t="s">
        <v>192</v>
      </c>
      <c r="B56" s="80"/>
      <c r="C56" s="80"/>
      <c r="D56" s="81"/>
      <c r="E56" s="78">
        <f>SUM(E53:F55)</f>
        <v>0</v>
      </c>
      <c r="F56" s="79"/>
      <c r="G56" s="13"/>
      <c r="H56" s="13"/>
      <c r="I56" s="13"/>
      <c r="J56" s="13"/>
    </row>
    <row r="57" spans="1:11" ht="18" hidden="1" customHeight="1" outlineLevel="1" x14ac:dyDescent="0.45">
      <c r="A57" s="13" t="s">
        <v>237</v>
      </c>
      <c r="B57" s="92"/>
      <c r="C57" s="92"/>
      <c r="D57" s="92"/>
      <c r="E57" s="92"/>
      <c r="K57" s="38" t="s">
        <v>236</v>
      </c>
    </row>
    <row r="58" spans="1:11" ht="36" hidden="1" customHeight="1" outlineLevel="1" x14ac:dyDescent="0.45">
      <c r="A58" s="76" t="s">
        <v>197</v>
      </c>
      <c r="B58" s="76"/>
      <c r="C58" s="76"/>
      <c r="D58" s="15" t="s">
        <v>196</v>
      </c>
      <c r="E58" s="86" t="s">
        <v>195</v>
      </c>
      <c r="F58" s="86"/>
      <c r="G58" s="76" t="s">
        <v>194</v>
      </c>
      <c r="H58" s="76"/>
      <c r="I58" s="76" t="s">
        <v>193</v>
      </c>
      <c r="J58" s="76"/>
    </row>
    <row r="59" spans="1:11" ht="18" hidden="1" customHeight="1" outlineLevel="1" x14ac:dyDescent="0.45">
      <c r="A59" s="74"/>
      <c r="B59" s="74"/>
      <c r="C59" s="74"/>
      <c r="D59" s="14"/>
      <c r="E59" s="85"/>
      <c r="F59" s="85"/>
      <c r="G59" s="75"/>
      <c r="H59" s="75"/>
      <c r="I59" s="75"/>
      <c r="J59" s="75"/>
    </row>
    <row r="60" spans="1:11" ht="18" hidden="1" customHeight="1" outlineLevel="1" x14ac:dyDescent="0.45">
      <c r="A60" s="74"/>
      <c r="B60" s="74"/>
      <c r="C60" s="74"/>
      <c r="D60" s="14"/>
      <c r="E60" s="85"/>
      <c r="F60" s="85"/>
      <c r="G60" s="75"/>
      <c r="H60" s="75"/>
      <c r="I60" s="75"/>
      <c r="J60" s="75"/>
    </row>
    <row r="61" spans="1:11" ht="18" hidden="1" customHeight="1" outlineLevel="1" x14ac:dyDescent="0.45">
      <c r="A61" s="74"/>
      <c r="B61" s="74"/>
      <c r="C61" s="74"/>
      <c r="D61" s="14"/>
      <c r="E61" s="85"/>
      <c r="F61" s="85"/>
      <c r="G61" s="75"/>
      <c r="H61" s="75"/>
      <c r="I61" s="75"/>
      <c r="J61" s="75"/>
    </row>
    <row r="62" spans="1:11" ht="18" hidden="1" customHeight="1" outlineLevel="1" x14ac:dyDescent="0.45">
      <c r="A62" s="80" t="s">
        <v>192</v>
      </c>
      <c r="B62" s="80"/>
      <c r="C62" s="80"/>
      <c r="D62" s="81"/>
      <c r="E62" s="78">
        <f>SUM(E59:F61)</f>
        <v>0</v>
      </c>
      <c r="F62" s="79"/>
      <c r="G62" s="13"/>
      <c r="H62" s="13"/>
      <c r="I62" s="13"/>
      <c r="J62" s="13"/>
    </row>
    <row r="63" spans="1:11" ht="18" hidden="1" customHeight="1" outlineLevel="1" x14ac:dyDescent="0.45">
      <c r="A63" s="13" t="s">
        <v>238</v>
      </c>
      <c r="B63" s="92"/>
      <c r="C63" s="92"/>
      <c r="D63" s="92"/>
      <c r="E63" s="92"/>
      <c r="K63" s="38" t="s">
        <v>236</v>
      </c>
    </row>
    <row r="64" spans="1:11" ht="36" hidden="1" customHeight="1" outlineLevel="1" x14ac:dyDescent="0.45">
      <c r="A64" s="76" t="s">
        <v>197</v>
      </c>
      <c r="B64" s="76"/>
      <c r="C64" s="76"/>
      <c r="D64" s="15" t="s">
        <v>196</v>
      </c>
      <c r="E64" s="86" t="s">
        <v>195</v>
      </c>
      <c r="F64" s="86"/>
      <c r="G64" s="76" t="s">
        <v>194</v>
      </c>
      <c r="H64" s="76"/>
      <c r="I64" s="76" t="s">
        <v>193</v>
      </c>
      <c r="J64" s="76"/>
    </row>
    <row r="65" spans="1:11" ht="18" hidden="1" customHeight="1" outlineLevel="1" x14ac:dyDescent="0.45">
      <c r="A65" s="74"/>
      <c r="B65" s="74"/>
      <c r="C65" s="74"/>
      <c r="D65" s="14"/>
      <c r="E65" s="85"/>
      <c r="F65" s="85"/>
      <c r="G65" s="75"/>
      <c r="H65" s="75"/>
      <c r="I65" s="75"/>
      <c r="J65" s="75"/>
    </row>
    <row r="66" spans="1:11" ht="18" hidden="1" customHeight="1" outlineLevel="1" x14ac:dyDescent="0.45">
      <c r="A66" s="74"/>
      <c r="B66" s="74"/>
      <c r="C66" s="74"/>
      <c r="D66" s="14"/>
      <c r="E66" s="85"/>
      <c r="F66" s="85"/>
      <c r="G66" s="75"/>
      <c r="H66" s="75"/>
      <c r="I66" s="75"/>
      <c r="J66" s="75"/>
    </row>
    <row r="67" spans="1:11" ht="18" hidden="1" customHeight="1" outlineLevel="1" x14ac:dyDescent="0.45">
      <c r="A67" s="74"/>
      <c r="B67" s="74"/>
      <c r="C67" s="74"/>
      <c r="D67" s="14"/>
      <c r="E67" s="85"/>
      <c r="F67" s="85"/>
      <c r="G67" s="75"/>
      <c r="H67" s="75"/>
      <c r="I67" s="75"/>
      <c r="J67" s="75"/>
    </row>
    <row r="68" spans="1:11" ht="18" hidden="1" customHeight="1" outlineLevel="1" x14ac:dyDescent="0.45">
      <c r="A68" s="80" t="s">
        <v>192</v>
      </c>
      <c r="B68" s="80"/>
      <c r="C68" s="80"/>
      <c r="D68" s="81"/>
      <c r="E68" s="78">
        <f>SUM(E65:F67)</f>
        <v>0</v>
      </c>
      <c r="F68" s="79"/>
      <c r="G68" s="13"/>
      <c r="H68" s="13"/>
      <c r="I68" s="13"/>
      <c r="J68" s="13"/>
    </row>
    <row r="69" spans="1:11" ht="18" hidden="1" customHeight="1" outlineLevel="1" x14ac:dyDescent="0.45">
      <c r="A69" s="13" t="s">
        <v>239</v>
      </c>
      <c r="B69" s="92"/>
      <c r="C69" s="92"/>
      <c r="D69" s="92"/>
      <c r="E69" s="92"/>
      <c r="K69" s="38" t="s">
        <v>236</v>
      </c>
    </row>
    <row r="70" spans="1:11" ht="36" hidden="1" customHeight="1" outlineLevel="1" x14ac:dyDescent="0.45">
      <c r="A70" s="76" t="s">
        <v>197</v>
      </c>
      <c r="B70" s="76"/>
      <c r="C70" s="76"/>
      <c r="D70" s="15" t="s">
        <v>196</v>
      </c>
      <c r="E70" s="86" t="s">
        <v>195</v>
      </c>
      <c r="F70" s="86"/>
      <c r="G70" s="76" t="s">
        <v>194</v>
      </c>
      <c r="H70" s="76"/>
      <c r="I70" s="76" t="s">
        <v>193</v>
      </c>
      <c r="J70" s="76"/>
    </row>
    <row r="71" spans="1:11" ht="18" hidden="1" customHeight="1" outlineLevel="1" x14ac:dyDescent="0.45">
      <c r="A71" s="74"/>
      <c r="B71" s="74"/>
      <c r="C71" s="74"/>
      <c r="D71" s="14"/>
      <c r="E71" s="85"/>
      <c r="F71" s="85"/>
      <c r="G71" s="75"/>
      <c r="H71" s="75"/>
      <c r="I71" s="75"/>
      <c r="J71" s="75"/>
    </row>
    <row r="72" spans="1:11" ht="18" hidden="1" customHeight="1" outlineLevel="1" x14ac:dyDescent="0.45">
      <c r="A72" s="74"/>
      <c r="B72" s="74"/>
      <c r="C72" s="74"/>
      <c r="D72" s="14"/>
      <c r="E72" s="85"/>
      <c r="F72" s="85"/>
      <c r="G72" s="75"/>
      <c r="H72" s="75"/>
      <c r="I72" s="75"/>
      <c r="J72" s="75"/>
    </row>
    <row r="73" spans="1:11" ht="18" hidden="1" customHeight="1" outlineLevel="1" x14ac:dyDescent="0.45">
      <c r="A73" s="74"/>
      <c r="B73" s="74"/>
      <c r="C73" s="74"/>
      <c r="D73" s="14"/>
      <c r="E73" s="85"/>
      <c r="F73" s="85"/>
      <c r="G73" s="75"/>
      <c r="H73" s="75"/>
      <c r="I73" s="75"/>
      <c r="J73" s="75"/>
    </row>
    <row r="74" spans="1:11" ht="18" hidden="1" customHeight="1" outlineLevel="1" x14ac:dyDescent="0.45">
      <c r="A74" s="80" t="s">
        <v>192</v>
      </c>
      <c r="B74" s="80"/>
      <c r="C74" s="80"/>
      <c r="D74" s="81"/>
      <c r="E74" s="78">
        <f>SUM(E71:F73)</f>
        <v>0</v>
      </c>
      <c r="F74" s="79"/>
      <c r="G74" s="13"/>
      <c r="H74" s="13"/>
      <c r="I74" s="13"/>
      <c r="J74" s="13"/>
    </row>
    <row r="75" spans="1:11" ht="18" hidden="1" customHeight="1" outlineLevel="1" x14ac:dyDescent="0.45">
      <c r="A75" s="13" t="s">
        <v>240</v>
      </c>
      <c r="B75" s="92"/>
      <c r="C75" s="92"/>
      <c r="D75" s="92"/>
      <c r="E75" s="92"/>
      <c r="K75" s="38" t="s">
        <v>236</v>
      </c>
    </row>
    <row r="76" spans="1:11" ht="36" hidden="1" customHeight="1" outlineLevel="1" x14ac:dyDescent="0.45">
      <c r="A76" s="76" t="s">
        <v>197</v>
      </c>
      <c r="B76" s="76"/>
      <c r="C76" s="76"/>
      <c r="D76" s="15" t="s">
        <v>196</v>
      </c>
      <c r="E76" s="86" t="s">
        <v>195</v>
      </c>
      <c r="F76" s="86"/>
      <c r="G76" s="76" t="s">
        <v>194</v>
      </c>
      <c r="H76" s="76"/>
      <c r="I76" s="76" t="s">
        <v>193</v>
      </c>
      <c r="J76" s="76"/>
    </row>
    <row r="77" spans="1:11" ht="18" hidden="1" customHeight="1" outlineLevel="1" x14ac:dyDescent="0.45">
      <c r="A77" s="74"/>
      <c r="B77" s="74"/>
      <c r="C77" s="74"/>
      <c r="D77" s="14"/>
      <c r="E77" s="85"/>
      <c r="F77" s="85"/>
      <c r="G77" s="75"/>
      <c r="H77" s="75"/>
      <c r="I77" s="75"/>
      <c r="J77" s="75"/>
    </row>
    <row r="78" spans="1:11" ht="18" hidden="1" customHeight="1" outlineLevel="1" x14ac:dyDescent="0.45">
      <c r="A78" s="74"/>
      <c r="B78" s="74"/>
      <c r="C78" s="74"/>
      <c r="D78" s="14"/>
      <c r="E78" s="85"/>
      <c r="F78" s="85"/>
      <c r="G78" s="75"/>
      <c r="H78" s="75"/>
      <c r="I78" s="75"/>
      <c r="J78" s="75"/>
    </row>
    <row r="79" spans="1:11" ht="18" hidden="1" customHeight="1" outlineLevel="1" x14ac:dyDescent="0.45">
      <c r="A79" s="74"/>
      <c r="B79" s="74"/>
      <c r="C79" s="74"/>
      <c r="D79" s="14"/>
      <c r="E79" s="85"/>
      <c r="F79" s="85"/>
      <c r="G79" s="75"/>
      <c r="H79" s="75"/>
      <c r="I79" s="75"/>
      <c r="J79" s="75"/>
    </row>
    <row r="80" spans="1:11" ht="18" hidden="1" customHeight="1" outlineLevel="1" x14ac:dyDescent="0.45">
      <c r="A80" s="80" t="s">
        <v>192</v>
      </c>
      <c r="B80" s="80"/>
      <c r="C80" s="80"/>
      <c r="D80" s="81"/>
      <c r="E80" s="78">
        <f>SUM(E77:F79)</f>
        <v>0</v>
      </c>
      <c r="F80" s="79"/>
      <c r="G80" s="13"/>
      <c r="H80" s="13"/>
      <c r="I80" s="13"/>
      <c r="J80" s="13"/>
    </row>
    <row r="81" spans="1:11" ht="18" hidden="1" customHeight="1" outlineLevel="1" x14ac:dyDescent="0.45">
      <c r="A81" s="13" t="s">
        <v>241</v>
      </c>
      <c r="B81" s="92"/>
      <c r="C81" s="92"/>
      <c r="D81" s="92"/>
      <c r="E81" s="92"/>
      <c r="K81" s="38" t="s">
        <v>236</v>
      </c>
    </row>
    <row r="82" spans="1:11" ht="36" hidden="1" customHeight="1" outlineLevel="1" x14ac:dyDescent="0.45">
      <c r="A82" s="76" t="s">
        <v>197</v>
      </c>
      <c r="B82" s="76"/>
      <c r="C82" s="76"/>
      <c r="D82" s="15" t="s">
        <v>196</v>
      </c>
      <c r="E82" s="86" t="s">
        <v>195</v>
      </c>
      <c r="F82" s="86"/>
      <c r="G82" s="76" t="s">
        <v>194</v>
      </c>
      <c r="H82" s="76"/>
      <c r="I82" s="76" t="s">
        <v>193</v>
      </c>
      <c r="J82" s="76"/>
    </row>
    <row r="83" spans="1:11" ht="18" hidden="1" customHeight="1" outlineLevel="1" x14ac:dyDescent="0.45">
      <c r="A83" s="74"/>
      <c r="B83" s="74"/>
      <c r="C83" s="74"/>
      <c r="D83" s="14"/>
      <c r="E83" s="85"/>
      <c r="F83" s="85"/>
      <c r="G83" s="75"/>
      <c r="H83" s="75"/>
      <c r="I83" s="75"/>
      <c r="J83" s="75"/>
    </row>
    <row r="84" spans="1:11" ht="18" hidden="1" customHeight="1" outlineLevel="1" x14ac:dyDescent="0.45">
      <c r="A84" s="74"/>
      <c r="B84" s="74"/>
      <c r="C84" s="74"/>
      <c r="D84" s="14"/>
      <c r="E84" s="85"/>
      <c r="F84" s="85"/>
      <c r="G84" s="75"/>
      <c r="H84" s="75"/>
      <c r="I84" s="75"/>
      <c r="J84" s="75"/>
    </row>
    <row r="85" spans="1:11" ht="18" hidden="1" customHeight="1" outlineLevel="1" x14ac:dyDescent="0.45">
      <c r="A85" s="74"/>
      <c r="B85" s="74"/>
      <c r="C85" s="74"/>
      <c r="D85" s="14"/>
      <c r="E85" s="85"/>
      <c r="F85" s="85"/>
      <c r="G85" s="75"/>
      <c r="H85" s="75"/>
      <c r="I85" s="75"/>
      <c r="J85" s="75"/>
    </row>
    <row r="86" spans="1:11" ht="18" hidden="1" customHeight="1" outlineLevel="1" x14ac:dyDescent="0.45">
      <c r="A86" s="80" t="s">
        <v>192</v>
      </c>
      <c r="B86" s="80"/>
      <c r="C86" s="80"/>
      <c r="D86" s="81"/>
      <c r="E86" s="78">
        <f>SUM(E83:F85)</f>
        <v>0</v>
      </c>
      <c r="F86" s="79"/>
      <c r="G86" s="13"/>
      <c r="H86" s="13"/>
      <c r="I86" s="13"/>
      <c r="J86" s="13"/>
    </row>
    <row r="87" spans="1:11" collapsed="1" x14ac:dyDescent="0.45">
      <c r="A87" s="1" t="s">
        <v>191</v>
      </c>
    </row>
    <row r="88" spans="1:11" x14ac:dyDescent="0.45">
      <c r="A88" s="1" t="s">
        <v>190</v>
      </c>
    </row>
    <row r="89" spans="1:11" x14ac:dyDescent="0.45">
      <c r="A89" s="1" t="s">
        <v>189</v>
      </c>
    </row>
    <row r="90" spans="1:11" x14ac:dyDescent="0.45">
      <c r="A90" s="1" t="s">
        <v>188</v>
      </c>
    </row>
    <row r="91" spans="1:11" x14ac:dyDescent="0.45">
      <c r="A91" s="1" t="s">
        <v>187</v>
      </c>
    </row>
  </sheetData>
  <mergeCells count="216">
    <mergeCell ref="A9:B9"/>
    <mergeCell ref="C9:D9"/>
    <mergeCell ref="E9:F9"/>
    <mergeCell ref="G9:H9"/>
    <mergeCell ref="A10:B10"/>
    <mergeCell ref="C10:D10"/>
    <mergeCell ref="E10:F10"/>
    <mergeCell ref="G10:H10"/>
    <mergeCell ref="B5:F5"/>
    <mergeCell ref="A8:B8"/>
    <mergeCell ref="C8:D8"/>
    <mergeCell ref="E8:F8"/>
    <mergeCell ref="G8:H8"/>
    <mergeCell ref="B19:C19"/>
    <mergeCell ref="B20:C20"/>
    <mergeCell ref="B21:C21"/>
    <mergeCell ref="B22:C22"/>
    <mergeCell ref="B23:C23"/>
    <mergeCell ref="B24:C24"/>
    <mergeCell ref="B13:C13"/>
    <mergeCell ref="B14:C14"/>
    <mergeCell ref="K14:K18"/>
    <mergeCell ref="B15:C15"/>
    <mergeCell ref="B16:C16"/>
    <mergeCell ref="B17:C17"/>
    <mergeCell ref="B18:C18"/>
    <mergeCell ref="I30:J30"/>
    <mergeCell ref="A31:C31"/>
    <mergeCell ref="E31:F31"/>
    <mergeCell ref="G31:H31"/>
    <mergeCell ref="I31:J31"/>
    <mergeCell ref="B27:E27"/>
    <mergeCell ref="A28:C28"/>
    <mergeCell ref="E28:F28"/>
    <mergeCell ref="G28:H28"/>
    <mergeCell ref="I28:J28"/>
    <mergeCell ref="A29:C29"/>
    <mergeCell ref="E29:F29"/>
    <mergeCell ref="G29:H29"/>
    <mergeCell ref="I29:J29"/>
    <mergeCell ref="A32:D32"/>
    <mergeCell ref="E32:F32"/>
    <mergeCell ref="B33:E33"/>
    <mergeCell ref="A34:C34"/>
    <mergeCell ref="E34:F34"/>
    <mergeCell ref="G34:H34"/>
    <mergeCell ref="A30:C30"/>
    <mergeCell ref="E30:F30"/>
    <mergeCell ref="G30:H30"/>
    <mergeCell ref="A37:C37"/>
    <mergeCell ref="E37:F37"/>
    <mergeCell ref="G37:H37"/>
    <mergeCell ref="I37:J37"/>
    <mergeCell ref="A38:D38"/>
    <mergeCell ref="E38:F38"/>
    <mergeCell ref="I34:J34"/>
    <mergeCell ref="A35:C35"/>
    <mergeCell ref="E35:F35"/>
    <mergeCell ref="G35:H35"/>
    <mergeCell ref="I35:J35"/>
    <mergeCell ref="A36:C36"/>
    <mergeCell ref="E36:F36"/>
    <mergeCell ref="G36:H36"/>
    <mergeCell ref="I36:J36"/>
    <mergeCell ref="I42:J42"/>
    <mergeCell ref="A43:C43"/>
    <mergeCell ref="E43:F43"/>
    <mergeCell ref="G43:H43"/>
    <mergeCell ref="I43:J43"/>
    <mergeCell ref="B39:E39"/>
    <mergeCell ref="A40:C40"/>
    <mergeCell ref="E40:F40"/>
    <mergeCell ref="G40:H40"/>
    <mergeCell ref="I40:J40"/>
    <mergeCell ref="A41:C41"/>
    <mergeCell ref="E41:F41"/>
    <mergeCell ref="G41:H41"/>
    <mergeCell ref="I41:J41"/>
    <mergeCell ref="A44:D44"/>
    <mergeCell ref="E44:F44"/>
    <mergeCell ref="B45:E45"/>
    <mergeCell ref="A46:C46"/>
    <mergeCell ref="E46:F46"/>
    <mergeCell ref="G46:H46"/>
    <mergeCell ref="A42:C42"/>
    <mergeCell ref="E42:F42"/>
    <mergeCell ref="G42:H42"/>
    <mergeCell ref="A49:C49"/>
    <mergeCell ref="E49:F49"/>
    <mergeCell ref="G49:H49"/>
    <mergeCell ref="I49:J49"/>
    <mergeCell ref="A50:D50"/>
    <mergeCell ref="E50:F50"/>
    <mergeCell ref="I46:J46"/>
    <mergeCell ref="A47:C47"/>
    <mergeCell ref="E47:F47"/>
    <mergeCell ref="G47:H47"/>
    <mergeCell ref="I47:J47"/>
    <mergeCell ref="A48:C48"/>
    <mergeCell ref="E48:F48"/>
    <mergeCell ref="G48:H48"/>
    <mergeCell ref="I48:J48"/>
    <mergeCell ref="I54:J54"/>
    <mergeCell ref="A55:C55"/>
    <mergeCell ref="E55:F55"/>
    <mergeCell ref="G55:H55"/>
    <mergeCell ref="I55:J55"/>
    <mergeCell ref="B51:E51"/>
    <mergeCell ref="A52:C52"/>
    <mergeCell ref="E52:F52"/>
    <mergeCell ref="G52:H52"/>
    <mergeCell ref="I52:J52"/>
    <mergeCell ref="A53:C53"/>
    <mergeCell ref="E53:F53"/>
    <mergeCell ref="G53:H53"/>
    <mergeCell ref="I53:J53"/>
    <mergeCell ref="A56:D56"/>
    <mergeCell ref="E56:F56"/>
    <mergeCell ref="B57:E57"/>
    <mergeCell ref="A58:C58"/>
    <mergeCell ref="E58:F58"/>
    <mergeCell ref="G58:H58"/>
    <mergeCell ref="A54:C54"/>
    <mergeCell ref="E54:F54"/>
    <mergeCell ref="G54:H54"/>
    <mergeCell ref="A61:C61"/>
    <mergeCell ref="E61:F61"/>
    <mergeCell ref="G61:H61"/>
    <mergeCell ref="I61:J61"/>
    <mergeCell ref="A62:D62"/>
    <mergeCell ref="E62:F62"/>
    <mergeCell ref="I58:J58"/>
    <mergeCell ref="A59:C59"/>
    <mergeCell ref="E59:F59"/>
    <mergeCell ref="G59:H59"/>
    <mergeCell ref="I59:J59"/>
    <mergeCell ref="A60:C60"/>
    <mergeCell ref="E60:F60"/>
    <mergeCell ref="G60:H60"/>
    <mergeCell ref="I60:J60"/>
    <mergeCell ref="I66:J66"/>
    <mergeCell ref="A67:C67"/>
    <mergeCell ref="E67:F67"/>
    <mergeCell ref="G67:H67"/>
    <mergeCell ref="I67:J67"/>
    <mergeCell ref="B63:E63"/>
    <mergeCell ref="A64:C64"/>
    <mergeCell ref="E64:F64"/>
    <mergeCell ref="G64:H64"/>
    <mergeCell ref="I64:J64"/>
    <mergeCell ref="A65:C65"/>
    <mergeCell ref="E65:F65"/>
    <mergeCell ref="G65:H65"/>
    <mergeCell ref="I65:J65"/>
    <mergeCell ref="A68:D68"/>
    <mergeCell ref="E68:F68"/>
    <mergeCell ref="B69:E69"/>
    <mergeCell ref="A70:C70"/>
    <mergeCell ref="E70:F70"/>
    <mergeCell ref="G70:H70"/>
    <mergeCell ref="A66:C66"/>
    <mergeCell ref="E66:F66"/>
    <mergeCell ref="G66:H66"/>
    <mergeCell ref="A73:C73"/>
    <mergeCell ref="E73:F73"/>
    <mergeCell ref="G73:H73"/>
    <mergeCell ref="I73:J73"/>
    <mergeCell ref="A74:D74"/>
    <mergeCell ref="E74:F74"/>
    <mergeCell ref="I70:J70"/>
    <mergeCell ref="A71:C71"/>
    <mergeCell ref="E71:F71"/>
    <mergeCell ref="G71:H71"/>
    <mergeCell ref="I71:J71"/>
    <mergeCell ref="A72:C72"/>
    <mergeCell ref="E72:F72"/>
    <mergeCell ref="G72:H72"/>
    <mergeCell ref="I72:J72"/>
    <mergeCell ref="I78:J78"/>
    <mergeCell ref="A79:C79"/>
    <mergeCell ref="E79:F79"/>
    <mergeCell ref="G79:H79"/>
    <mergeCell ref="I79:J79"/>
    <mergeCell ref="B75:E75"/>
    <mergeCell ref="A76:C76"/>
    <mergeCell ref="E76:F76"/>
    <mergeCell ref="G76:H76"/>
    <mergeCell ref="I76:J76"/>
    <mergeCell ref="A77:C77"/>
    <mergeCell ref="E77:F77"/>
    <mergeCell ref="G77:H77"/>
    <mergeCell ref="I77:J77"/>
    <mergeCell ref="A80:D80"/>
    <mergeCell ref="E80:F80"/>
    <mergeCell ref="B81:E81"/>
    <mergeCell ref="A82:C82"/>
    <mergeCell ref="E82:F82"/>
    <mergeCell ref="G82:H82"/>
    <mergeCell ref="A78:C78"/>
    <mergeCell ref="E78:F78"/>
    <mergeCell ref="G78:H78"/>
    <mergeCell ref="A85:C85"/>
    <mergeCell ref="E85:F85"/>
    <mergeCell ref="G85:H85"/>
    <mergeCell ref="I85:J85"/>
    <mergeCell ref="A86:D86"/>
    <mergeCell ref="E86:F86"/>
    <mergeCell ref="I82:J82"/>
    <mergeCell ref="A83:C83"/>
    <mergeCell ref="E83:F83"/>
    <mergeCell ref="G83:H83"/>
    <mergeCell ref="I83:J83"/>
    <mergeCell ref="A84:C84"/>
    <mergeCell ref="E84:F84"/>
    <mergeCell ref="G84:H84"/>
    <mergeCell ref="I84:J8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8" fitToWidth="0" orientation="portrait" r:id="rId1"/>
  <rowBreaks count="1" manualBreakCount="1">
    <brk id="2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00633A-D822-46B2-ADD9-EFFCB92741CC}">
          <x14:formula1>
            <xm:f>データセット!$Q$3:$Q$19</xm:f>
          </x14:formula1>
          <xm:sqref>B81:E81 B27:E27 B33:E33 B39:E39 B45:E45 B51:E51 B57:E57 B63:E63 B69:E69 B75:E75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36F8A-E370-4FAA-92E4-FEA297529530}">
  <sheetPr>
    <tabColor theme="7" tint="0.79998168889431442"/>
  </sheetPr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F2E7-6016-46E6-B7DD-18292E0F1795}">
  <sheetPr>
    <tabColor theme="9" tint="0.79998168889431442"/>
  </sheetPr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50147-36DF-416D-8A33-4163B5E7D866}">
  <sheetPr>
    <tabColor rgb="FF92D050"/>
    <pageSetUpPr fitToPage="1"/>
  </sheetPr>
  <dimension ref="A1:AF84"/>
  <sheetViews>
    <sheetView view="pageBreakPreview" topLeftCell="A3" zoomScale="90" zoomScaleNormal="90" zoomScaleSheetLayoutView="90" workbookViewId="0">
      <selection activeCell="K5" sqref="K5"/>
    </sheetView>
  </sheetViews>
  <sheetFormatPr defaultColWidth="8.69921875" defaultRowHeight="14.4" outlineLevelRow="1" x14ac:dyDescent="0.45"/>
  <cols>
    <col min="1" max="2" width="8.69921875" style="2"/>
    <col min="3" max="3" width="10.19921875" style="2" customWidth="1"/>
    <col min="4" max="4" width="11.69921875" style="2" customWidth="1"/>
    <col min="5" max="5" width="11.19921875" style="2" customWidth="1"/>
    <col min="6" max="6" width="10.5" style="2" customWidth="1"/>
    <col min="7" max="7" width="11.09765625" style="2" customWidth="1"/>
    <col min="8" max="8" width="13.09765625" style="2" customWidth="1"/>
    <col min="9" max="9" width="12.19921875" style="2" customWidth="1"/>
    <col min="10" max="10" width="11.69921875" style="2" customWidth="1"/>
    <col min="11" max="11" width="35.19921875" style="2" customWidth="1"/>
    <col min="12" max="12" width="16.69921875" style="2" customWidth="1"/>
    <col min="13" max="13" width="8.69921875" style="2"/>
    <col min="14" max="14" width="10.296875" style="2" bestFit="1" customWidth="1"/>
    <col min="15" max="16384" width="8.69921875" style="2"/>
  </cols>
  <sheetData>
    <row r="1" spans="1:32" s="1" customFormat="1" ht="18" hidden="1" customHeight="1" outlineLevel="1" x14ac:dyDescent="0.45">
      <c r="A1" s="1" t="s">
        <v>256</v>
      </c>
      <c r="B1" s="1" t="s">
        <v>257</v>
      </c>
      <c r="C1" s="1" t="s">
        <v>258</v>
      </c>
      <c r="D1" s="1" t="s">
        <v>259</v>
      </c>
      <c r="E1" s="1" t="s">
        <v>260</v>
      </c>
      <c r="F1" s="1" t="s">
        <v>261</v>
      </c>
      <c r="G1" s="1" t="s">
        <v>263</v>
      </c>
      <c r="H1" s="1" t="s">
        <v>262</v>
      </c>
      <c r="I1" s="1" t="s">
        <v>264</v>
      </c>
      <c r="J1" s="1" t="s">
        <v>265</v>
      </c>
      <c r="K1" s="38" t="s">
        <v>269</v>
      </c>
      <c r="L1" s="1" t="s">
        <v>270</v>
      </c>
      <c r="M1" s="1" t="s">
        <v>266</v>
      </c>
      <c r="N1" s="1" t="s">
        <v>267</v>
      </c>
      <c r="O1" s="1" t="s">
        <v>268</v>
      </c>
      <c r="P1" s="1" t="s">
        <v>135</v>
      </c>
      <c r="Q1" s="1" t="s">
        <v>136</v>
      </c>
      <c r="R1" s="1" t="s">
        <v>137</v>
      </c>
      <c r="S1" s="1" t="s">
        <v>138</v>
      </c>
      <c r="T1" s="1" t="s">
        <v>139</v>
      </c>
      <c r="U1" s="1" t="s">
        <v>140</v>
      </c>
      <c r="V1" s="1" t="s">
        <v>141</v>
      </c>
      <c r="W1" s="1" t="s">
        <v>143</v>
      </c>
      <c r="X1" s="1" t="s">
        <v>144</v>
      </c>
      <c r="Y1" s="1" t="s">
        <v>145</v>
      </c>
      <c r="Z1" s="1" t="s">
        <v>146</v>
      </c>
      <c r="AA1" s="1" t="s">
        <v>147</v>
      </c>
      <c r="AB1" s="1" t="s">
        <v>148</v>
      </c>
      <c r="AC1" s="1" t="s">
        <v>149</v>
      </c>
      <c r="AD1" s="1" t="s">
        <v>150</v>
      </c>
      <c r="AE1" s="1" t="s">
        <v>151</v>
      </c>
      <c r="AF1" s="1" t="s">
        <v>152</v>
      </c>
    </row>
    <row r="2" spans="1:32" s="1" customFormat="1" ht="18" hidden="1" customHeight="1" outlineLevel="1" x14ac:dyDescent="0.45">
      <c r="A2" s="1" t="e">
        <f>IF(#REF!="","",#REF!)</f>
        <v>#REF!</v>
      </c>
      <c r="B2" s="1" t="e">
        <f>IF(#REF!="","",#REF!)</f>
        <v>#REF!</v>
      </c>
      <c r="C2" s="1" t="e">
        <f>IF(#REF!="","",#REF!)</f>
        <v>#REF!</v>
      </c>
      <c r="D2" s="1" t="s">
        <v>129</v>
      </c>
      <c r="E2" s="1" t="e">
        <f>IF(#REF!="","",#REF!)</f>
        <v>#REF!</v>
      </c>
      <c r="F2" s="1" t="e">
        <f>IF(#REF!="","",#REF!)</f>
        <v>#REF!</v>
      </c>
      <c r="G2" s="1" t="e">
        <f>IF(#REF!="","",#REF!)</f>
        <v>#REF!</v>
      </c>
      <c r="H2" s="1" t="e">
        <f>IF(#REF!="","",#REF!)</f>
        <v>#REF!</v>
      </c>
      <c r="I2" s="1" t="e">
        <f>IF(#REF!="","",#REF!)</f>
        <v>#REF!</v>
      </c>
      <c r="J2" s="1" t="e">
        <f>#REF!</f>
        <v>#REF!</v>
      </c>
      <c r="K2" s="48" t="e">
        <f>#REF!</f>
        <v>#REF!</v>
      </c>
      <c r="L2" s="49" t="e">
        <f>#REF!</f>
        <v>#REF!</v>
      </c>
      <c r="M2" s="1" t="e">
        <f>IF(#REF!="","無","有")</f>
        <v>#REF!</v>
      </c>
      <c r="N2" s="50">
        <f>D19</f>
        <v>0</v>
      </c>
      <c r="O2" s="26">
        <f>G19</f>
        <v>0</v>
      </c>
      <c r="P2" s="26" t="str">
        <f>IFERROR((VLOOKUP(P1,$B$9:$E$13,3,0)),"")</f>
        <v/>
      </c>
      <c r="Q2" s="26" t="str">
        <f>IFERROR((VLOOKUP(Q1,$B$9:$E$13,3,0)),"")</f>
        <v/>
      </c>
      <c r="R2" s="26" t="str">
        <f>IFERROR((VLOOKUP(R1,$B$9:$E$13,3,0)),"")</f>
        <v/>
      </c>
      <c r="S2" s="26" t="str">
        <f>IFERROR((VLOOKUP(S1,$B$9:$E$13,3,0)),"")</f>
        <v/>
      </c>
      <c r="T2" s="26" t="str">
        <f>IFERROR((VLOOKUP(T1,$B$9:$E$13,3,0)),"")</f>
        <v/>
      </c>
      <c r="U2" s="26" t="str">
        <f>IFERROR((VLOOKUP(U1,$B$9:$E$13,3,0)),"")</f>
        <v/>
      </c>
      <c r="V2" s="26" t="str">
        <f>IFERROR((VLOOKUP(V1,$B$9:$E$13,3,0)),"")</f>
        <v/>
      </c>
      <c r="W2" s="26" t="str">
        <f>IFERROR((VLOOKUP(W1,$B$9:$E$13,3,0)),"")</f>
        <v/>
      </c>
      <c r="X2" s="26" t="str">
        <f>IFERROR((VLOOKUP(X1,$B$9:$E$13,3,0)),"")</f>
        <v/>
      </c>
      <c r="Y2" s="26" t="str">
        <f>IFERROR((VLOOKUP(Y1,$B$9:$E$13,3,0)),"")</f>
        <v/>
      </c>
      <c r="Z2" s="26" t="str">
        <f>IFERROR((VLOOKUP(Z1,$B$9:$E$13,3,0)),"")</f>
        <v/>
      </c>
      <c r="AA2" s="26" t="str">
        <f>IFERROR((VLOOKUP(AA1,$B$9:$E$13,3,0)),"")</f>
        <v/>
      </c>
      <c r="AB2" s="26">
        <f>IFERROR((VLOOKUP(AB1,$B$9:$E$13,3,0)),"")</f>
        <v>0</v>
      </c>
      <c r="AC2" s="26" t="str">
        <f>IFERROR((VLOOKUP(AC1,$B$9:$E$13,3,0)),"")</f>
        <v/>
      </c>
      <c r="AD2" s="26" t="str">
        <f>IFERROR((VLOOKUP(AD1,$B$9:$E$13,3,0)),"")</f>
        <v/>
      </c>
      <c r="AE2" s="26" t="str">
        <f>IFERROR((VLOOKUP(AE1,$B$9:$E$13,3,0)),"")</f>
        <v/>
      </c>
      <c r="AF2" s="26" t="str">
        <f>IFERROR((VLOOKUP(AF1,$B$9:$E$13,3,0)),"")</f>
        <v/>
      </c>
    </row>
    <row r="3" spans="1:32" ht="22.5" customHeight="1" collapsed="1" x14ac:dyDescent="0.45">
      <c r="A3" s="2" t="s">
        <v>233</v>
      </c>
    </row>
    <row r="4" spans="1:32" ht="18" customHeight="1" x14ac:dyDescent="0.45">
      <c r="A4" s="4" t="s">
        <v>231</v>
      </c>
      <c r="H4" s="30"/>
      <c r="I4" s="2" t="s">
        <v>219</v>
      </c>
    </row>
    <row r="5" spans="1:32" ht="18" customHeight="1" x14ac:dyDescent="0.45">
      <c r="A5" s="3" t="s">
        <v>183</v>
      </c>
      <c r="B5" s="100"/>
      <c r="C5" s="100"/>
      <c r="D5" s="100"/>
      <c r="E5" s="100"/>
      <c r="F5" s="100"/>
      <c r="H5" s="29"/>
      <c r="I5" s="2" t="s">
        <v>218</v>
      </c>
    </row>
    <row r="6" spans="1:32" ht="18" customHeight="1" x14ac:dyDescent="0.45">
      <c r="B6" s="5"/>
      <c r="C6" s="5"/>
      <c r="D6" s="5"/>
      <c r="E6" s="5"/>
      <c r="F6" s="5"/>
      <c r="H6" s="28"/>
      <c r="I6" s="2" t="s">
        <v>217</v>
      </c>
    </row>
    <row r="7" spans="1:32" ht="18.75" customHeight="1" x14ac:dyDescent="0.45">
      <c r="A7" s="4" t="s">
        <v>224</v>
      </c>
      <c r="H7" s="47" t="s">
        <v>255</v>
      </c>
    </row>
    <row r="8" spans="1:32" ht="36" customHeight="1" x14ac:dyDescent="0.45">
      <c r="A8" s="27"/>
      <c r="B8" s="86" t="s">
        <v>223</v>
      </c>
      <c r="C8" s="76"/>
      <c r="D8" s="86" t="s">
        <v>211</v>
      </c>
      <c r="E8" s="86"/>
      <c r="F8" s="15" t="s">
        <v>210</v>
      </c>
      <c r="G8" s="86" t="s">
        <v>222</v>
      </c>
      <c r="H8" s="76"/>
      <c r="K8" s="46" t="s">
        <v>254</v>
      </c>
    </row>
    <row r="9" spans="1:32" ht="18" customHeight="1" x14ac:dyDescent="0.45">
      <c r="A9" s="36" t="s">
        <v>202</v>
      </c>
      <c r="B9" s="90" t="s">
        <v>148</v>
      </c>
      <c r="C9" s="90"/>
      <c r="D9" s="94">
        <f>E27</f>
        <v>0</v>
      </c>
      <c r="E9" s="94"/>
      <c r="F9" s="19" t="s">
        <v>206</v>
      </c>
      <c r="G9" s="94">
        <f>D9*3/4</f>
        <v>0</v>
      </c>
      <c r="H9" s="94"/>
    </row>
    <row r="10" spans="1:32" ht="18" customHeight="1" x14ac:dyDescent="0.45">
      <c r="A10" s="36" t="s">
        <v>201</v>
      </c>
      <c r="B10" s="97" t="str">
        <f>IF(VLOOKUP(A10,$A$22:$F$81,2,0)="","",VLOOKUP(A10,$A$22:$F$81,2,0))</f>
        <v/>
      </c>
      <c r="C10" s="98"/>
      <c r="D10" s="94">
        <f>E33</f>
        <v>0</v>
      </c>
      <c r="E10" s="94"/>
      <c r="F10" s="19" t="s">
        <v>206</v>
      </c>
      <c r="G10" s="94">
        <f>D10*3/4</f>
        <v>0</v>
      </c>
      <c r="H10" s="94"/>
    </row>
    <row r="11" spans="1:32" ht="18" customHeight="1" x14ac:dyDescent="0.45">
      <c r="A11" s="36" t="s">
        <v>200</v>
      </c>
      <c r="B11" s="97" t="str">
        <f t="shared" ref="B11:B18" si="0">IF(VLOOKUP(A11,$A$22:$F$81,2,0)="","",VLOOKUP(A11,$A$22:$F$81,2,0))</f>
        <v/>
      </c>
      <c r="C11" s="98"/>
      <c r="D11" s="94">
        <f>E39</f>
        <v>0</v>
      </c>
      <c r="E11" s="94"/>
      <c r="F11" s="19" t="s">
        <v>206</v>
      </c>
      <c r="G11" s="94">
        <f>D11*3/4</f>
        <v>0</v>
      </c>
      <c r="H11" s="94"/>
    </row>
    <row r="12" spans="1:32" ht="18" customHeight="1" x14ac:dyDescent="0.45">
      <c r="A12" s="36" t="s">
        <v>205</v>
      </c>
      <c r="B12" s="97" t="str">
        <f t="shared" si="0"/>
        <v/>
      </c>
      <c r="C12" s="98"/>
      <c r="D12" s="78">
        <f>E45</f>
        <v>0</v>
      </c>
      <c r="E12" s="79"/>
      <c r="F12" s="19" t="s">
        <v>221</v>
      </c>
      <c r="G12" s="94">
        <f>D12*3/4</f>
        <v>0</v>
      </c>
      <c r="H12" s="94"/>
    </row>
    <row r="13" spans="1:32" ht="18" customHeight="1" x14ac:dyDescent="0.45">
      <c r="A13" s="36" t="s">
        <v>252</v>
      </c>
      <c r="B13" s="97" t="str">
        <f t="shared" si="0"/>
        <v/>
      </c>
      <c r="C13" s="98"/>
      <c r="D13" s="78">
        <f>E51</f>
        <v>0</v>
      </c>
      <c r="E13" s="79"/>
      <c r="F13" s="19" t="s">
        <v>221</v>
      </c>
      <c r="G13" s="94">
        <f t="shared" ref="G13:G14" si="1">D13*3/4</f>
        <v>0</v>
      </c>
      <c r="H13" s="94"/>
    </row>
    <row r="14" spans="1:32" ht="18" hidden="1" customHeight="1" outlineLevel="1" x14ac:dyDescent="0.45">
      <c r="A14" s="36" t="s">
        <v>237</v>
      </c>
      <c r="B14" s="97" t="str">
        <f t="shared" si="0"/>
        <v/>
      </c>
      <c r="C14" s="98"/>
      <c r="D14" s="78">
        <f>E57</f>
        <v>0</v>
      </c>
      <c r="E14" s="79"/>
      <c r="F14" s="19" t="s">
        <v>221</v>
      </c>
      <c r="G14" s="94">
        <f t="shared" si="1"/>
        <v>0</v>
      </c>
      <c r="H14" s="94"/>
    </row>
    <row r="15" spans="1:32" ht="18" hidden="1" customHeight="1" outlineLevel="1" x14ac:dyDescent="0.45">
      <c r="A15" s="36" t="s">
        <v>238</v>
      </c>
      <c r="B15" s="97" t="str">
        <f t="shared" si="0"/>
        <v/>
      </c>
      <c r="C15" s="98"/>
      <c r="D15" s="78">
        <f>E63</f>
        <v>0</v>
      </c>
      <c r="E15" s="79"/>
      <c r="F15" s="19" t="s">
        <v>221</v>
      </c>
      <c r="G15" s="94">
        <f t="shared" ref="G15:G17" si="2">D15*3/4</f>
        <v>0</v>
      </c>
      <c r="H15" s="94"/>
    </row>
    <row r="16" spans="1:32" ht="18" hidden="1" customHeight="1" outlineLevel="1" x14ac:dyDescent="0.45">
      <c r="A16" s="36" t="s">
        <v>239</v>
      </c>
      <c r="B16" s="97" t="str">
        <f t="shared" si="0"/>
        <v/>
      </c>
      <c r="C16" s="98"/>
      <c r="D16" s="78">
        <f>E69</f>
        <v>0</v>
      </c>
      <c r="E16" s="79"/>
      <c r="F16" s="19" t="s">
        <v>221</v>
      </c>
      <c r="G16" s="94">
        <f t="shared" si="2"/>
        <v>0</v>
      </c>
      <c r="H16" s="94"/>
    </row>
    <row r="17" spans="1:11" ht="18" hidden="1" customHeight="1" outlineLevel="1" x14ac:dyDescent="0.45">
      <c r="A17" s="36" t="s">
        <v>246</v>
      </c>
      <c r="B17" s="97" t="str">
        <f t="shared" si="0"/>
        <v/>
      </c>
      <c r="C17" s="98"/>
      <c r="D17" s="78">
        <f>E75</f>
        <v>0</v>
      </c>
      <c r="E17" s="79"/>
      <c r="F17" s="19" t="s">
        <v>221</v>
      </c>
      <c r="G17" s="94">
        <f t="shared" si="2"/>
        <v>0</v>
      </c>
      <c r="H17" s="94"/>
    </row>
    <row r="18" spans="1:11" ht="18" hidden="1" customHeight="1" outlineLevel="1" x14ac:dyDescent="0.45">
      <c r="A18" s="36" t="s">
        <v>247</v>
      </c>
      <c r="B18" s="97" t="str">
        <f t="shared" si="0"/>
        <v/>
      </c>
      <c r="C18" s="98"/>
      <c r="D18" s="78">
        <f>E81</f>
        <v>0</v>
      </c>
      <c r="E18" s="79"/>
      <c r="F18" s="19" t="s">
        <v>221</v>
      </c>
      <c r="G18" s="94">
        <f>D13*3/4</f>
        <v>0</v>
      </c>
      <c r="H18" s="94"/>
    </row>
    <row r="19" spans="1:11" ht="18.75" customHeight="1" collapsed="1" x14ac:dyDescent="0.45">
      <c r="A19" s="36" t="s">
        <v>192</v>
      </c>
      <c r="B19" s="77"/>
      <c r="C19" s="77"/>
      <c r="D19" s="94">
        <f>SUM(D9:E18)</f>
        <v>0</v>
      </c>
      <c r="E19" s="94"/>
      <c r="F19" s="17"/>
      <c r="G19" s="94">
        <f>IF(SUM(G9:H18)&gt;=10000000,10000000,ROUNDDOWN(SUM(G9:H18),-3))</f>
        <v>0</v>
      </c>
      <c r="H19" s="94"/>
    </row>
    <row r="20" spans="1:11" ht="18.75" customHeight="1" x14ac:dyDescent="0.45">
      <c r="A20" s="1"/>
      <c r="B20" s="1"/>
      <c r="C20" s="1"/>
      <c r="D20" s="1"/>
      <c r="E20" s="1"/>
      <c r="F20" s="1"/>
      <c r="G20" s="1" t="s">
        <v>220</v>
      </c>
      <c r="H20" s="1"/>
    </row>
    <row r="21" spans="1:11" ht="18.75" customHeight="1" x14ac:dyDescent="0.45">
      <c r="A21" s="4" t="s">
        <v>253</v>
      </c>
    </row>
    <row r="22" spans="1:11" ht="18" customHeight="1" x14ac:dyDescent="0.45">
      <c r="A22" s="13" t="s">
        <v>202</v>
      </c>
      <c r="B22" s="92" t="s">
        <v>148</v>
      </c>
      <c r="C22" s="92"/>
      <c r="D22" s="92"/>
      <c r="E22" s="92"/>
      <c r="F22" s="1"/>
      <c r="G22" s="1"/>
      <c r="H22" s="1"/>
      <c r="I22" s="1"/>
      <c r="J22" s="47" t="s">
        <v>255</v>
      </c>
      <c r="K22" s="38" t="s">
        <v>236</v>
      </c>
    </row>
    <row r="23" spans="1:11" ht="36" customHeight="1" x14ac:dyDescent="0.45">
      <c r="A23" s="76" t="s">
        <v>197</v>
      </c>
      <c r="B23" s="76"/>
      <c r="C23" s="76"/>
      <c r="D23" s="15" t="s">
        <v>196</v>
      </c>
      <c r="E23" s="86" t="s">
        <v>195</v>
      </c>
      <c r="F23" s="86"/>
      <c r="G23" s="95" t="s">
        <v>194</v>
      </c>
      <c r="H23" s="96"/>
      <c r="I23" s="95" t="s">
        <v>193</v>
      </c>
      <c r="J23" s="96"/>
      <c r="K23" s="38" t="s">
        <v>250</v>
      </c>
    </row>
    <row r="24" spans="1:11" ht="18" customHeight="1" x14ac:dyDescent="0.45">
      <c r="A24" s="74"/>
      <c r="B24" s="74"/>
      <c r="C24" s="74"/>
      <c r="D24" s="14"/>
      <c r="E24" s="85"/>
      <c r="F24" s="85"/>
      <c r="G24" s="74"/>
      <c r="H24" s="74"/>
      <c r="I24" s="74"/>
      <c r="J24" s="74"/>
      <c r="K24" s="38"/>
    </row>
    <row r="25" spans="1:11" ht="18" customHeight="1" x14ac:dyDescent="0.45">
      <c r="A25" s="74"/>
      <c r="B25" s="74"/>
      <c r="C25" s="74"/>
      <c r="D25" s="14"/>
      <c r="E25" s="85"/>
      <c r="F25" s="85"/>
      <c r="G25" s="74"/>
      <c r="H25" s="74"/>
      <c r="I25" s="74"/>
      <c r="J25" s="74"/>
      <c r="K25" s="38"/>
    </row>
    <row r="26" spans="1:11" ht="18" customHeight="1" x14ac:dyDescent="0.45">
      <c r="A26" s="74"/>
      <c r="B26" s="74"/>
      <c r="C26" s="74"/>
      <c r="D26" s="14"/>
      <c r="E26" s="85"/>
      <c r="F26" s="85"/>
      <c r="G26" s="74"/>
      <c r="H26" s="74"/>
      <c r="I26" s="74"/>
      <c r="J26" s="74"/>
      <c r="K26" s="38"/>
    </row>
    <row r="27" spans="1:11" ht="18" customHeight="1" x14ac:dyDescent="0.45">
      <c r="A27" s="80" t="s">
        <v>192</v>
      </c>
      <c r="B27" s="80"/>
      <c r="C27" s="80"/>
      <c r="D27" s="81"/>
      <c r="E27" s="78">
        <f>SUM(E24:F26)</f>
        <v>0</v>
      </c>
      <c r="F27" s="79"/>
      <c r="G27" s="13"/>
      <c r="H27" s="13"/>
      <c r="I27" s="13"/>
      <c r="J27" s="13"/>
      <c r="K27" s="38"/>
    </row>
    <row r="28" spans="1:11" ht="18" customHeight="1" x14ac:dyDescent="0.45">
      <c r="A28" s="13" t="s">
        <v>201</v>
      </c>
      <c r="B28" s="92"/>
      <c r="C28" s="92"/>
      <c r="D28" s="92"/>
      <c r="E28" s="92"/>
      <c r="F28" s="26"/>
      <c r="G28" s="1"/>
      <c r="H28" s="1"/>
      <c r="I28" s="1"/>
      <c r="J28" s="1"/>
      <c r="K28" s="38" t="s">
        <v>236</v>
      </c>
    </row>
    <row r="29" spans="1:11" ht="36.6" customHeight="1" x14ac:dyDescent="0.45">
      <c r="A29" s="76" t="s">
        <v>197</v>
      </c>
      <c r="B29" s="76"/>
      <c r="C29" s="76"/>
      <c r="D29" s="15" t="s">
        <v>196</v>
      </c>
      <c r="E29" s="99" t="s">
        <v>195</v>
      </c>
      <c r="F29" s="99"/>
      <c r="G29" s="76" t="s">
        <v>194</v>
      </c>
      <c r="H29" s="76"/>
      <c r="I29" s="76" t="s">
        <v>193</v>
      </c>
      <c r="J29" s="76"/>
      <c r="K29" s="38"/>
    </row>
    <row r="30" spans="1:11" ht="18" customHeight="1" x14ac:dyDescent="0.45">
      <c r="A30" s="74"/>
      <c r="B30" s="74"/>
      <c r="C30" s="74"/>
      <c r="D30" s="14"/>
      <c r="E30" s="85"/>
      <c r="F30" s="85"/>
      <c r="G30" s="74"/>
      <c r="H30" s="74"/>
      <c r="I30" s="74"/>
      <c r="J30" s="74"/>
      <c r="K30" s="38"/>
    </row>
    <row r="31" spans="1:11" ht="18" customHeight="1" x14ac:dyDescent="0.45">
      <c r="A31" s="74"/>
      <c r="B31" s="74"/>
      <c r="C31" s="74"/>
      <c r="D31" s="14"/>
      <c r="E31" s="85"/>
      <c r="F31" s="85"/>
      <c r="G31" s="74"/>
      <c r="H31" s="74"/>
      <c r="I31" s="74"/>
      <c r="J31" s="74"/>
      <c r="K31" s="38"/>
    </row>
    <row r="32" spans="1:11" ht="18" customHeight="1" x14ac:dyDescent="0.45">
      <c r="A32" s="74"/>
      <c r="B32" s="74"/>
      <c r="C32" s="74"/>
      <c r="D32" s="14"/>
      <c r="E32" s="85"/>
      <c r="F32" s="85"/>
      <c r="G32" s="74"/>
      <c r="H32" s="74"/>
      <c r="I32" s="74"/>
      <c r="J32" s="74"/>
      <c r="K32" s="38"/>
    </row>
    <row r="33" spans="1:11" ht="18" customHeight="1" x14ac:dyDescent="0.45">
      <c r="A33" s="80" t="s">
        <v>192</v>
      </c>
      <c r="B33" s="80"/>
      <c r="C33" s="80"/>
      <c r="D33" s="81"/>
      <c r="E33" s="78">
        <f>SUM(E30:F32)</f>
        <v>0</v>
      </c>
      <c r="F33" s="79"/>
      <c r="G33" s="13"/>
      <c r="H33" s="13"/>
      <c r="I33" s="13"/>
      <c r="J33" s="13"/>
      <c r="K33" s="38"/>
    </row>
    <row r="34" spans="1:11" ht="18" customHeight="1" x14ac:dyDescent="0.45">
      <c r="A34" s="13" t="s">
        <v>200</v>
      </c>
      <c r="B34" s="92"/>
      <c r="C34" s="92"/>
      <c r="D34" s="92"/>
      <c r="E34" s="92"/>
      <c r="F34" s="26"/>
      <c r="G34" s="1"/>
      <c r="H34" s="1"/>
      <c r="I34" s="1"/>
      <c r="J34" s="1"/>
      <c r="K34" s="38" t="s">
        <v>236</v>
      </c>
    </row>
    <row r="35" spans="1:11" ht="36" customHeight="1" x14ac:dyDescent="0.45">
      <c r="A35" s="76" t="s">
        <v>197</v>
      </c>
      <c r="B35" s="76"/>
      <c r="C35" s="76"/>
      <c r="D35" s="15" t="s">
        <v>196</v>
      </c>
      <c r="E35" s="99" t="s">
        <v>195</v>
      </c>
      <c r="F35" s="99"/>
      <c r="G35" s="76" t="s">
        <v>194</v>
      </c>
      <c r="H35" s="76"/>
      <c r="I35" s="76" t="s">
        <v>193</v>
      </c>
      <c r="J35" s="76"/>
      <c r="K35" s="38"/>
    </row>
    <row r="36" spans="1:11" ht="18" customHeight="1" x14ac:dyDescent="0.45">
      <c r="A36" s="74"/>
      <c r="B36" s="74"/>
      <c r="C36" s="74"/>
      <c r="D36" s="14"/>
      <c r="E36" s="85"/>
      <c r="F36" s="85"/>
      <c r="G36" s="74"/>
      <c r="H36" s="74"/>
      <c r="I36" s="74"/>
      <c r="J36" s="74"/>
      <c r="K36" s="38"/>
    </row>
    <row r="37" spans="1:11" ht="18" customHeight="1" x14ac:dyDescent="0.45">
      <c r="A37" s="74"/>
      <c r="B37" s="74"/>
      <c r="C37" s="74"/>
      <c r="D37" s="14"/>
      <c r="E37" s="85"/>
      <c r="F37" s="85"/>
      <c r="G37" s="74"/>
      <c r="H37" s="74"/>
      <c r="I37" s="74"/>
      <c r="J37" s="74"/>
      <c r="K37" s="38"/>
    </row>
    <row r="38" spans="1:11" ht="18" customHeight="1" x14ac:dyDescent="0.45">
      <c r="A38" s="74"/>
      <c r="B38" s="74"/>
      <c r="C38" s="74"/>
      <c r="D38" s="14"/>
      <c r="E38" s="85"/>
      <c r="F38" s="85"/>
      <c r="G38" s="74"/>
      <c r="H38" s="74"/>
      <c r="I38" s="74"/>
      <c r="J38" s="74"/>
      <c r="K38" s="38"/>
    </row>
    <row r="39" spans="1:11" ht="18" customHeight="1" x14ac:dyDescent="0.45">
      <c r="A39" s="80" t="s">
        <v>192</v>
      </c>
      <c r="B39" s="80"/>
      <c r="C39" s="80"/>
      <c r="D39" s="81"/>
      <c r="E39" s="78">
        <f>SUM(E36:F38)</f>
        <v>0</v>
      </c>
      <c r="F39" s="79"/>
      <c r="G39" s="13"/>
      <c r="H39" s="13"/>
      <c r="I39" s="13"/>
      <c r="J39" s="13"/>
      <c r="K39" s="38"/>
    </row>
    <row r="40" spans="1:11" ht="18" customHeight="1" x14ac:dyDescent="0.45">
      <c r="A40" s="13" t="s">
        <v>199</v>
      </c>
      <c r="B40" s="92"/>
      <c r="C40" s="92"/>
      <c r="D40" s="92"/>
      <c r="E40" s="92"/>
      <c r="F40" s="26"/>
      <c r="G40" s="1"/>
      <c r="H40" s="1"/>
      <c r="I40" s="1"/>
      <c r="J40" s="1"/>
      <c r="K40" s="38" t="s">
        <v>236</v>
      </c>
    </row>
    <row r="41" spans="1:11" ht="36.6" customHeight="1" x14ac:dyDescent="0.45">
      <c r="A41" s="76" t="s">
        <v>197</v>
      </c>
      <c r="B41" s="76"/>
      <c r="C41" s="76"/>
      <c r="D41" s="15" t="s">
        <v>196</v>
      </c>
      <c r="E41" s="99" t="s">
        <v>195</v>
      </c>
      <c r="F41" s="99"/>
      <c r="G41" s="76" t="s">
        <v>194</v>
      </c>
      <c r="H41" s="76"/>
      <c r="I41" s="76" t="s">
        <v>193</v>
      </c>
      <c r="J41" s="76"/>
      <c r="K41" s="38"/>
    </row>
    <row r="42" spans="1:11" ht="18" customHeight="1" x14ac:dyDescent="0.45">
      <c r="A42" s="74"/>
      <c r="B42" s="74"/>
      <c r="C42" s="74"/>
      <c r="D42" s="14"/>
      <c r="E42" s="85"/>
      <c r="F42" s="85"/>
      <c r="G42" s="74"/>
      <c r="H42" s="74"/>
      <c r="I42" s="74"/>
      <c r="J42" s="74"/>
      <c r="K42" s="38"/>
    </row>
    <row r="43" spans="1:11" ht="18" customHeight="1" x14ac:dyDescent="0.45">
      <c r="A43" s="74"/>
      <c r="B43" s="74"/>
      <c r="C43" s="74"/>
      <c r="D43" s="14"/>
      <c r="E43" s="85"/>
      <c r="F43" s="85"/>
      <c r="G43" s="74"/>
      <c r="H43" s="74"/>
      <c r="I43" s="74"/>
      <c r="J43" s="74"/>
      <c r="K43" s="38"/>
    </row>
    <row r="44" spans="1:11" ht="18" customHeight="1" x14ac:dyDescent="0.45">
      <c r="A44" s="74"/>
      <c r="B44" s="74"/>
      <c r="C44" s="74"/>
      <c r="D44" s="14"/>
      <c r="E44" s="85"/>
      <c r="F44" s="85"/>
      <c r="G44" s="74"/>
      <c r="H44" s="74"/>
      <c r="I44" s="74"/>
      <c r="J44" s="74"/>
      <c r="K44" s="38"/>
    </row>
    <row r="45" spans="1:11" ht="18" customHeight="1" x14ac:dyDescent="0.45">
      <c r="A45" s="80" t="s">
        <v>192</v>
      </c>
      <c r="B45" s="80"/>
      <c r="C45" s="80"/>
      <c r="D45" s="81"/>
      <c r="E45" s="78">
        <f>SUM(E42:F44)</f>
        <v>0</v>
      </c>
      <c r="F45" s="79"/>
      <c r="G45" s="13"/>
      <c r="H45" s="13"/>
      <c r="I45" s="13"/>
      <c r="J45" s="13"/>
      <c r="K45" s="38"/>
    </row>
    <row r="46" spans="1:11" ht="18" customHeight="1" x14ac:dyDescent="0.45">
      <c r="A46" s="13" t="s">
        <v>198</v>
      </c>
      <c r="B46" s="92"/>
      <c r="C46" s="92"/>
      <c r="D46" s="92"/>
      <c r="E46" s="92"/>
      <c r="F46" s="26"/>
      <c r="G46" s="1"/>
      <c r="H46" s="1"/>
      <c r="I46" s="1"/>
      <c r="J46" s="1"/>
      <c r="K46" s="38" t="s">
        <v>236</v>
      </c>
    </row>
    <row r="47" spans="1:11" ht="36" customHeight="1" x14ac:dyDescent="0.45">
      <c r="A47" s="76" t="s">
        <v>197</v>
      </c>
      <c r="B47" s="76"/>
      <c r="C47" s="76"/>
      <c r="D47" s="15" t="s">
        <v>196</v>
      </c>
      <c r="E47" s="99" t="s">
        <v>195</v>
      </c>
      <c r="F47" s="99"/>
      <c r="G47" s="76" t="s">
        <v>194</v>
      </c>
      <c r="H47" s="76"/>
      <c r="I47" s="76" t="s">
        <v>193</v>
      </c>
      <c r="J47" s="76"/>
      <c r="K47" s="38"/>
    </row>
    <row r="48" spans="1:11" ht="18" customHeight="1" x14ac:dyDescent="0.45">
      <c r="A48" s="74"/>
      <c r="B48" s="74"/>
      <c r="C48" s="74"/>
      <c r="D48" s="14"/>
      <c r="E48" s="85"/>
      <c r="F48" s="85"/>
      <c r="G48" s="74"/>
      <c r="H48" s="74"/>
      <c r="I48" s="74"/>
      <c r="J48" s="74"/>
      <c r="K48" s="38"/>
    </row>
    <row r="49" spans="1:11" ht="18" customHeight="1" x14ac:dyDescent="0.45">
      <c r="A49" s="74"/>
      <c r="B49" s="74"/>
      <c r="C49" s="74"/>
      <c r="D49" s="14"/>
      <c r="E49" s="85"/>
      <c r="F49" s="85"/>
      <c r="G49" s="74"/>
      <c r="H49" s="74"/>
      <c r="I49" s="74"/>
      <c r="J49" s="74"/>
      <c r="K49" s="38"/>
    </row>
    <row r="50" spans="1:11" ht="18" customHeight="1" x14ac:dyDescent="0.45">
      <c r="A50" s="74"/>
      <c r="B50" s="74"/>
      <c r="C50" s="74"/>
      <c r="D50" s="14"/>
      <c r="E50" s="85"/>
      <c r="F50" s="85"/>
      <c r="G50" s="74"/>
      <c r="H50" s="74"/>
      <c r="I50" s="74"/>
      <c r="J50" s="74"/>
      <c r="K50" s="38"/>
    </row>
    <row r="51" spans="1:11" ht="18" customHeight="1" x14ac:dyDescent="0.45">
      <c r="A51" s="80" t="s">
        <v>192</v>
      </c>
      <c r="B51" s="80"/>
      <c r="C51" s="80"/>
      <c r="D51" s="81"/>
      <c r="E51" s="78">
        <f>SUM(E48:F50)</f>
        <v>0</v>
      </c>
      <c r="F51" s="79"/>
      <c r="G51" s="13"/>
      <c r="H51" s="13"/>
      <c r="I51" s="13"/>
      <c r="J51" s="13"/>
      <c r="K51" s="38"/>
    </row>
    <row r="52" spans="1:11" ht="18" hidden="1" customHeight="1" outlineLevel="1" x14ac:dyDescent="0.45">
      <c r="A52" s="13" t="s">
        <v>242</v>
      </c>
      <c r="B52" s="92"/>
      <c r="C52" s="92"/>
      <c r="D52" s="92"/>
      <c r="E52" s="92"/>
      <c r="F52" s="26"/>
      <c r="G52" s="1"/>
      <c r="H52" s="1"/>
      <c r="I52" s="1"/>
      <c r="J52" s="1"/>
      <c r="K52" s="38" t="s">
        <v>236</v>
      </c>
    </row>
    <row r="53" spans="1:11" ht="36" hidden="1" customHeight="1" outlineLevel="1" x14ac:dyDescent="0.45">
      <c r="A53" s="76" t="s">
        <v>197</v>
      </c>
      <c r="B53" s="76"/>
      <c r="C53" s="76"/>
      <c r="D53" s="15" t="s">
        <v>196</v>
      </c>
      <c r="E53" s="99" t="s">
        <v>195</v>
      </c>
      <c r="F53" s="99"/>
      <c r="G53" s="76" t="s">
        <v>194</v>
      </c>
      <c r="H53" s="76"/>
      <c r="I53" s="76" t="s">
        <v>193</v>
      </c>
      <c r="J53" s="76"/>
      <c r="K53" s="38"/>
    </row>
    <row r="54" spans="1:11" ht="18" hidden="1" customHeight="1" outlineLevel="1" x14ac:dyDescent="0.45">
      <c r="A54" s="74"/>
      <c r="B54" s="74"/>
      <c r="C54" s="74"/>
      <c r="D54" s="14"/>
      <c r="E54" s="85"/>
      <c r="F54" s="85"/>
      <c r="G54" s="74"/>
      <c r="H54" s="74"/>
      <c r="I54" s="74"/>
      <c r="J54" s="74"/>
      <c r="K54" s="38"/>
    </row>
    <row r="55" spans="1:11" ht="18" hidden="1" customHeight="1" outlineLevel="1" x14ac:dyDescent="0.45">
      <c r="A55" s="74"/>
      <c r="B55" s="74"/>
      <c r="C55" s="74"/>
      <c r="D55" s="14"/>
      <c r="E55" s="85"/>
      <c r="F55" s="85"/>
      <c r="G55" s="74"/>
      <c r="H55" s="74"/>
      <c r="I55" s="74"/>
      <c r="J55" s="74"/>
      <c r="K55" s="38"/>
    </row>
    <row r="56" spans="1:11" ht="18" hidden="1" customHeight="1" outlineLevel="1" x14ac:dyDescent="0.45">
      <c r="A56" s="74"/>
      <c r="B56" s="74"/>
      <c r="C56" s="74"/>
      <c r="D56" s="14"/>
      <c r="E56" s="85"/>
      <c r="F56" s="85"/>
      <c r="G56" s="74"/>
      <c r="H56" s="74"/>
      <c r="I56" s="74"/>
      <c r="J56" s="74"/>
      <c r="K56" s="38"/>
    </row>
    <row r="57" spans="1:11" ht="18" hidden="1" customHeight="1" outlineLevel="1" x14ac:dyDescent="0.45">
      <c r="A57" s="80" t="s">
        <v>192</v>
      </c>
      <c r="B57" s="80"/>
      <c r="C57" s="80"/>
      <c r="D57" s="81"/>
      <c r="E57" s="78">
        <f>SUM(E54:F56)</f>
        <v>0</v>
      </c>
      <c r="F57" s="79"/>
      <c r="G57" s="13"/>
      <c r="H57" s="13"/>
      <c r="I57" s="13"/>
      <c r="J57" s="13"/>
      <c r="K57" s="38"/>
    </row>
    <row r="58" spans="1:11" ht="18" hidden="1" customHeight="1" outlineLevel="1" x14ac:dyDescent="0.45">
      <c r="A58" s="13" t="s">
        <v>244</v>
      </c>
      <c r="B58" s="92"/>
      <c r="C58" s="92"/>
      <c r="D58" s="92"/>
      <c r="E58" s="92"/>
      <c r="F58" s="26"/>
      <c r="G58" s="1"/>
      <c r="H58" s="1"/>
      <c r="I58" s="1"/>
      <c r="J58" s="1"/>
      <c r="K58" s="38" t="s">
        <v>236</v>
      </c>
    </row>
    <row r="59" spans="1:11" ht="36" hidden="1" customHeight="1" outlineLevel="1" x14ac:dyDescent="0.45">
      <c r="A59" s="76" t="s">
        <v>197</v>
      </c>
      <c r="B59" s="76"/>
      <c r="C59" s="76"/>
      <c r="D59" s="15" t="s">
        <v>196</v>
      </c>
      <c r="E59" s="99" t="s">
        <v>195</v>
      </c>
      <c r="F59" s="99"/>
      <c r="G59" s="76" t="s">
        <v>194</v>
      </c>
      <c r="H59" s="76"/>
      <c r="I59" s="76" t="s">
        <v>193</v>
      </c>
      <c r="J59" s="76"/>
      <c r="K59" s="38"/>
    </row>
    <row r="60" spans="1:11" ht="18" hidden="1" customHeight="1" outlineLevel="1" x14ac:dyDescent="0.45">
      <c r="A60" s="74"/>
      <c r="B60" s="74"/>
      <c r="C60" s="74"/>
      <c r="D60" s="14"/>
      <c r="E60" s="85"/>
      <c r="F60" s="85"/>
      <c r="G60" s="74"/>
      <c r="H60" s="74"/>
      <c r="I60" s="74"/>
      <c r="J60" s="74"/>
      <c r="K60" s="38"/>
    </row>
    <row r="61" spans="1:11" ht="18" hidden="1" customHeight="1" outlineLevel="1" x14ac:dyDescent="0.45">
      <c r="A61" s="74"/>
      <c r="B61" s="74"/>
      <c r="C61" s="74"/>
      <c r="D61" s="14"/>
      <c r="E61" s="85"/>
      <c r="F61" s="85"/>
      <c r="G61" s="74"/>
      <c r="H61" s="74"/>
      <c r="I61" s="74"/>
      <c r="J61" s="74"/>
      <c r="K61" s="38"/>
    </row>
    <row r="62" spans="1:11" ht="18" hidden="1" customHeight="1" outlineLevel="1" x14ac:dyDescent="0.45">
      <c r="A62" s="74"/>
      <c r="B62" s="74"/>
      <c r="C62" s="74"/>
      <c r="D62" s="14"/>
      <c r="E62" s="85"/>
      <c r="F62" s="85"/>
      <c r="G62" s="74"/>
      <c r="H62" s="74"/>
      <c r="I62" s="74"/>
      <c r="J62" s="74"/>
      <c r="K62" s="38"/>
    </row>
    <row r="63" spans="1:11" ht="18" hidden="1" customHeight="1" outlineLevel="1" x14ac:dyDescent="0.45">
      <c r="A63" s="80" t="s">
        <v>192</v>
      </c>
      <c r="B63" s="80"/>
      <c r="C63" s="80"/>
      <c r="D63" s="81"/>
      <c r="E63" s="78">
        <f>SUM(E60:F62)</f>
        <v>0</v>
      </c>
      <c r="F63" s="79"/>
      <c r="G63" s="13"/>
      <c r="H63" s="13"/>
      <c r="I63" s="13"/>
      <c r="J63" s="13"/>
      <c r="K63" s="38"/>
    </row>
    <row r="64" spans="1:11" ht="18" hidden="1" customHeight="1" outlineLevel="1" x14ac:dyDescent="0.45">
      <c r="A64" s="13" t="s">
        <v>245</v>
      </c>
      <c r="B64" s="92"/>
      <c r="C64" s="92"/>
      <c r="D64" s="92"/>
      <c r="E64" s="92"/>
      <c r="F64" s="26"/>
      <c r="G64" s="1"/>
      <c r="H64" s="1"/>
      <c r="I64" s="1"/>
      <c r="J64" s="1"/>
      <c r="K64" s="38" t="s">
        <v>236</v>
      </c>
    </row>
    <row r="65" spans="1:11" ht="36" hidden="1" customHeight="1" outlineLevel="1" x14ac:dyDescent="0.45">
      <c r="A65" s="76" t="s">
        <v>197</v>
      </c>
      <c r="B65" s="76"/>
      <c r="C65" s="76"/>
      <c r="D65" s="15" t="s">
        <v>196</v>
      </c>
      <c r="E65" s="99" t="s">
        <v>195</v>
      </c>
      <c r="F65" s="99"/>
      <c r="G65" s="76" t="s">
        <v>194</v>
      </c>
      <c r="H65" s="76"/>
      <c r="I65" s="76" t="s">
        <v>193</v>
      </c>
      <c r="J65" s="76"/>
      <c r="K65" s="38"/>
    </row>
    <row r="66" spans="1:11" ht="18" hidden="1" customHeight="1" outlineLevel="1" x14ac:dyDescent="0.45">
      <c r="A66" s="74"/>
      <c r="B66" s="74"/>
      <c r="C66" s="74"/>
      <c r="D66" s="14"/>
      <c r="E66" s="85"/>
      <c r="F66" s="85"/>
      <c r="G66" s="74"/>
      <c r="H66" s="74"/>
      <c r="I66" s="74"/>
      <c r="J66" s="74"/>
      <c r="K66" s="38"/>
    </row>
    <row r="67" spans="1:11" ht="18" hidden="1" customHeight="1" outlineLevel="1" x14ac:dyDescent="0.45">
      <c r="A67" s="74"/>
      <c r="B67" s="74"/>
      <c r="C67" s="74"/>
      <c r="D67" s="14"/>
      <c r="E67" s="85"/>
      <c r="F67" s="85"/>
      <c r="G67" s="74"/>
      <c r="H67" s="74"/>
      <c r="I67" s="74"/>
      <c r="J67" s="74"/>
      <c r="K67" s="38"/>
    </row>
    <row r="68" spans="1:11" ht="18" hidden="1" customHeight="1" outlineLevel="1" x14ac:dyDescent="0.45">
      <c r="A68" s="74"/>
      <c r="B68" s="74"/>
      <c r="C68" s="74"/>
      <c r="D68" s="14"/>
      <c r="E68" s="85"/>
      <c r="F68" s="85"/>
      <c r="G68" s="74"/>
      <c r="H68" s="74"/>
      <c r="I68" s="74"/>
      <c r="J68" s="74"/>
      <c r="K68" s="38"/>
    </row>
    <row r="69" spans="1:11" ht="18" hidden="1" customHeight="1" outlineLevel="1" x14ac:dyDescent="0.45">
      <c r="A69" s="80" t="s">
        <v>192</v>
      </c>
      <c r="B69" s="80"/>
      <c r="C69" s="80"/>
      <c r="D69" s="81"/>
      <c r="E69" s="78">
        <f>SUM(E66:F68)</f>
        <v>0</v>
      </c>
      <c r="F69" s="79"/>
      <c r="G69" s="13"/>
      <c r="H69" s="13"/>
      <c r="I69" s="13"/>
      <c r="J69" s="13"/>
      <c r="K69" s="38"/>
    </row>
    <row r="70" spans="1:11" ht="18" hidden="1" customHeight="1" outlineLevel="1" x14ac:dyDescent="0.45">
      <c r="A70" s="13" t="s">
        <v>246</v>
      </c>
      <c r="B70" s="92"/>
      <c r="C70" s="92"/>
      <c r="D70" s="92"/>
      <c r="E70" s="92"/>
      <c r="F70" s="26"/>
      <c r="G70" s="1"/>
      <c r="H70" s="1"/>
      <c r="I70" s="1"/>
      <c r="J70" s="1"/>
      <c r="K70" s="38" t="s">
        <v>236</v>
      </c>
    </row>
    <row r="71" spans="1:11" ht="36" hidden="1" customHeight="1" outlineLevel="1" x14ac:dyDescent="0.45">
      <c r="A71" s="76" t="s">
        <v>197</v>
      </c>
      <c r="B71" s="76"/>
      <c r="C71" s="76"/>
      <c r="D71" s="15" t="s">
        <v>196</v>
      </c>
      <c r="E71" s="99" t="s">
        <v>195</v>
      </c>
      <c r="F71" s="99"/>
      <c r="G71" s="76" t="s">
        <v>194</v>
      </c>
      <c r="H71" s="76"/>
      <c r="I71" s="76" t="s">
        <v>193</v>
      </c>
      <c r="J71" s="76"/>
      <c r="K71" s="38"/>
    </row>
    <row r="72" spans="1:11" ht="18" hidden="1" customHeight="1" outlineLevel="1" x14ac:dyDescent="0.45">
      <c r="A72" s="74"/>
      <c r="B72" s="74"/>
      <c r="C72" s="74"/>
      <c r="D72" s="14"/>
      <c r="E72" s="85"/>
      <c r="F72" s="85"/>
      <c r="G72" s="74"/>
      <c r="H72" s="74"/>
      <c r="I72" s="74"/>
      <c r="J72" s="74"/>
      <c r="K72" s="38"/>
    </row>
    <row r="73" spans="1:11" ht="18" hidden="1" customHeight="1" outlineLevel="1" x14ac:dyDescent="0.45">
      <c r="A73" s="74"/>
      <c r="B73" s="74"/>
      <c r="C73" s="74"/>
      <c r="D73" s="14"/>
      <c r="E73" s="85"/>
      <c r="F73" s="85"/>
      <c r="G73" s="74"/>
      <c r="H73" s="74"/>
      <c r="I73" s="74"/>
      <c r="J73" s="74"/>
      <c r="K73" s="38"/>
    </row>
    <row r="74" spans="1:11" ht="18" hidden="1" customHeight="1" outlineLevel="1" x14ac:dyDescent="0.45">
      <c r="A74" s="74"/>
      <c r="B74" s="74"/>
      <c r="C74" s="74"/>
      <c r="D74" s="14"/>
      <c r="E74" s="85"/>
      <c r="F74" s="85"/>
      <c r="G74" s="74"/>
      <c r="H74" s="74"/>
      <c r="I74" s="74"/>
      <c r="J74" s="74"/>
      <c r="K74" s="38"/>
    </row>
    <row r="75" spans="1:11" ht="18" hidden="1" customHeight="1" outlineLevel="1" x14ac:dyDescent="0.45">
      <c r="A75" s="80" t="s">
        <v>192</v>
      </c>
      <c r="B75" s="80"/>
      <c r="C75" s="80"/>
      <c r="D75" s="81"/>
      <c r="E75" s="78">
        <f>SUM(E72:F74)</f>
        <v>0</v>
      </c>
      <c r="F75" s="79"/>
      <c r="G75" s="13"/>
      <c r="H75" s="13"/>
      <c r="I75" s="13"/>
      <c r="J75" s="13"/>
      <c r="K75" s="38"/>
    </row>
    <row r="76" spans="1:11" ht="18" hidden="1" customHeight="1" outlineLevel="1" x14ac:dyDescent="0.45">
      <c r="A76" s="13" t="s">
        <v>247</v>
      </c>
      <c r="B76" s="92"/>
      <c r="C76" s="92"/>
      <c r="D76" s="92"/>
      <c r="E76" s="92"/>
      <c r="F76" s="26"/>
      <c r="G76" s="1"/>
      <c r="H76" s="1"/>
      <c r="I76" s="1"/>
      <c r="J76" s="1"/>
      <c r="K76" s="38" t="s">
        <v>236</v>
      </c>
    </row>
    <row r="77" spans="1:11" ht="36" hidden="1" customHeight="1" outlineLevel="1" x14ac:dyDescent="0.45">
      <c r="A77" s="76" t="s">
        <v>197</v>
      </c>
      <c r="B77" s="76"/>
      <c r="C77" s="76"/>
      <c r="D77" s="15" t="s">
        <v>196</v>
      </c>
      <c r="E77" s="99" t="s">
        <v>195</v>
      </c>
      <c r="F77" s="99"/>
      <c r="G77" s="76" t="s">
        <v>194</v>
      </c>
      <c r="H77" s="76"/>
      <c r="I77" s="76" t="s">
        <v>193</v>
      </c>
      <c r="J77" s="76"/>
      <c r="K77" s="38"/>
    </row>
    <row r="78" spans="1:11" ht="18" hidden="1" customHeight="1" outlineLevel="1" x14ac:dyDescent="0.45">
      <c r="A78" s="74"/>
      <c r="B78" s="74"/>
      <c r="C78" s="74"/>
      <c r="D78" s="14"/>
      <c r="E78" s="85"/>
      <c r="F78" s="85"/>
      <c r="G78" s="74"/>
      <c r="H78" s="74"/>
      <c r="I78" s="74"/>
      <c r="J78" s="74"/>
      <c r="K78" s="38"/>
    </row>
    <row r="79" spans="1:11" ht="18" hidden="1" customHeight="1" outlineLevel="1" x14ac:dyDescent="0.45">
      <c r="A79" s="74"/>
      <c r="B79" s="74"/>
      <c r="C79" s="74"/>
      <c r="D79" s="14"/>
      <c r="E79" s="85"/>
      <c r="F79" s="85"/>
      <c r="G79" s="74"/>
      <c r="H79" s="74"/>
      <c r="I79" s="74"/>
      <c r="J79" s="74"/>
      <c r="K79" s="38"/>
    </row>
    <row r="80" spans="1:11" ht="18" hidden="1" customHeight="1" outlineLevel="1" x14ac:dyDescent="0.45">
      <c r="A80" s="74"/>
      <c r="B80" s="74"/>
      <c r="C80" s="74"/>
      <c r="D80" s="14"/>
      <c r="E80" s="85"/>
      <c r="F80" s="85"/>
      <c r="G80" s="74"/>
      <c r="H80" s="74"/>
      <c r="I80" s="74"/>
      <c r="J80" s="74"/>
      <c r="K80" s="38"/>
    </row>
    <row r="81" spans="1:11" ht="18" hidden="1" customHeight="1" outlineLevel="1" x14ac:dyDescent="0.45">
      <c r="A81" s="80" t="s">
        <v>192</v>
      </c>
      <c r="B81" s="80"/>
      <c r="C81" s="80"/>
      <c r="D81" s="81"/>
      <c r="E81" s="78">
        <f>SUM(E78:F80)</f>
        <v>0</v>
      </c>
      <c r="F81" s="79"/>
      <c r="G81" s="13"/>
      <c r="H81" s="13"/>
      <c r="I81" s="13"/>
      <c r="J81" s="13"/>
      <c r="K81" s="38"/>
    </row>
    <row r="82" spans="1:11" collapsed="1" x14ac:dyDescent="0.45">
      <c r="K82" s="38"/>
    </row>
    <row r="83" spans="1:11" x14ac:dyDescent="0.45">
      <c r="A83" s="1" t="s">
        <v>191</v>
      </c>
    </row>
    <row r="84" spans="1:11" x14ac:dyDescent="0.45">
      <c r="A84" s="1" t="s">
        <v>251</v>
      </c>
    </row>
  </sheetData>
  <mergeCells count="227">
    <mergeCell ref="A79:C79"/>
    <mergeCell ref="E79:F79"/>
    <mergeCell ref="G79:H79"/>
    <mergeCell ref="I79:J79"/>
    <mergeCell ref="A80:C80"/>
    <mergeCell ref="E80:F80"/>
    <mergeCell ref="G80:H80"/>
    <mergeCell ref="I80:J80"/>
    <mergeCell ref="A81:D81"/>
    <mergeCell ref="E81:F81"/>
    <mergeCell ref="B76:E76"/>
    <mergeCell ref="A77:C77"/>
    <mergeCell ref="E77:F77"/>
    <mergeCell ref="G77:H77"/>
    <mergeCell ref="I77:J77"/>
    <mergeCell ref="A78:C78"/>
    <mergeCell ref="E78:F78"/>
    <mergeCell ref="G78:H78"/>
    <mergeCell ref="I78:J78"/>
    <mergeCell ref="A73:C73"/>
    <mergeCell ref="E73:F73"/>
    <mergeCell ref="G73:H73"/>
    <mergeCell ref="I73:J73"/>
    <mergeCell ref="A74:C74"/>
    <mergeCell ref="E74:F74"/>
    <mergeCell ref="G74:H74"/>
    <mergeCell ref="I74:J74"/>
    <mergeCell ref="A75:D75"/>
    <mergeCell ref="E75:F75"/>
    <mergeCell ref="B70:E70"/>
    <mergeCell ref="A71:C71"/>
    <mergeCell ref="E71:F71"/>
    <mergeCell ref="G71:H71"/>
    <mergeCell ref="I71:J71"/>
    <mergeCell ref="A72:C72"/>
    <mergeCell ref="E72:F72"/>
    <mergeCell ref="G72:H72"/>
    <mergeCell ref="I72:J72"/>
    <mergeCell ref="A67:C67"/>
    <mergeCell ref="E67:F67"/>
    <mergeCell ref="G67:H67"/>
    <mergeCell ref="I67:J67"/>
    <mergeCell ref="A68:C68"/>
    <mergeCell ref="E68:F68"/>
    <mergeCell ref="G68:H68"/>
    <mergeCell ref="I68:J68"/>
    <mergeCell ref="A69:D69"/>
    <mergeCell ref="E69:F69"/>
    <mergeCell ref="B64:E64"/>
    <mergeCell ref="A65:C65"/>
    <mergeCell ref="E65:F65"/>
    <mergeCell ref="G65:H65"/>
    <mergeCell ref="I65:J65"/>
    <mergeCell ref="A66:C66"/>
    <mergeCell ref="E66:F66"/>
    <mergeCell ref="G66:H66"/>
    <mergeCell ref="I66:J66"/>
    <mergeCell ref="A61:C61"/>
    <mergeCell ref="E61:F61"/>
    <mergeCell ref="G61:H61"/>
    <mergeCell ref="I61:J61"/>
    <mergeCell ref="A62:C62"/>
    <mergeCell ref="E62:F62"/>
    <mergeCell ref="G62:H62"/>
    <mergeCell ref="I62:J62"/>
    <mergeCell ref="A63:D63"/>
    <mergeCell ref="E63:F63"/>
    <mergeCell ref="B58:E58"/>
    <mergeCell ref="A59:C59"/>
    <mergeCell ref="E59:F59"/>
    <mergeCell ref="G59:H59"/>
    <mergeCell ref="I59:J59"/>
    <mergeCell ref="A60:C60"/>
    <mergeCell ref="E60:F60"/>
    <mergeCell ref="G60:H60"/>
    <mergeCell ref="I60:J60"/>
    <mergeCell ref="A55:C55"/>
    <mergeCell ref="E55:F55"/>
    <mergeCell ref="G55:H55"/>
    <mergeCell ref="I55:J55"/>
    <mergeCell ref="A56:C56"/>
    <mergeCell ref="E56:F56"/>
    <mergeCell ref="G56:H56"/>
    <mergeCell ref="I56:J56"/>
    <mergeCell ref="A57:D57"/>
    <mergeCell ref="E57:F57"/>
    <mergeCell ref="B52:E52"/>
    <mergeCell ref="A53:C53"/>
    <mergeCell ref="E53:F53"/>
    <mergeCell ref="G53:H53"/>
    <mergeCell ref="I53:J53"/>
    <mergeCell ref="A54:C54"/>
    <mergeCell ref="E54:F54"/>
    <mergeCell ref="G54:H54"/>
    <mergeCell ref="I54:J54"/>
    <mergeCell ref="G13:H13"/>
    <mergeCell ref="B13:C13"/>
    <mergeCell ref="B8:C8"/>
    <mergeCell ref="B9:C9"/>
    <mergeCell ref="B5:F5"/>
    <mergeCell ref="D8:E8"/>
    <mergeCell ref="D9:E9"/>
    <mergeCell ref="G8:H8"/>
    <mergeCell ref="G49:H49"/>
    <mergeCell ref="I49:J49"/>
    <mergeCell ref="A50:C50"/>
    <mergeCell ref="E50:F50"/>
    <mergeCell ref="G50:H50"/>
    <mergeCell ref="I50:J50"/>
    <mergeCell ref="A51:D51"/>
    <mergeCell ref="E51:F51"/>
    <mergeCell ref="B12:C12"/>
    <mergeCell ref="B18:C18"/>
    <mergeCell ref="D12:E12"/>
    <mergeCell ref="D13:E13"/>
    <mergeCell ref="A49:C49"/>
    <mergeCell ref="E49:F49"/>
    <mergeCell ref="A43:C43"/>
    <mergeCell ref="E43:F43"/>
    <mergeCell ref="I47:J47"/>
    <mergeCell ref="A48:C48"/>
    <mergeCell ref="E48:F48"/>
    <mergeCell ref="G48:H48"/>
    <mergeCell ref="I48:J48"/>
    <mergeCell ref="A45:D45"/>
    <mergeCell ref="E45:F45"/>
    <mergeCell ref="A47:C47"/>
    <mergeCell ref="E47:F47"/>
    <mergeCell ref="G47:H47"/>
    <mergeCell ref="I41:J41"/>
    <mergeCell ref="A42:C42"/>
    <mergeCell ref="E42:F42"/>
    <mergeCell ref="G42:H42"/>
    <mergeCell ref="I42:J42"/>
    <mergeCell ref="G43:H43"/>
    <mergeCell ref="I43:J43"/>
    <mergeCell ref="A44:C44"/>
    <mergeCell ref="E44:F44"/>
    <mergeCell ref="G44:H44"/>
    <mergeCell ref="I44:J44"/>
    <mergeCell ref="B46:E46"/>
    <mergeCell ref="A39:D39"/>
    <mergeCell ref="E39:F39"/>
    <mergeCell ref="A35:C35"/>
    <mergeCell ref="E35:F35"/>
    <mergeCell ref="A31:C31"/>
    <mergeCell ref="E31:F31"/>
    <mergeCell ref="A41:C41"/>
    <mergeCell ref="E41:F41"/>
    <mergeCell ref="G41:H41"/>
    <mergeCell ref="A38:C38"/>
    <mergeCell ref="E38:F38"/>
    <mergeCell ref="G38:H38"/>
    <mergeCell ref="E32:F32"/>
    <mergeCell ref="G32:H32"/>
    <mergeCell ref="B34:E34"/>
    <mergeCell ref="B40:E40"/>
    <mergeCell ref="I38:J38"/>
    <mergeCell ref="A36:C36"/>
    <mergeCell ref="E36:F36"/>
    <mergeCell ref="A27:D27"/>
    <mergeCell ref="E27:F27"/>
    <mergeCell ref="A33:D33"/>
    <mergeCell ref="E33:F33"/>
    <mergeCell ref="G36:H36"/>
    <mergeCell ref="I36:J36"/>
    <mergeCell ref="A37:C37"/>
    <mergeCell ref="E37:F37"/>
    <mergeCell ref="G37:H37"/>
    <mergeCell ref="I37:J37"/>
    <mergeCell ref="A29:C29"/>
    <mergeCell ref="E29:F29"/>
    <mergeCell ref="G35:H35"/>
    <mergeCell ref="I35:J35"/>
    <mergeCell ref="A30:C30"/>
    <mergeCell ref="E30:F30"/>
    <mergeCell ref="G30:H30"/>
    <mergeCell ref="I30:J30"/>
    <mergeCell ref="G31:H31"/>
    <mergeCell ref="I31:J31"/>
    <mergeCell ref="A32:C32"/>
    <mergeCell ref="I32:J32"/>
    <mergeCell ref="A26:C26"/>
    <mergeCell ref="E26:F26"/>
    <mergeCell ref="G26:H26"/>
    <mergeCell ref="I26:J26"/>
    <mergeCell ref="A25:C25"/>
    <mergeCell ref="E25:F25"/>
    <mergeCell ref="G25:H25"/>
    <mergeCell ref="I25:J25"/>
    <mergeCell ref="G29:H29"/>
    <mergeCell ref="I29:J29"/>
    <mergeCell ref="B28:E28"/>
    <mergeCell ref="I23:J23"/>
    <mergeCell ref="G12:H12"/>
    <mergeCell ref="G18:H18"/>
    <mergeCell ref="G10:H10"/>
    <mergeCell ref="G11:H11"/>
    <mergeCell ref="G19:H19"/>
    <mergeCell ref="A24:C24"/>
    <mergeCell ref="E24:F24"/>
    <mergeCell ref="B10:C10"/>
    <mergeCell ref="B11:C11"/>
    <mergeCell ref="B19:C19"/>
    <mergeCell ref="A23:C23"/>
    <mergeCell ref="E23:F23"/>
    <mergeCell ref="G24:H24"/>
    <mergeCell ref="I24:J24"/>
    <mergeCell ref="G14:H14"/>
    <mergeCell ref="G15:H15"/>
    <mergeCell ref="G16:H16"/>
    <mergeCell ref="G17:H17"/>
    <mergeCell ref="B22:E22"/>
    <mergeCell ref="D14:E14"/>
    <mergeCell ref="D15:E15"/>
    <mergeCell ref="D16:E16"/>
    <mergeCell ref="D17:E17"/>
    <mergeCell ref="G9:H9"/>
    <mergeCell ref="G23:H23"/>
    <mergeCell ref="D10:E10"/>
    <mergeCell ref="D11:E11"/>
    <mergeCell ref="D19:E19"/>
    <mergeCell ref="D18:E18"/>
    <mergeCell ref="B14:C14"/>
    <mergeCell ref="B15:C15"/>
    <mergeCell ref="B16:C16"/>
    <mergeCell ref="B17:C17"/>
  </mergeCells>
  <phoneticPr fontId="1"/>
  <pageMargins left="0.7" right="0.7" top="0.75" bottom="0.75" header="0.3" footer="0.3"/>
  <pageSetup paperSize="9" scale="7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6E1DA02-C32A-462C-8A26-0535E322916C}">
          <x14:formula1>
            <xm:f>データセット!$Q$3:$Q$19</xm:f>
          </x14:formula1>
          <xm:sqref>B76:E76 B22:E22 B28:E28 B34:E34 B40:E40 B46:E46 B52:E52 B58:E58 B64:E64 B70:E70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7</vt:i4>
      </vt:variant>
    </vt:vector>
  </HeadingPairs>
  <TitlesOfParts>
    <vt:vector size="21" baseType="lpstr">
      <vt:lpstr>説明</vt:lpstr>
      <vt:lpstr>仮集計</vt:lpstr>
      <vt:lpstr>T(始)</vt:lpstr>
      <vt:lpstr>テクノロジー(1)</vt:lpstr>
      <vt:lpstr>テクノロジー(2)</vt:lpstr>
      <vt:lpstr>テクノロジー(3)</vt:lpstr>
      <vt:lpstr>T(終)</vt:lpstr>
      <vt:lpstr>P(始)</vt:lpstr>
      <vt:lpstr>パッケージ(1)</vt:lpstr>
      <vt:lpstr>パッケージ(2)</vt:lpstr>
      <vt:lpstr>パッケージ(3)</vt:lpstr>
      <vt:lpstr>P(終)</vt:lpstr>
      <vt:lpstr>※基準額早見表※</vt:lpstr>
      <vt:lpstr>データセット</vt:lpstr>
      <vt:lpstr>'テクノロジー(1)'!Print_Area</vt:lpstr>
      <vt:lpstr>'テクノロジー(2)'!Print_Area</vt:lpstr>
      <vt:lpstr>'テクノロジー(3)'!Print_Area</vt:lpstr>
      <vt:lpstr>'パッケージ(1)'!Print_Area</vt:lpstr>
      <vt:lpstr>'パッケージ(2)'!Print_Area</vt:lpstr>
      <vt:lpstr>'パッケージ(3)'!Print_Area</vt:lpstr>
      <vt:lpstr>仮集計!Print_Area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峰村 浩司(minemura-kouji.ao0)</dc:creator>
  <cp:keywords/>
  <dc:description/>
  <cp:lastModifiedBy>太田 みく</cp:lastModifiedBy>
  <cp:revision/>
  <cp:lastPrinted>2025-09-19T01:03:46Z</cp:lastPrinted>
  <dcterms:created xsi:type="dcterms:W3CDTF">2022-03-18T10:08:48Z</dcterms:created>
  <dcterms:modified xsi:type="dcterms:W3CDTF">2025-09-19T01:05:39Z</dcterms:modified>
  <cp:category/>
  <cp:contentStatus/>
</cp:coreProperties>
</file>