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tottori-sfilesv\section\デジタル局デジタル基盤整備課\★NASから移行（R7～）\000-1.デジタル政策担当\11.データ利活用\データ連携基盤関係\キャッシュレス基盤\02 公募起案\"/>
    </mc:Choice>
  </mc:AlternateContent>
  <xr:revisionPtr revIDLastSave="0" documentId="13_ncr:1_{776F8EDD-EE56-4AD6-A1F8-076A44F06A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F27" i="1"/>
  <c r="F30" i="1" s="1"/>
  <c r="E27" i="1"/>
  <c r="E30" i="1" s="1"/>
  <c r="C27" i="1"/>
  <c r="D27" i="1" l="1"/>
</calcChain>
</file>

<file path=xl/sharedStrings.xml><?xml version="1.0" encoding="utf-8"?>
<sst xmlns="http://schemas.openxmlformats.org/spreadsheetml/2006/main" count="35" uniqueCount="35">
  <si>
    <t>鳥取市</t>
    <rPh sb="0" eb="3">
      <t>トットリシ</t>
    </rPh>
    <phoneticPr fontId="1"/>
  </si>
  <si>
    <t>米子市</t>
    <rPh sb="0" eb="3">
      <t>ヨナゴシ</t>
    </rPh>
    <phoneticPr fontId="1"/>
  </si>
  <si>
    <t>倉吉市</t>
    <rPh sb="0" eb="3">
      <t>クラヨシシ</t>
    </rPh>
    <phoneticPr fontId="1"/>
  </si>
  <si>
    <t>境港市</t>
    <rPh sb="0" eb="3">
      <t>サカイミナトシ</t>
    </rPh>
    <phoneticPr fontId="1"/>
  </si>
  <si>
    <t>岩美町</t>
    <rPh sb="0" eb="3">
      <t>イワミチョウ</t>
    </rPh>
    <phoneticPr fontId="1"/>
  </si>
  <si>
    <t>若桜町</t>
    <rPh sb="0" eb="3">
      <t>ワカサチョウ</t>
    </rPh>
    <phoneticPr fontId="1"/>
  </si>
  <si>
    <t>智頭町</t>
    <rPh sb="0" eb="3">
      <t>チズチョウ</t>
    </rPh>
    <phoneticPr fontId="1"/>
  </si>
  <si>
    <t>八頭町</t>
    <rPh sb="0" eb="3">
      <t>ヤズチョウ</t>
    </rPh>
    <phoneticPr fontId="1"/>
  </si>
  <si>
    <t>三朝町</t>
    <rPh sb="0" eb="3">
      <t>ミササチョウ</t>
    </rPh>
    <phoneticPr fontId="1"/>
  </si>
  <si>
    <t>湯梨浜町</t>
    <rPh sb="0" eb="4">
      <t>ユリハマチョウ</t>
    </rPh>
    <phoneticPr fontId="1"/>
  </si>
  <si>
    <t>琴浦町</t>
    <rPh sb="0" eb="3">
      <t>コトウラチョウ</t>
    </rPh>
    <phoneticPr fontId="1"/>
  </si>
  <si>
    <t>北栄町</t>
    <rPh sb="0" eb="3">
      <t>ホクエイチョウ</t>
    </rPh>
    <phoneticPr fontId="1"/>
  </si>
  <si>
    <t>日吉津村</t>
    <rPh sb="0" eb="4">
      <t>ヒエヅソン</t>
    </rPh>
    <phoneticPr fontId="1"/>
  </si>
  <si>
    <t>大山町</t>
    <rPh sb="0" eb="3">
      <t>ダイセンチョウ</t>
    </rPh>
    <phoneticPr fontId="1"/>
  </si>
  <si>
    <t>南部町</t>
    <rPh sb="0" eb="3">
      <t>ナンブチョウ</t>
    </rPh>
    <phoneticPr fontId="1"/>
  </si>
  <si>
    <t>伯耆町</t>
    <rPh sb="0" eb="3">
      <t>ホウキチョウ</t>
    </rPh>
    <phoneticPr fontId="1"/>
  </si>
  <si>
    <t>日南町</t>
    <rPh sb="0" eb="3">
      <t>ニチナンチョウ</t>
    </rPh>
    <phoneticPr fontId="1"/>
  </si>
  <si>
    <t>日野町</t>
    <rPh sb="0" eb="3">
      <t>ヒノチョウ</t>
    </rPh>
    <phoneticPr fontId="1"/>
  </si>
  <si>
    <t>江府町</t>
    <rPh sb="0" eb="3">
      <t>コウフチョウ</t>
    </rPh>
    <phoneticPr fontId="1"/>
  </si>
  <si>
    <t>県計</t>
    <rPh sb="0" eb="1">
      <t>ケン</t>
    </rPh>
    <rPh sb="1" eb="2">
      <t>ケイ</t>
    </rPh>
    <phoneticPr fontId="1"/>
  </si>
  <si>
    <t>（単位：人、円）</t>
    <rPh sb="1" eb="3">
      <t>タンイ</t>
    </rPh>
    <rPh sb="4" eb="5">
      <t>ニン</t>
    </rPh>
    <rPh sb="6" eb="7">
      <t>エン</t>
    </rPh>
    <phoneticPr fontId="1"/>
  </si>
  <si>
    <t>鳥取県キャッシュレス基盤　見積額算定表</t>
    <rPh sb="0" eb="3">
      <t>トットリケン</t>
    </rPh>
    <rPh sb="10" eb="12">
      <t>キバン</t>
    </rPh>
    <rPh sb="13" eb="16">
      <t>ミツモリガク</t>
    </rPh>
    <rPh sb="16" eb="19">
      <t>サンテイヒョウ</t>
    </rPh>
    <phoneticPr fontId="1"/>
  </si>
  <si>
    <t>推計人口
（R7.7.1時点）
①</t>
    <rPh sb="0" eb="2">
      <t>スイケイ</t>
    </rPh>
    <rPh sb="2" eb="4">
      <t>ジンコウ</t>
    </rPh>
    <rPh sb="12" eb="14">
      <t>ジテン</t>
    </rPh>
    <phoneticPr fontId="1"/>
  </si>
  <si>
    <t>初期費用
②</t>
    <rPh sb="0" eb="2">
      <t>ショキ</t>
    </rPh>
    <rPh sb="2" eb="4">
      <t>ヒヨウ</t>
    </rPh>
    <phoneticPr fontId="1"/>
  </si>
  <si>
    <t>利用料
（年額）
③</t>
    <rPh sb="0" eb="3">
      <t>リヨウリョウ</t>
    </rPh>
    <rPh sb="5" eb="7">
      <t>ネンガク</t>
    </rPh>
    <phoneticPr fontId="1"/>
  </si>
  <si>
    <t>提出者：</t>
    <rPh sb="0" eb="3">
      <t>テイシュツシャ</t>
    </rPh>
    <phoneticPr fontId="1"/>
  </si>
  <si>
    <t>初期費用見積額
④</t>
    <rPh sb="0" eb="4">
      <t>ショキヒヨウ</t>
    </rPh>
    <rPh sb="4" eb="7">
      <t>ミツモリガク</t>
    </rPh>
    <phoneticPr fontId="1"/>
  </si>
  <si>
    <t>利用料見積額
⑤</t>
    <rPh sb="0" eb="3">
      <t>リヨウリョウ</t>
    </rPh>
    <rPh sb="3" eb="6">
      <t>ミツモリガク</t>
    </rPh>
    <phoneticPr fontId="1"/>
  </si>
  <si>
    <t>※１　消費税及び地方消費税を含めた額を記載すること。</t>
    <rPh sb="3" eb="6">
      <t>ショウヒゼイ</t>
    </rPh>
    <rPh sb="6" eb="7">
      <t>オヨ</t>
    </rPh>
    <rPh sb="8" eb="13">
      <t>チホウショウヒゼイ</t>
    </rPh>
    <rPh sb="14" eb="15">
      <t>フク</t>
    </rPh>
    <rPh sb="17" eb="18">
      <t>ガク</t>
    </rPh>
    <rPh sb="19" eb="21">
      <t>キサイ</t>
    </rPh>
    <phoneticPr fontId="1"/>
  </si>
  <si>
    <t>（様式第６号）</t>
    <rPh sb="1" eb="3">
      <t>ヨウシキ</t>
    </rPh>
    <rPh sb="3" eb="4">
      <t>ダイ</t>
    </rPh>
    <rPh sb="5" eb="6">
      <t>ゴウ</t>
    </rPh>
    <phoneticPr fontId="1"/>
  </si>
  <si>
    <t>利用者数
（人口の10％）
①×0.1</t>
    <phoneticPr fontId="1"/>
  </si>
  <si>
    <t>※２　選定仕様書及び企画提案書に提案した内容（追加提案において別途費
　　　用が必要となる旨記載したものを除く）に係る初期費用及び利用料
　　　（年額）を記載すること。</t>
    <rPh sb="77" eb="79">
      <t>キサイ</t>
    </rPh>
    <phoneticPr fontId="1"/>
  </si>
  <si>
    <t>※３　見積書（様式第５号）の「１　初期費用」に④の金額を、「２　利用
　　　料（年額）」に⑤の金額を記載すること。</t>
    <rPh sb="3" eb="6">
      <t>ミツモリショ</t>
    </rPh>
    <rPh sb="7" eb="9">
      <t>ヨウシキ</t>
    </rPh>
    <rPh sb="9" eb="10">
      <t>ダイ</t>
    </rPh>
    <rPh sb="11" eb="12">
      <t>ゴウ</t>
    </rPh>
    <rPh sb="17" eb="21">
      <t>ショキヒヨウ</t>
    </rPh>
    <rPh sb="25" eb="27">
      <t>キンガク</t>
    </rPh>
    <rPh sb="32" eb="34">
      <t>リヨウ</t>
    </rPh>
    <rPh sb="38" eb="39">
      <t>リョウ</t>
    </rPh>
    <rPh sb="40" eb="42">
      <t>ネンガク</t>
    </rPh>
    <rPh sb="47" eb="49">
      <t>キンガク</t>
    </rPh>
    <rPh sb="50" eb="52">
      <t>キサイ</t>
    </rPh>
    <phoneticPr fontId="1"/>
  </si>
  <si>
    <t>※４　本表の「利用者数（人口の10％）」は、価格点評価のため便宜的に設
　　　定したものであり、利用者数の見込みを示したものではない。</t>
    <rPh sb="3" eb="5">
      <t>ホンピョウ</t>
    </rPh>
    <rPh sb="7" eb="9">
      <t>リヨウ</t>
    </rPh>
    <rPh sb="9" eb="10">
      <t>シャ</t>
    </rPh>
    <rPh sb="10" eb="11">
      <t>スウ</t>
    </rPh>
    <rPh sb="12" eb="14">
      <t>ジンコウ</t>
    </rPh>
    <rPh sb="22" eb="24">
      <t>カカク</t>
    </rPh>
    <rPh sb="24" eb="25">
      <t>テン</t>
    </rPh>
    <rPh sb="25" eb="27">
      <t>ヒョウカ</t>
    </rPh>
    <rPh sb="30" eb="33">
      <t>ベンギテキ</t>
    </rPh>
    <rPh sb="34" eb="35">
      <t>セツ</t>
    </rPh>
    <rPh sb="39" eb="40">
      <t>サダム</t>
    </rPh>
    <rPh sb="48" eb="51">
      <t>リヨウシャ</t>
    </rPh>
    <rPh sb="51" eb="52">
      <t>スウ</t>
    </rPh>
    <rPh sb="53" eb="55">
      <t>ミコミ</t>
    </rPh>
    <rPh sb="57" eb="58">
      <t>シメ</t>
    </rPh>
    <phoneticPr fontId="1"/>
  </si>
  <si>
    <t>※５　本表は、価格点を算出するために、仮定条件を設定して見積額を提出
　　　いただくものであり、記載した見積額で自治体等と契約するものでは
　　　ない。</t>
    <rPh sb="3" eb="5">
      <t>ホンヒョウ</t>
    </rPh>
    <rPh sb="7" eb="10">
      <t>カカクテン</t>
    </rPh>
    <rPh sb="11" eb="13">
      <t>サンシュツ</t>
    </rPh>
    <rPh sb="19" eb="21">
      <t>カテイ</t>
    </rPh>
    <rPh sb="21" eb="23">
      <t>ジョウケン</t>
    </rPh>
    <rPh sb="24" eb="26">
      <t>セッテイ</t>
    </rPh>
    <rPh sb="28" eb="30">
      <t>ミツモリ</t>
    </rPh>
    <rPh sb="30" eb="31">
      <t>ガク</t>
    </rPh>
    <rPh sb="32" eb="34">
      <t>テイシュツ</t>
    </rPh>
    <rPh sb="48" eb="50">
      <t>キサイ</t>
    </rPh>
    <rPh sb="52" eb="54">
      <t>ミツモリ</t>
    </rPh>
    <rPh sb="54" eb="55">
      <t>ガク</t>
    </rPh>
    <rPh sb="56" eb="59">
      <t>ジチタイ</t>
    </rPh>
    <rPh sb="59" eb="60">
      <t>トウ</t>
    </rPh>
    <rPh sb="61" eb="63">
      <t>ケイヤク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</si>
</sst>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10" xfId="0" applyBorder="1"/>
    <xf numFmtId="0" fontId="0" fillId="0" borderId="13" xfId="0" applyBorder="1" applyAlignment="1">
      <alignment vertical="top"/>
    </xf>
    <xf numFmtId="176" fontId="0" fillId="0" borderId="11" xfId="0" applyNumberFormat="1" applyBorder="1" applyAlignment="1">
      <alignment wrapText="1"/>
    </xf>
    <xf numFmtId="176" fontId="0" fillId="0" borderId="12" xfId="0" applyNumberFormat="1" applyBorder="1" applyAlignment="1">
      <alignment wrapText="1"/>
    </xf>
    <xf numFmtId="176" fontId="0" fillId="0" borderId="2" xfId="0" applyNumberFormat="1" applyBorder="1" applyAlignment="1">
      <alignment wrapText="1"/>
    </xf>
    <xf numFmtId="176" fontId="0" fillId="0" borderId="3" xfId="0" applyNumberFormat="1" applyBorder="1" applyAlignment="1">
      <alignment wrapText="1"/>
    </xf>
    <xf numFmtId="176" fontId="0" fillId="0" borderId="5" xfId="0" applyNumberFormat="1" applyBorder="1" applyAlignment="1">
      <alignment wrapText="1"/>
    </xf>
    <xf numFmtId="176" fontId="0" fillId="0" borderId="6" xfId="0" applyNumberFormat="1" applyBorder="1" applyAlignment="1">
      <alignment wrapText="1"/>
    </xf>
    <xf numFmtId="176" fontId="0" fillId="0" borderId="8" xfId="0" applyNumberFormat="1" applyBorder="1" applyAlignment="1">
      <alignment wrapText="1"/>
    </xf>
    <xf numFmtId="176" fontId="0" fillId="0" borderId="9" xfId="0" applyNumberFormat="1" applyBorder="1" applyAlignment="1">
      <alignment wrapText="1"/>
    </xf>
    <xf numFmtId="0" fontId="2" fillId="0" borderId="0" xfId="0" applyFont="1"/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/>
    <xf numFmtId="176" fontId="0" fillId="0" borderId="20" xfId="0" applyNumberFormat="1" applyBorder="1"/>
    <xf numFmtId="176" fontId="0" fillId="0" borderId="21" xfId="0" applyNumberFormat="1" applyBorder="1"/>
    <xf numFmtId="0" fontId="0" fillId="0" borderId="16" xfId="0" applyBorder="1" applyAlignment="1">
      <alignment horizontal="left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176" fontId="0" fillId="0" borderId="0" xfId="0" applyNumberFormat="1"/>
    <xf numFmtId="0" fontId="0" fillId="0" borderId="17" xfId="0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0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441960</xdr:colOff>
      <xdr:row>27</xdr:row>
      <xdr:rowOff>45720</xdr:rowOff>
    </xdr:from>
    <xdr:to>
      <xdr:col>4</xdr:col>
      <xdr:colOff>655320</xdr:colOff>
      <xdr:row>27</xdr:row>
      <xdr:rowOff>205740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D24DCCF9-3F7E-05F1-DC77-3FFC1F739AAF}"/>
            </a:ext>
          </a:extLst>
        </xdr:cNvPr>
        <xdr:cNvSpPr/>
      </xdr:nvSpPr>
      <xdr:spPr>
        <a:xfrm>
          <a:off x="3970020" y="6774180"/>
          <a:ext cx="213360" cy="160020"/>
        </a:xfrm>
        <a:prstGeom prst="downArrow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459740</xdr:colOff>
      <xdr:row>27</xdr:row>
      <xdr:rowOff>45720</xdr:rowOff>
    </xdr:from>
    <xdr:to>
      <xdr:col>5</xdr:col>
      <xdr:colOff>673100</xdr:colOff>
      <xdr:row>27</xdr:row>
      <xdr:rowOff>205740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F42D7FD3-8B8C-4B00-9B14-CB55C760556E}"/>
            </a:ext>
          </a:extLst>
        </xdr:cNvPr>
        <xdr:cNvSpPr/>
      </xdr:nvSpPr>
      <xdr:spPr>
        <a:xfrm>
          <a:off x="5095240" y="6789420"/>
          <a:ext cx="213360" cy="160020"/>
        </a:xfrm>
        <a:prstGeom prst="downArrow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view="pageBreakPreview" topLeftCell="A22" zoomScale="90" zoomScaleNormal="100" zoomScaleSheetLayoutView="90" workbookViewId="0">
      <selection activeCell="E42" sqref="E42"/>
    </sheetView>
  </sheetViews>
  <sheetFormatPr defaultRowHeight="18"/>
  <cols>
    <col min="3" max="3" width="14.09765625" bestFit="1" customWidth="1"/>
    <col min="4" max="4" width="14.59765625" customWidth="1"/>
    <col min="5" max="5" width="14.296875" bestFit="1" customWidth="1"/>
    <col min="6" max="6" width="14.296875" customWidth="1"/>
  </cols>
  <sheetData>
    <row r="1" spans="1:6">
      <c r="A1" t="s">
        <v>29</v>
      </c>
    </row>
    <row r="2" spans="1:6" ht="22.2">
      <c r="B2" s="14" t="s">
        <v>21</v>
      </c>
    </row>
    <row r="3" spans="1:6" ht="11.4" customHeight="1"/>
    <row r="4" spans="1:6">
      <c r="C4" s="21" t="s">
        <v>25</v>
      </c>
      <c r="D4" s="15"/>
      <c r="E4" s="18"/>
      <c r="F4" s="18"/>
    </row>
    <row r="5" spans="1:6" ht="10.8" customHeight="1"/>
    <row r="6" spans="1:6" ht="18.600000000000001" thickBot="1">
      <c r="E6" s="25" t="s">
        <v>20</v>
      </c>
      <c r="F6" s="25"/>
    </row>
    <row r="7" spans="1:6" ht="54.6" thickBot="1">
      <c r="B7" s="5"/>
      <c r="C7" s="16" t="s">
        <v>22</v>
      </c>
      <c r="D7" s="28" t="s">
        <v>30</v>
      </c>
      <c r="E7" s="16" t="s">
        <v>23</v>
      </c>
      <c r="F7" s="17" t="s">
        <v>24</v>
      </c>
    </row>
    <row r="8" spans="1:6" ht="18.600000000000001" thickTop="1">
      <c r="B8" s="4" t="s">
        <v>0</v>
      </c>
      <c r="C8" s="6">
        <v>180386</v>
      </c>
      <c r="D8" s="6">
        <f>ROUNDDOWN(C8*0.1,0)</f>
        <v>18038</v>
      </c>
      <c r="E8" s="6"/>
      <c r="F8" s="7"/>
    </row>
    <row r="9" spans="1:6">
      <c r="B9" s="1" t="s">
        <v>1</v>
      </c>
      <c r="C9" s="8">
        <v>143128</v>
      </c>
      <c r="D9" s="8">
        <f t="shared" ref="D9:D26" si="0">ROUNDDOWN(C9*0.1,0)</f>
        <v>14312</v>
      </c>
      <c r="E9" s="8"/>
      <c r="F9" s="9"/>
    </row>
    <row r="10" spans="1:6">
      <c r="B10" s="1" t="s">
        <v>2</v>
      </c>
      <c r="C10" s="8">
        <v>43311</v>
      </c>
      <c r="D10" s="8">
        <f t="shared" si="0"/>
        <v>4331</v>
      </c>
      <c r="E10" s="8"/>
      <c r="F10" s="9"/>
    </row>
    <row r="11" spans="1:6">
      <c r="B11" s="1" t="s">
        <v>3</v>
      </c>
      <c r="C11" s="8">
        <v>31208</v>
      </c>
      <c r="D11" s="8">
        <f t="shared" si="0"/>
        <v>3120</v>
      </c>
      <c r="E11" s="8"/>
      <c r="F11" s="9"/>
    </row>
    <row r="12" spans="1:6">
      <c r="B12" s="1" t="s">
        <v>4</v>
      </c>
      <c r="C12" s="8">
        <v>10095</v>
      </c>
      <c r="D12" s="8">
        <f t="shared" si="0"/>
        <v>1009</v>
      </c>
      <c r="E12" s="8"/>
      <c r="F12" s="9"/>
    </row>
    <row r="13" spans="1:6">
      <c r="B13" s="1" t="s">
        <v>5</v>
      </c>
      <c r="C13" s="8">
        <v>2404</v>
      </c>
      <c r="D13" s="8">
        <f t="shared" si="0"/>
        <v>240</v>
      </c>
      <c r="E13" s="8"/>
      <c r="F13" s="9"/>
    </row>
    <row r="14" spans="1:6">
      <c r="B14" s="1" t="s">
        <v>6</v>
      </c>
      <c r="C14" s="8">
        <v>5659</v>
      </c>
      <c r="D14" s="8">
        <f t="shared" si="0"/>
        <v>565</v>
      </c>
      <c r="E14" s="8"/>
      <c r="F14" s="9"/>
    </row>
    <row r="15" spans="1:6">
      <c r="B15" s="1" t="s">
        <v>7</v>
      </c>
      <c r="C15" s="8">
        <v>14469</v>
      </c>
      <c r="D15" s="8">
        <f t="shared" si="0"/>
        <v>1446</v>
      </c>
      <c r="E15" s="8"/>
      <c r="F15" s="9"/>
    </row>
    <row r="16" spans="1:6">
      <c r="B16" s="1" t="s">
        <v>8</v>
      </c>
      <c r="C16" s="8">
        <v>5355</v>
      </c>
      <c r="D16" s="8">
        <f t="shared" si="0"/>
        <v>535</v>
      </c>
      <c r="E16" s="8"/>
      <c r="F16" s="9"/>
    </row>
    <row r="17" spans="2:6">
      <c r="B17" s="1" t="s">
        <v>9</v>
      </c>
      <c r="C17" s="8">
        <v>15442</v>
      </c>
      <c r="D17" s="8">
        <f t="shared" si="0"/>
        <v>1544</v>
      </c>
      <c r="E17" s="8"/>
      <c r="F17" s="9"/>
    </row>
    <row r="18" spans="2:6">
      <c r="B18" s="1" t="s">
        <v>10</v>
      </c>
      <c r="C18" s="8">
        <v>14903</v>
      </c>
      <c r="D18" s="8">
        <f t="shared" si="0"/>
        <v>1490</v>
      </c>
      <c r="E18" s="8"/>
      <c r="F18" s="9"/>
    </row>
    <row r="19" spans="2:6">
      <c r="B19" s="1" t="s">
        <v>11</v>
      </c>
      <c r="C19" s="8">
        <v>13427</v>
      </c>
      <c r="D19" s="8">
        <f t="shared" si="0"/>
        <v>1342</v>
      </c>
      <c r="E19" s="8"/>
      <c r="F19" s="9"/>
    </row>
    <row r="20" spans="2:6">
      <c r="B20" s="1" t="s">
        <v>12</v>
      </c>
      <c r="C20" s="8">
        <v>3570</v>
      </c>
      <c r="D20" s="8">
        <f t="shared" si="0"/>
        <v>357</v>
      </c>
      <c r="E20" s="8"/>
      <c r="F20" s="9"/>
    </row>
    <row r="21" spans="2:6">
      <c r="B21" s="1" t="s">
        <v>13</v>
      </c>
      <c r="C21" s="8">
        <v>14009</v>
      </c>
      <c r="D21" s="8">
        <f t="shared" si="0"/>
        <v>1400</v>
      </c>
      <c r="E21" s="8"/>
      <c r="F21" s="9"/>
    </row>
    <row r="22" spans="2:6">
      <c r="B22" s="1" t="s">
        <v>14</v>
      </c>
      <c r="C22" s="8">
        <v>9674</v>
      </c>
      <c r="D22" s="8">
        <f t="shared" si="0"/>
        <v>967</v>
      </c>
      <c r="E22" s="8"/>
      <c r="F22" s="9"/>
    </row>
    <row r="23" spans="2:6">
      <c r="B23" s="1" t="s">
        <v>15</v>
      </c>
      <c r="C23" s="8">
        <v>10002</v>
      </c>
      <c r="D23" s="8">
        <f t="shared" si="0"/>
        <v>1000</v>
      </c>
      <c r="E23" s="8"/>
      <c r="F23" s="9"/>
    </row>
    <row r="24" spans="2:6">
      <c r="B24" s="1" t="s">
        <v>16</v>
      </c>
      <c r="C24" s="8">
        <v>3593</v>
      </c>
      <c r="D24" s="8">
        <f t="shared" si="0"/>
        <v>359</v>
      </c>
      <c r="E24" s="8"/>
      <c r="F24" s="9"/>
    </row>
    <row r="25" spans="2:6">
      <c r="B25" s="1" t="s">
        <v>17</v>
      </c>
      <c r="C25" s="8">
        <v>2498</v>
      </c>
      <c r="D25" s="8">
        <f t="shared" si="0"/>
        <v>249</v>
      </c>
      <c r="E25" s="8"/>
      <c r="F25" s="9"/>
    </row>
    <row r="26" spans="2:6" ht="18.600000000000001" thickBot="1">
      <c r="B26" s="2" t="s">
        <v>18</v>
      </c>
      <c r="C26" s="10">
        <v>2341</v>
      </c>
      <c r="D26" s="10">
        <f t="shared" si="0"/>
        <v>234</v>
      </c>
      <c r="E26" s="10"/>
      <c r="F26" s="11"/>
    </row>
    <row r="27" spans="2:6" ht="19.2" thickTop="1" thickBot="1">
      <c r="B27" s="3" t="s">
        <v>19</v>
      </c>
      <c r="C27" s="12">
        <f>SUM(C8:C26)</f>
        <v>525474</v>
      </c>
      <c r="D27" s="12">
        <f>SUM(D8:D26)</f>
        <v>52538</v>
      </c>
      <c r="E27" s="12">
        <f>SUM(E8:E26)</f>
        <v>0</v>
      </c>
      <c r="F27" s="13">
        <f t="shared" ref="F27" si="1">SUM(F8:F26)</f>
        <v>0</v>
      </c>
    </row>
    <row r="28" spans="2:6" ht="18.600000000000001" thickBot="1"/>
    <row r="29" spans="2:6" ht="36">
      <c r="E29" s="22" t="s">
        <v>26</v>
      </c>
      <c r="F29" s="23" t="s">
        <v>27</v>
      </c>
    </row>
    <row r="30" spans="2:6" ht="18.600000000000001" thickBot="1">
      <c r="E30" s="19">
        <f>E27</f>
        <v>0</v>
      </c>
      <c r="F30" s="20">
        <f>F27</f>
        <v>0</v>
      </c>
    </row>
    <row r="31" spans="2:6" ht="6.6" customHeight="1">
      <c r="E31" s="24"/>
      <c r="F31" s="24"/>
    </row>
    <row r="32" spans="2:6">
      <c r="B32" t="s">
        <v>28</v>
      </c>
    </row>
    <row r="33" spans="2:6" ht="39" customHeight="1">
      <c r="B33" s="27" t="s">
        <v>31</v>
      </c>
      <c r="C33" s="27"/>
      <c r="D33" s="27"/>
      <c r="E33" s="27"/>
      <c r="F33" s="27"/>
    </row>
    <row r="34" spans="2:6">
      <c r="B34" s="27"/>
      <c r="C34" s="27"/>
      <c r="D34" s="27"/>
      <c r="E34" s="27"/>
      <c r="F34" s="27"/>
    </row>
    <row r="35" spans="2:6">
      <c r="B35" s="26" t="s">
        <v>32</v>
      </c>
      <c r="C35" s="26"/>
      <c r="D35" s="26"/>
      <c r="E35" s="26"/>
      <c r="F35" s="26"/>
    </row>
    <row r="36" spans="2:6">
      <c r="B36" s="26"/>
      <c r="C36" s="26"/>
      <c r="D36" s="26"/>
      <c r="E36" s="26"/>
      <c r="F36" s="26"/>
    </row>
    <row r="37" spans="2:6" ht="36" customHeight="1">
      <c r="B37" s="26" t="s">
        <v>33</v>
      </c>
      <c r="C37" s="26"/>
      <c r="D37" s="26"/>
      <c r="E37" s="26"/>
      <c r="F37" s="26"/>
    </row>
    <row r="38" spans="2:6">
      <c r="B38" s="27" t="s">
        <v>34</v>
      </c>
      <c r="C38" s="27"/>
      <c r="D38" s="27"/>
      <c r="E38" s="27"/>
      <c r="F38" s="27"/>
    </row>
    <row r="39" spans="2:6">
      <c r="B39" s="27"/>
      <c r="C39" s="27"/>
      <c r="D39" s="27"/>
      <c r="E39" s="27"/>
      <c r="F39" s="27"/>
    </row>
    <row r="40" spans="2:6">
      <c r="B40" s="27"/>
      <c r="C40" s="27"/>
      <c r="D40" s="27"/>
      <c r="E40" s="27"/>
      <c r="F40" s="27"/>
    </row>
  </sheetData>
  <mergeCells count="5">
    <mergeCell ref="E6:F6"/>
    <mergeCell ref="B35:F36"/>
    <mergeCell ref="B38:F40"/>
    <mergeCell ref="B33:F34"/>
    <mergeCell ref="B37:F37"/>
  </mergeCells>
  <phoneticPr fontId="1"/>
  <pageMargins left="0.7" right="0.7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日下部 智章</dc:creator>
  <cp:lastModifiedBy>日下部 智章</cp:lastModifiedBy>
  <cp:lastPrinted>2025-09-24T01:07:55Z</cp:lastPrinted>
  <dcterms:created xsi:type="dcterms:W3CDTF">2015-06-05T18:19:34Z</dcterms:created>
  <dcterms:modified xsi:type="dcterms:W3CDTF">2025-09-24T01:07:58Z</dcterms:modified>
</cp:coreProperties>
</file>