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Ｒ７年度\R7.9公表分\③公表資料\01_統計表\"/>
    </mc:Choice>
  </mc:AlternateContent>
  <xr:revisionPtr revIDLastSave="0" documentId="8_{E5B37CF0-643C-49AE-B036-FA76E9929684}" xr6:coauthVersionLast="47" xr6:coauthVersionMax="47" xr10:uidLastSave="{00000000-0000-0000-0000-000000000000}"/>
  <bookViews>
    <workbookView xWindow="19090" yWindow="-110" windowWidth="19420" windowHeight="1030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<sst xmlns="http://schemas.openxmlformats.org/spreadsheetml/2006/main" count="207" uniqueCount="66">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</sst>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-334</v>
      </c>
      <c r="C9" s="17">
        <f>C10+C11</f>
        <v>-115</v>
      </c>
      <c r="D9" s="17">
        <f>D10+D11</f>
        <v>88</v>
      </c>
      <c r="E9" s="17">
        <f>E10+E11</f>
        <v>-308</v>
      </c>
      <c r="F9" s="17">
        <f>F10+F11</f>
        <v>260</v>
      </c>
      <c r="G9" s="17">
        <f>G10+G11</f>
        <v>-19</v>
      </c>
      <c r="H9" s="17">
        <f>H10+H11</f>
        <v>568</v>
      </c>
      <c r="I9" s="17">
        <f>I10+I11</f>
        <v>-83</v>
      </c>
      <c r="J9" s="28">
        <f t="shared" ref="J9:J19" si="0">K9-L9</f>
        <v>-6.9085664564824549</v>
      </c>
      <c r="K9" s="32">
        <v>5.8319067489786933</v>
      </c>
      <c r="L9" s="32">
        <v>12.740473205461148</v>
      </c>
      <c r="M9" s="17">
        <f t="shared" ref="M9:U9" si="1">M10+M11</f>
        <v>-26</v>
      </c>
      <c r="N9" s="17">
        <f t="shared" si="1"/>
        <v>931</v>
      </c>
      <c r="O9" s="17">
        <f t="shared" si="1"/>
        <v>44</v>
      </c>
      <c r="P9" s="17">
        <f t="shared" si="1"/>
        <v>596</v>
      </c>
      <c r="Q9" s="17">
        <f t="shared" si="1"/>
        <v>335</v>
      </c>
      <c r="R9" s="17">
        <f t="shared" si="1"/>
        <v>957</v>
      </c>
      <c r="S9" s="17">
        <f t="shared" si="1"/>
        <v>20</v>
      </c>
      <c r="T9" s="17">
        <f t="shared" si="1"/>
        <v>622</v>
      </c>
      <c r="U9" s="17">
        <f t="shared" si="1"/>
        <v>335</v>
      </c>
      <c r="V9" s="28">
        <v>-0.58319067489786747</v>
      </c>
    </row>
    <row r="10" spans="1:22" ht="18.75" customHeight="1" x14ac:dyDescent="0.2">
      <c r="A10" s="6" t="s">
        <v>28</v>
      </c>
      <c r="B10" s="18">
        <f>B20+B21+B22+B23</f>
        <v>-200</v>
      </c>
      <c r="C10" s="18">
        <f>C20+C21+C22+C23</f>
        <v>-87</v>
      </c>
      <c r="D10" s="18">
        <f>D20+D21+D22+D23</f>
        <v>49</v>
      </c>
      <c r="E10" s="18">
        <f>E20+E21+E22+E23</f>
        <v>-189</v>
      </c>
      <c r="F10" s="18">
        <f>F20+F21+F22+F23</f>
        <v>224</v>
      </c>
      <c r="G10" s="18">
        <f>G20+G21+G22+G23</f>
        <v>6</v>
      </c>
      <c r="H10" s="18">
        <f>H20+H21+H22+H23</f>
        <v>413</v>
      </c>
      <c r="I10" s="18">
        <f>I20+I21+I22+I23</f>
        <v>-39</v>
      </c>
      <c r="J10" s="25">
        <f t="shared" si="0"/>
        <v>-5.5951990864054144</v>
      </c>
      <c r="K10" s="33">
        <v>6.63134706536938</v>
      </c>
      <c r="L10" s="33">
        <v>12.226546151774794</v>
      </c>
      <c r="M10" s="18">
        <f t="shared" ref="M10:U10" si="2">M20+M21+M22+M23</f>
        <v>-11</v>
      </c>
      <c r="N10" s="18">
        <f t="shared" si="2"/>
        <v>675</v>
      </c>
      <c r="O10" s="18">
        <f t="shared" si="2"/>
        <v>0</v>
      </c>
      <c r="P10" s="18">
        <f t="shared" si="2"/>
        <v>476</v>
      </c>
      <c r="Q10" s="18">
        <f t="shared" si="2"/>
        <v>199</v>
      </c>
      <c r="R10" s="18">
        <f t="shared" si="2"/>
        <v>686</v>
      </c>
      <c r="S10" s="18">
        <f t="shared" si="2"/>
        <v>-4</v>
      </c>
      <c r="T10" s="18">
        <f t="shared" si="2"/>
        <v>506</v>
      </c>
      <c r="U10" s="18">
        <f t="shared" si="2"/>
        <v>180</v>
      </c>
      <c r="V10" s="25">
        <v>-0.32564650767438863</v>
      </c>
    </row>
    <row r="11" spans="1:22" ht="18.75" customHeight="1" x14ac:dyDescent="0.2">
      <c r="A11" s="2" t="s">
        <v>27</v>
      </c>
      <c r="B11" s="19">
        <f>B12+B13+B14+B15+B16</f>
        <v>-134</v>
      </c>
      <c r="C11" s="19">
        <f>C12+C13+C14+C15+C16</f>
        <v>-28</v>
      </c>
      <c r="D11" s="19">
        <f>D12+D13+D14+D15+D16</f>
        <v>39</v>
      </c>
      <c r="E11" s="19">
        <f>E12+E13+E14+E15+E16</f>
        <v>-119</v>
      </c>
      <c r="F11" s="19">
        <f>F12+F13+F14+F15+F16</f>
        <v>36</v>
      </c>
      <c r="G11" s="19">
        <f>G12+G13+G14+G15+G16</f>
        <v>-25</v>
      </c>
      <c r="H11" s="19">
        <f>H12+H13+H14+H15+H16</f>
        <v>155</v>
      </c>
      <c r="I11" s="19">
        <f>I12+I13+I14+I15+I16</f>
        <v>-44</v>
      </c>
      <c r="J11" s="27">
        <f t="shared" si="0"/>
        <v>-11.015078751409694</v>
      </c>
      <c r="K11" s="34">
        <v>3.332292731518899</v>
      </c>
      <c r="L11" s="34">
        <v>14.347371482928594</v>
      </c>
      <c r="M11" s="19">
        <f t="shared" ref="M11:U11" si="3">M12+M13+M14+M15+M16</f>
        <v>-15</v>
      </c>
      <c r="N11" s="19">
        <f t="shared" si="3"/>
        <v>256</v>
      </c>
      <c r="O11" s="19">
        <f t="shared" si="3"/>
        <v>44</v>
      </c>
      <c r="P11" s="19">
        <f t="shared" si="3"/>
        <v>120</v>
      </c>
      <c r="Q11" s="19">
        <f t="shared" si="3"/>
        <v>136</v>
      </c>
      <c r="R11" s="19">
        <f t="shared" si="3"/>
        <v>271</v>
      </c>
      <c r="S11" s="19">
        <f t="shared" si="3"/>
        <v>24</v>
      </c>
      <c r="T11" s="19">
        <f t="shared" si="3"/>
        <v>116</v>
      </c>
      <c r="U11" s="19">
        <f t="shared" si="3"/>
        <v>155</v>
      </c>
      <c r="V11" s="30">
        <v>-1.388455304799546</v>
      </c>
    </row>
    <row r="12" spans="1:22" ht="18.75" customHeight="1" x14ac:dyDescent="0.2">
      <c r="A12" s="6" t="s">
        <v>26</v>
      </c>
      <c r="B12" s="18">
        <f>B24</f>
        <v>-16</v>
      </c>
      <c r="C12" s="18">
        <f>C24</f>
        <v>-7</v>
      </c>
      <c r="D12" s="18">
        <f>D24</f>
        <v>-18</v>
      </c>
      <c r="E12" s="18">
        <f>E24</f>
        <v>-4</v>
      </c>
      <c r="F12" s="18">
        <f>F24</f>
        <v>5</v>
      </c>
      <c r="G12" s="18">
        <f>G24</f>
        <v>-2</v>
      </c>
      <c r="H12" s="18">
        <f>H24</f>
        <v>9</v>
      </c>
      <c r="I12" s="18">
        <f>I24</f>
        <v>-2</v>
      </c>
      <c r="J12" s="25">
        <f t="shared" si="0"/>
        <v>-4.6769388474228792</v>
      </c>
      <c r="K12" s="33">
        <v>5.8461735592785979</v>
      </c>
      <c r="L12" s="33">
        <v>10.523112406701477</v>
      </c>
      <c r="M12" s="18">
        <f t="shared" ref="M12:U12" si="4">M24</f>
        <v>-12</v>
      </c>
      <c r="N12" s="18">
        <f t="shared" si="4"/>
        <v>22</v>
      </c>
      <c r="O12" s="18">
        <f t="shared" si="4"/>
        <v>3</v>
      </c>
      <c r="P12" s="18">
        <f t="shared" si="4"/>
        <v>16</v>
      </c>
      <c r="Q12" s="18">
        <f t="shared" si="4"/>
        <v>6</v>
      </c>
      <c r="R12" s="18">
        <f t="shared" si="4"/>
        <v>34</v>
      </c>
      <c r="S12" s="18">
        <f t="shared" si="4"/>
        <v>21</v>
      </c>
      <c r="T12" s="18">
        <f t="shared" si="4"/>
        <v>23</v>
      </c>
      <c r="U12" s="18">
        <f t="shared" si="4"/>
        <v>11</v>
      </c>
      <c r="V12" s="25">
        <v>-14.030816542268628</v>
      </c>
    </row>
    <row r="13" spans="1:22" ht="18.75" customHeight="1" x14ac:dyDescent="0.2">
      <c r="A13" s="4" t="s">
        <v>25</v>
      </c>
      <c r="B13" s="20">
        <f>B25+B26+B27</f>
        <v>-33</v>
      </c>
      <c r="C13" s="20">
        <f>C25+C26+C27</f>
        <v>-13</v>
      </c>
      <c r="D13" s="20">
        <f>D25+D26+D27</f>
        <v>13</v>
      </c>
      <c r="E13" s="20">
        <f>E25+E26+E27</f>
        <v>-21</v>
      </c>
      <c r="F13" s="20">
        <f>F25+F26+F27</f>
        <v>6</v>
      </c>
      <c r="G13" s="20">
        <f>G25+G26+G27</f>
        <v>-2</v>
      </c>
      <c r="H13" s="20">
        <f>H25+H26+H27</f>
        <v>27</v>
      </c>
      <c r="I13" s="20">
        <f>I25+I26+I27</f>
        <v>-19</v>
      </c>
      <c r="J13" s="26">
        <f t="shared" si="0"/>
        <v>-10.999513524450778</v>
      </c>
      <c r="K13" s="35">
        <v>3.1427181498430792</v>
      </c>
      <c r="L13" s="35">
        <v>14.142231674293857</v>
      </c>
      <c r="M13" s="20">
        <f t="shared" ref="M13:U13" si="5">M25+M26+M27</f>
        <v>-12</v>
      </c>
      <c r="N13" s="20">
        <f t="shared" si="5"/>
        <v>34</v>
      </c>
      <c r="O13" s="20">
        <f t="shared" si="5"/>
        <v>1</v>
      </c>
      <c r="P13" s="20">
        <f t="shared" si="5"/>
        <v>13</v>
      </c>
      <c r="Q13" s="20">
        <f t="shared" si="5"/>
        <v>21</v>
      </c>
      <c r="R13" s="20">
        <f t="shared" si="5"/>
        <v>46</v>
      </c>
      <c r="S13" s="20">
        <f t="shared" si="5"/>
        <v>5</v>
      </c>
      <c r="T13" s="20">
        <f t="shared" si="5"/>
        <v>24</v>
      </c>
      <c r="U13" s="20">
        <f t="shared" si="5"/>
        <v>22</v>
      </c>
      <c r="V13" s="26">
        <v>-6.2854362996861575</v>
      </c>
    </row>
    <row r="14" spans="1:22" ht="18.75" customHeight="1" x14ac:dyDescent="0.2">
      <c r="A14" s="4" t="s">
        <v>24</v>
      </c>
      <c r="B14" s="20">
        <f>B28+B29+B30+B31</f>
        <v>-33</v>
      </c>
      <c r="C14" s="20">
        <f>C28+C29+C30+C31</f>
        <v>12</v>
      </c>
      <c r="D14" s="20">
        <f>D28+D29+D30+D31</f>
        <v>32</v>
      </c>
      <c r="E14" s="20">
        <f>E28+E29+E30+E31</f>
        <v>-51</v>
      </c>
      <c r="F14" s="20">
        <f>F28+F29+F30+F31</f>
        <v>18</v>
      </c>
      <c r="G14" s="20">
        <f>G28+G29+G30+G31</f>
        <v>-12</v>
      </c>
      <c r="H14" s="20">
        <f>H28+H29+H30+H31</f>
        <v>69</v>
      </c>
      <c r="I14" s="20">
        <f>I28+I29+I30+I31</f>
        <v>3</v>
      </c>
      <c r="J14" s="26">
        <f t="shared" si="0"/>
        <v>-12.242530346546147</v>
      </c>
      <c r="K14" s="35">
        <v>4.3208930634868752</v>
      </c>
      <c r="L14" s="35">
        <v>16.563423410033021</v>
      </c>
      <c r="M14" s="20">
        <f t="shared" ref="M14:U14" si="6">M28+M29+M30+M31</f>
        <v>18</v>
      </c>
      <c r="N14" s="20">
        <f t="shared" si="6"/>
        <v>119</v>
      </c>
      <c r="O14" s="20">
        <f t="shared" si="6"/>
        <v>45</v>
      </c>
      <c r="P14" s="20">
        <f t="shared" si="6"/>
        <v>59</v>
      </c>
      <c r="Q14" s="20">
        <f t="shared" si="6"/>
        <v>60</v>
      </c>
      <c r="R14" s="20">
        <f t="shared" si="6"/>
        <v>101</v>
      </c>
      <c r="S14" s="20">
        <f t="shared" si="6"/>
        <v>-2</v>
      </c>
      <c r="T14" s="20">
        <f t="shared" si="6"/>
        <v>32</v>
      </c>
      <c r="U14" s="20">
        <f t="shared" si="6"/>
        <v>69</v>
      </c>
      <c r="V14" s="26">
        <v>4.3208930634868778</v>
      </c>
    </row>
    <row r="15" spans="1:22" ht="18.75" customHeight="1" x14ac:dyDescent="0.2">
      <c r="A15" s="4" t="s">
        <v>23</v>
      </c>
      <c r="B15" s="20">
        <f>B32+B33+B34+B35</f>
        <v>-28</v>
      </c>
      <c r="C15" s="20">
        <f>C32+C33+C34+C35</f>
        <v>-10</v>
      </c>
      <c r="D15" s="20">
        <f>D32+D33+D34+D35</f>
        <v>14</v>
      </c>
      <c r="E15" s="20">
        <f>E32+E33+E34+E35</f>
        <v>-31</v>
      </c>
      <c r="F15" s="20">
        <f>F32+F33+F34+F35</f>
        <v>5</v>
      </c>
      <c r="G15" s="20">
        <f>G32+G33+G34+G35</f>
        <v>-9</v>
      </c>
      <c r="H15" s="20">
        <f>H32+H33+H34+H35</f>
        <v>36</v>
      </c>
      <c r="I15" s="22">
        <f>I32+I33+I34+I35</f>
        <v>-19</v>
      </c>
      <c r="J15" s="26">
        <f>K15-L15</f>
        <v>-9.8094547018194511</v>
      </c>
      <c r="K15" s="35">
        <v>1.5821701131966857</v>
      </c>
      <c r="L15" s="35">
        <v>11.391624815016137</v>
      </c>
      <c r="M15" s="22">
        <f t="shared" ref="M15:U15" si="7">M32+M33+M34+M35</f>
        <v>3</v>
      </c>
      <c r="N15" s="20">
        <f t="shared" si="7"/>
        <v>69</v>
      </c>
      <c r="O15" s="20">
        <f t="shared" si="7"/>
        <v>0</v>
      </c>
      <c r="P15" s="20">
        <f t="shared" si="7"/>
        <v>28</v>
      </c>
      <c r="Q15" s="20">
        <f t="shared" si="7"/>
        <v>41</v>
      </c>
      <c r="R15" s="20">
        <f>R32+R33+R34+R35</f>
        <v>66</v>
      </c>
      <c r="S15" s="20">
        <f t="shared" si="7"/>
        <v>-4</v>
      </c>
      <c r="T15" s="20">
        <f t="shared" si="7"/>
        <v>26</v>
      </c>
      <c r="U15" s="20">
        <f t="shared" si="7"/>
        <v>40</v>
      </c>
      <c r="V15" s="26">
        <v>0.94930206791801552</v>
      </c>
    </row>
    <row r="16" spans="1:22" ht="18.75" customHeight="1" x14ac:dyDescent="0.2">
      <c r="A16" s="2" t="s">
        <v>22</v>
      </c>
      <c r="B16" s="19">
        <f>B36+B37+B38</f>
        <v>-24</v>
      </c>
      <c r="C16" s="19">
        <f>C36+C37+C38</f>
        <v>-10</v>
      </c>
      <c r="D16" s="19">
        <f>D36+D37+D38</f>
        <v>-2</v>
      </c>
      <c r="E16" s="19">
        <f>E36+E37+E38</f>
        <v>-12</v>
      </c>
      <c r="F16" s="19">
        <f>F36+F37+F38</f>
        <v>2</v>
      </c>
      <c r="G16" s="19">
        <f>G36+G37+G38</f>
        <v>0</v>
      </c>
      <c r="H16" s="19">
        <f>H36+H37+H38</f>
        <v>14</v>
      </c>
      <c r="I16" s="19">
        <f>I36+I37+I38</f>
        <v>-7</v>
      </c>
      <c r="J16" s="27">
        <f t="shared" si="0"/>
        <v>-16.832299568816438</v>
      </c>
      <c r="K16" s="34">
        <v>2.8053832614694056</v>
      </c>
      <c r="L16" s="34">
        <v>19.637682830285843</v>
      </c>
      <c r="M16" s="19">
        <f t="shared" ref="M16:U16" si="8">M36+M37+M38</f>
        <v>-12</v>
      </c>
      <c r="N16" s="19">
        <f t="shared" si="8"/>
        <v>12</v>
      </c>
      <c r="O16" s="19">
        <f t="shared" si="8"/>
        <v>-5</v>
      </c>
      <c r="P16" s="19">
        <f t="shared" si="8"/>
        <v>4</v>
      </c>
      <c r="Q16" s="19">
        <f t="shared" si="8"/>
        <v>8</v>
      </c>
      <c r="R16" s="19">
        <f t="shared" si="8"/>
        <v>24</v>
      </c>
      <c r="S16" s="19">
        <f t="shared" si="8"/>
        <v>4</v>
      </c>
      <c r="T16" s="19">
        <f t="shared" si="8"/>
        <v>11</v>
      </c>
      <c r="U16" s="19">
        <f t="shared" si="8"/>
        <v>13</v>
      </c>
      <c r="V16" s="30">
        <v>-16.832299568816435</v>
      </c>
    </row>
    <row r="17" spans="1:22" ht="18.75" customHeight="1" x14ac:dyDescent="0.2">
      <c r="A17" s="6" t="s">
        <v>21</v>
      </c>
      <c r="B17" s="18">
        <f>B12+B13+B20</f>
        <v>-226</v>
      </c>
      <c r="C17" s="18">
        <f>C12+C13+C20</f>
        <v>-118</v>
      </c>
      <c r="D17" s="18">
        <f>D12+D13+D20</f>
        <v>-38</v>
      </c>
      <c r="E17" s="18">
        <f>E12+E13+E20</f>
        <v>-118</v>
      </c>
      <c r="F17" s="18">
        <f>F12+F13+F20</f>
        <v>104</v>
      </c>
      <c r="G17" s="18">
        <f>G12+G13+G20</f>
        <v>15</v>
      </c>
      <c r="H17" s="18">
        <f>H12+H13+H20</f>
        <v>222</v>
      </c>
      <c r="I17" s="18">
        <f>I12+I13+I20</f>
        <v>-39</v>
      </c>
      <c r="J17" s="25">
        <f t="shared" si="0"/>
        <v>-6.5326376309352483</v>
      </c>
      <c r="K17" s="33">
        <v>5.7575789289598784</v>
      </c>
      <c r="L17" s="33">
        <v>12.290216559895127</v>
      </c>
      <c r="M17" s="18">
        <f t="shared" ref="M17:U17" si="9">M12+M13+M20</f>
        <v>-108</v>
      </c>
      <c r="N17" s="18">
        <f t="shared" si="9"/>
        <v>263</v>
      </c>
      <c r="O17" s="18">
        <f t="shared" si="9"/>
        <v>-32</v>
      </c>
      <c r="P17" s="18">
        <f t="shared" si="9"/>
        <v>183</v>
      </c>
      <c r="Q17" s="18">
        <f t="shared" si="9"/>
        <v>80</v>
      </c>
      <c r="R17" s="18">
        <f t="shared" si="9"/>
        <v>371</v>
      </c>
      <c r="S17" s="18">
        <f t="shared" si="9"/>
        <v>60</v>
      </c>
      <c r="T17" s="18">
        <f t="shared" si="9"/>
        <v>277</v>
      </c>
      <c r="U17" s="18">
        <f t="shared" si="9"/>
        <v>94</v>
      </c>
      <c r="V17" s="25">
        <v>-5.9790242723814089</v>
      </c>
    </row>
    <row r="18" spans="1:22" ht="18.75" customHeight="1" x14ac:dyDescent="0.2">
      <c r="A18" s="4" t="s">
        <v>20</v>
      </c>
      <c r="B18" s="20">
        <f>B14+B22</f>
        <v>-63</v>
      </c>
      <c r="C18" s="20">
        <f>C14+C22</f>
        <v>-25</v>
      </c>
      <c r="D18" s="20">
        <f>D14+D22</f>
        <v>16</v>
      </c>
      <c r="E18" s="20">
        <f>E14+E22</f>
        <v>-80</v>
      </c>
      <c r="F18" s="20">
        <f>F14+F22</f>
        <v>43</v>
      </c>
      <c r="G18" s="20">
        <f>G14+G22</f>
        <v>-20</v>
      </c>
      <c r="H18" s="20">
        <f>H14+H22</f>
        <v>123</v>
      </c>
      <c r="I18" s="20">
        <f>I14+I22</f>
        <v>1</v>
      </c>
      <c r="J18" s="26">
        <f t="shared" si="0"/>
        <v>-10.20106223800825</v>
      </c>
      <c r="K18" s="35">
        <v>5.4830709529294346</v>
      </c>
      <c r="L18" s="35">
        <v>15.684133190937684</v>
      </c>
      <c r="M18" s="20">
        <f t="shared" ref="M18:U18" si="10">M14+M22</f>
        <v>17</v>
      </c>
      <c r="N18" s="20">
        <f t="shared" si="10"/>
        <v>200</v>
      </c>
      <c r="O18" s="20">
        <f t="shared" si="10"/>
        <v>43</v>
      </c>
      <c r="P18" s="20">
        <f t="shared" si="10"/>
        <v>96</v>
      </c>
      <c r="Q18" s="20">
        <f t="shared" si="10"/>
        <v>104</v>
      </c>
      <c r="R18" s="20">
        <f t="shared" si="10"/>
        <v>183</v>
      </c>
      <c r="S18" s="20">
        <f t="shared" si="10"/>
        <v>6</v>
      </c>
      <c r="T18" s="20">
        <f t="shared" si="10"/>
        <v>75</v>
      </c>
      <c r="U18" s="20">
        <f t="shared" si="10"/>
        <v>108</v>
      </c>
      <c r="V18" s="26">
        <v>2.167725725576755</v>
      </c>
    </row>
    <row r="19" spans="1:22" ht="18.75" customHeight="1" x14ac:dyDescent="0.2">
      <c r="A19" s="2" t="s">
        <v>19</v>
      </c>
      <c r="B19" s="19">
        <f>B15+B16+B21+B23</f>
        <v>-45</v>
      </c>
      <c r="C19" s="19">
        <f>C15+C16+C21+C23</f>
        <v>28</v>
      </c>
      <c r="D19" s="19">
        <f>D15+D16+D21+D23</f>
        <v>110</v>
      </c>
      <c r="E19" s="19">
        <f>E15+E16+E21+E23</f>
        <v>-110</v>
      </c>
      <c r="F19" s="19">
        <f>F15+F16+F21+F23</f>
        <v>113</v>
      </c>
      <c r="G19" s="19">
        <f>G15+G16+G21+G23</f>
        <v>-14</v>
      </c>
      <c r="H19" s="19">
        <f>H15+H16+H21+H23</f>
        <v>223</v>
      </c>
      <c r="I19" s="21">
        <f>I15+I16+I21+I23</f>
        <v>-45</v>
      </c>
      <c r="J19" s="27">
        <f t="shared" si="0"/>
        <v>-5.8896400278419332</v>
      </c>
      <c r="K19" s="34">
        <v>6.0502665740558061</v>
      </c>
      <c r="L19" s="34">
        <v>11.939906601897739</v>
      </c>
      <c r="M19" s="21">
        <f t="shared" ref="M19:U19" si="11">M15+M16+M21+M23</f>
        <v>65</v>
      </c>
      <c r="N19" s="21">
        <f>N15+N16+N21+N23</f>
        <v>468</v>
      </c>
      <c r="O19" s="19">
        <f t="shared" si="11"/>
        <v>33</v>
      </c>
      <c r="P19" s="19">
        <f t="shared" si="11"/>
        <v>317</v>
      </c>
      <c r="Q19" s="19">
        <f t="shared" si="11"/>
        <v>151</v>
      </c>
      <c r="R19" s="19">
        <f t="shared" si="11"/>
        <v>403</v>
      </c>
      <c r="S19" s="19">
        <f t="shared" si="11"/>
        <v>-46</v>
      </c>
      <c r="T19" s="19">
        <f t="shared" si="11"/>
        <v>270</v>
      </c>
      <c r="U19" s="19">
        <f t="shared" si="11"/>
        <v>133</v>
      </c>
      <c r="V19" s="30">
        <v>3.4802418346338762</v>
      </c>
    </row>
    <row r="20" spans="1:22" ht="18.75" customHeight="1" x14ac:dyDescent="0.2">
      <c r="A20" s="5" t="s">
        <v>18</v>
      </c>
      <c r="B20" s="18">
        <f>E20+M20</f>
        <v>-177</v>
      </c>
      <c r="C20" s="18">
        <v>-98</v>
      </c>
      <c r="D20" s="18">
        <f>G20-I20+O20-S20</f>
        <v>-33</v>
      </c>
      <c r="E20" s="18">
        <f>F20-H20</f>
        <v>-93</v>
      </c>
      <c r="F20" s="18">
        <v>93</v>
      </c>
      <c r="G20" s="18">
        <v>19</v>
      </c>
      <c r="H20" s="18">
        <v>186</v>
      </c>
      <c r="I20" s="18">
        <v>-18</v>
      </c>
      <c r="J20" s="25">
        <f>K20-L20</f>
        <v>-6.0789429856214952</v>
      </c>
      <c r="K20" s="33">
        <v>6.0789429856214952</v>
      </c>
      <c r="L20" s="33">
        <v>12.15788597124299</v>
      </c>
      <c r="M20" s="18">
        <f>N20-R20</f>
        <v>-84</v>
      </c>
      <c r="N20" s="18">
        <f>P20+Q20</f>
        <v>207</v>
      </c>
      <c r="O20" s="22">
        <v>-36</v>
      </c>
      <c r="P20" s="22">
        <v>154</v>
      </c>
      <c r="Q20" s="22">
        <v>53</v>
      </c>
      <c r="R20" s="22">
        <f>SUM(T20:U20)</f>
        <v>291</v>
      </c>
      <c r="S20" s="22">
        <v>34</v>
      </c>
      <c r="T20" s="22">
        <v>230</v>
      </c>
      <c r="U20" s="22">
        <v>61</v>
      </c>
      <c r="V20" s="29">
        <v>-5.4906581805613452</v>
      </c>
    </row>
    <row r="21" spans="1:22" ht="18.75" customHeight="1" x14ac:dyDescent="0.2">
      <c r="A21" s="3" t="s">
        <v>17</v>
      </c>
      <c r="B21" s="20">
        <f t="shared" ref="B21:B38" si="12">E21+M21</f>
        <v>11</v>
      </c>
      <c r="C21" s="20">
        <v>43</v>
      </c>
      <c r="D21" s="20">
        <f t="shared" ref="D21:D38" si="13">G21-I21+O21-S21</f>
        <v>92</v>
      </c>
      <c r="E21" s="20">
        <f t="shared" ref="E21:E38" si="14">F21-H21</f>
        <v>-40</v>
      </c>
      <c r="F21" s="20">
        <v>94</v>
      </c>
      <c r="G21" s="20">
        <v>4</v>
      </c>
      <c r="H21" s="20">
        <v>134</v>
      </c>
      <c r="I21" s="20">
        <v>-14</v>
      </c>
      <c r="J21" s="26">
        <f t="shared" ref="J21:J38" si="15">K21-L21</f>
        <v>-3.2910182027118449</v>
      </c>
      <c r="K21" s="35">
        <v>7.7338927763728336</v>
      </c>
      <c r="L21" s="35">
        <v>11.024910979084678</v>
      </c>
      <c r="M21" s="20">
        <f t="shared" ref="M21:M38" si="16">N21-R21</f>
        <v>51</v>
      </c>
      <c r="N21" s="20">
        <f t="shared" ref="N21:N38" si="17">P21+Q21</f>
        <v>295</v>
      </c>
      <c r="O21" s="20">
        <v>29</v>
      </c>
      <c r="P21" s="20">
        <v>206</v>
      </c>
      <c r="Q21" s="20">
        <v>89</v>
      </c>
      <c r="R21" s="20">
        <f t="shared" ref="R21:R38" si="18">SUM(T21:U21)</f>
        <v>244</v>
      </c>
      <c r="S21" s="20">
        <v>-45</v>
      </c>
      <c r="T21" s="20">
        <v>188</v>
      </c>
      <c r="U21" s="20">
        <v>56</v>
      </c>
      <c r="V21" s="26">
        <v>4.1960482084575972</v>
      </c>
    </row>
    <row r="22" spans="1:22" ht="18.75" customHeight="1" x14ac:dyDescent="0.2">
      <c r="A22" s="3" t="s">
        <v>16</v>
      </c>
      <c r="B22" s="20">
        <f t="shared" si="12"/>
        <v>-30</v>
      </c>
      <c r="C22" s="20">
        <v>-37</v>
      </c>
      <c r="D22" s="20">
        <f t="shared" si="13"/>
        <v>-16</v>
      </c>
      <c r="E22" s="20">
        <f t="shared" si="14"/>
        <v>-29</v>
      </c>
      <c r="F22" s="20">
        <v>25</v>
      </c>
      <c r="G22" s="20">
        <v>-8</v>
      </c>
      <c r="H22" s="20">
        <v>54</v>
      </c>
      <c r="I22" s="20">
        <v>-2</v>
      </c>
      <c r="J22" s="26">
        <f t="shared" si="15"/>
        <v>-7.8879045671600858</v>
      </c>
      <c r="K22" s="35">
        <v>6.7999177303104181</v>
      </c>
      <c r="L22" s="35">
        <v>14.687822297470504</v>
      </c>
      <c r="M22" s="20">
        <f t="shared" si="16"/>
        <v>-1</v>
      </c>
      <c r="N22" s="20">
        <f t="shared" si="17"/>
        <v>81</v>
      </c>
      <c r="O22" s="20">
        <v>-2</v>
      </c>
      <c r="P22" s="20">
        <v>37</v>
      </c>
      <c r="Q22" s="20">
        <v>44</v>
      </c>
      <c r="R22" s="20">
        <f t="shared" si="18"/>
        <v>82</v>
      </c>
      <c r="S22" s="20">
        <v>8</v>
      </c>
      <c r="T22" s="20">
        <v>43</v>
      </c>
      <c r="U22" s="20">
        <v>39</v>
      </c>
      <c r="V22" s="26">
        <v>-0.27199670921241648</v>
      </c>
    </row>
    <row r="23" spans="1:22" ht="18.75" customHeight="1" x14ac:dyDescent="0.2">
      <c r="A23" s="1" t="s">
        <v>15</v>
      </c>
      <c r="B23" s="19">
        <f t="shared" si="12"/>
        <v>-4</v>
      </c>
      <c r="C23" s="19">
        <v>5</v>
      </c>
      <c r="D23" s="19">
        <f t="shared" si="13"/>
        <v>6</v>
      </c>
      <c r="E23" s="19">
        <f t="shared" si="14"/>
        <v>-27</v>
      </c>
      <c r="F23" s="19">
        <v>12</v>
      </c>
      <c r="G23" s="19">
        <v>-9</v>
      </c>
      <c r="H23" s="19">
        <v>39</v>
      </c>
      <c r="I23" s="21">
        <v>-5</v>
      </c>
      <c r="J23" s="27">
        <f t="shared" si="15"/>
        <v>-10.190839102627077</v>
      </c>
      <c r="K23" s="34">
        <v>4.5292618233898105</v>
      </c>
      <c r="L23" s="34">
        <v>14.720100926016887</v>
      </c>
      <c r="M23" s="21">
        <f t="shared" si="16"/>
        <v>23</v>
      </c>
      <c r="N23" s="21">
        <f t="shared" si="17"/>
        <v>92</v>
      </c>
      <c r="O23" s="19">
        <v>9</v>
      </c>
      <c r="P23" s="19">
        <v>79</v>
      </c>
      <c r="Q23" s="19">
        <v>13</v>
      </c>
      <c r="R23" s="19">
        <f t="shared" si="18"/>
        <v>69</v>
      </c>
      <c r="S23" s="19">
        <v>-1</v>
      </c>
      <c r="T23" s="19">
        <v>45</v>
      </c>
      <c r="U23" s="19">
        <v>24</v>
      </c>
      <c r="V23" s="31">
        <v>8.6810851614971405</v>
      </c>
    </row>
    <row r="24" spans="1:22" ht="18.75" customHeight="1" x14ac:dyDescent="0.2">
      <c r="A24" s="7" t="s">
        <v>14</v>
      </c>
      <c r="B24" s="17">
        <f t="shared" si="12"/>
        <v>-16</v>
      </c>
      <c r="C24" s="17">
        <v>-7</v>
      </c>
      <c r="D24" s="18">
        <f t="shared" si="13"/>
        <v>-18</v>
      </c>
      <c r="E24" s="18">
        <f t="shared" si="14"/>
        <v>-4</v>
      </c>
      <c r="F24" s="17">
        <v>5</v>
      </c>
      <c r="G24" s="17">
        <v>-2</v>
      </c>
      <c r="H24" s="17">
        <v>9</v>
      </c>
      <c r="I24" s="23">
        <v>-2</v>
      </c>
      <c r="J24" s="28">
        <f t="shared" si="15"/>
        <v>-4.6769388474228792</v>
      </c>
      <c r="K24" s="32">
        <v>5.8461735592785979</v>
      </c>
      <c r="L24" s="32">
        <v>10.523112406701477</v>
      </c>
      <c r="M24" s="18">
        <f t="shared" si="16"/>
        <v>-12</v>
      </c>
      <c r="N24" s="17">
        <f t="shared" si="17"/>
        <v>22</v>
      </c>
      <c r="O24" s="17">
        <v>3</v>
      </c>
      <c r="P24" s="17">
        <v>16</v>
      </c>
      <c r="Q24" s="17">
        <v>6</v>
      </c>
      <c r="R24" s="17">
        <f t="shared" si="18"/>
        <v>34</v>
      </c>
      <c r="S24" s="17">
        <v>21</v>
      </c>
      <c r="T24" s="17">
        <v>23</v>
      </c>
      <c r="U24" s="17">
        <v>11</v>
      </c>
      <c r="V24" s="28">
        <v>-14.030816542268628</v>
      </c>
    </row>
    <row r="25" spans="1:22" ht="18.75" customHeight="1" x14ac:dyDescent="0.2">
      <c r="A25" s="5" t="s">
        <v>13</v>
      </c>
      <c r="B25" s="18">
        <f t="shared" si="12"/>
        <v>-5</v>
      </c>
      <c r="C25" s="18">
        <v>0</v>
      </c>
      <c r="D25" s="18">
        <f t="shared" si="13"/>
        <v>-1</v>
      </c>
      <c r="E25" s="18">
        <f t="shared" si="14"/>
        <v>-3</v>
      </c>
      <c r="F25" s="18">
        <v>0</v>
      </c>
      <c r="G25" s="18">
        <v>0</v>
      </c>
      <c r="H25" s="18">
        <v>3</v>
      </c>
      <c r="I25" s="18">
        <v>-1</v>
      </c>
      <c r="J25" s="25">
        <f t="shared" si="15"/>
        <v>-14.754628506750748</v>
      </c>
      <c r="K25" s="33">
        <v>0</v>
      </c>
      <c r="L25" s="33">
        <v>14.754628506750748</v>
      </c>
      <c r="M25" s="18">
        <f t="shared" si="16"/>
        <v>-2</v>
      </c>
      <c r="N25" s="18">
        <f t="shared" si="17"/>
        <v>3</v>
      </c>
      <c r="O25" s="18">
        <v>-2</v>
      </c>
      <c r="P25" s="18">
        <v>1</v>
      </c>
      <c r="Q25" s="18">
        <v>2</v>
      </c>
      <c r="R25" s="18">
        <f t="shared" si="18"/>
        <v>5</v>
      </c>
      <c r="S25" s="18">
        <v>0</v>
      </c>
      <c r="T25" s="18">
        <v>1</v>
      </c>
      <c r="U25" s="18">
        <v>4</v>
      </c>
      <c r="V25" s="29">
        <v>-9.8364190045004953</v>
      </c>
    </row>
    <row r="26" spans="1:22" ht="18.75" customHeight="1" x14ac:dyDescent="0.2">
      <c r="A26" s="3" t="s">
        <v>12</v>
      </c>
      <c r="B26" s="20">
        <f t="shared" si="12"/>
        <v>-11</v>
      </c>
      <c r="C26" s="20">
        <v>-14</v>
      </c>
      <c r="D26" s="20">
        <f t="shared" si="13"/>
        <v>3</v>
      </c>
      <c r="E26" s="20">
        <f t="shared" si="14"/>
        <v>-10</v>
      </c>
      <c r="F26" s="20">
        <v>0</v>
      </c>
      <c r="G26" s="20">
        <v>-1</v>
      </c>
      <c r="H26" s="20">
        <v>10</v>
      </c>
      <c r="I26" s="20">
        <v>-2</v>
      </c>
      <c r="J26" s="26">
        <f t="shared" si="15"/>
        <v>-20.835592901056621</v>
      </c>
      <c r="K26" s="35">
        <v>0</v>
      </c>
      <c r="L26" s="35">
        <v>20.835592901056621</v>
      </c>
      <c r="M26" s="20">
        <f t="shared" si="16"/>
        <v>-1</v>
      </c>
      <c r="N26" s="20">
        <f t="shared" si="17"/>
        <v>6</v>
      </c>
      <c r="O26" s="20">
        <v>-1</v>
      </c>
      <c r="P26" s="20">
        <v>2</v>
      </c>
      <c r="Q26" s="20">
        <v>4</v>
      </c>
      <c r="R26" s="20">
        <f t="shared" si="18"/>
        <v>7</v>
      </c>
      <c r="S26" s="20">
        <v>-3</v>
      </c>
      <c r="T26" s="20">
        <v>6</v>
      </c>
      <c r="U26" s="20">
        <v>1</v>
      </c>
      <c r="V26" s="26">
        <v>-2.0835592901056632</v>
      </c>
    </row>
    <row r="27" spans="1:22" ht="18.75" customHeight="1" x14ac:dyDescent="0.2">
      <c r="A27" s="1" t="s">
        <v>11</v>
      </c>
      <c r="B27" s="19">
        <f t="shared" si="12"/>
        <v>-17</v>
      </c>
      <c r="C27" s="19">
        <v>1</v>
      </c>
      <c r="D27" s="19">
        <f t="shared" si="13"/>
        <v>11</v>
      </c>
      <c r="E27" s="19">
        <f t="shared" si="14"/>
        <v>-8</v>
      </c>
      <c r="F27" s="19">
        <v>6</v>
      </c>
      <c r="G27" s="19">
        <v>-1</v>
      </c>
      <c r="H27" s="21">
        <v>14</v>
      </c>
      <c r="I27" s="21">
        <v>-16</v>
      </c>
      <c r="J27" s="27">
        <f t="shared" si="15"/>
        <v>-6.5258104743727854</v>
      </c>
      <c r="K27" s="34">
        <v>4.8943578557795879</v>
      </c>
      <c r="L27" s="34">
        <v>11.420168330152373</v>
      </c>
      <c r="M27" s="21">
        <f t="shared" si="16"/>
        <v>-9</v>
      </c>
      <c r="N27" s="21">
        <f t="shared" si="17"/>
        <v>25</v>
      </c>
      <c r="O27" s="24">
        <v>4</v>
      </c>
      <c r="P27" s="24">
        <v>10</v>
      </c>
      <c r="Q27" s="24">
        <v>15</v>
      </c>
      <c r="R27" s="24">
        <f t="shared" si="18"/>
        <v>34</v>
      </c>
      <c r="S27" s="24">
        <v>8</v>
      </c>
      <c r="T27" s="24">
        <v>17</v>
      </c>
      <c r="U27" s="24">
        <v>17</v>
      </c>
      <c r="V27" s="31">
        <v>-7.3415367836693868</v>
      </c>
    </row>
    <row r="28" spans="1:22" ht="18.75" customHeight="1" x14ac:dyDescent="0.2">
      <c r="A28" s="5" t="s">
        <v>10</v>
      </c>
      <c r="B28" s="18">
        <f t="shared" si="12"/>
        <v>-12</v>
      </c>
      <c r="C28" s="18">
        <v>-5</v>
      </c>
      <c r="D28" s="18">
        <f t="shared" si="13"/>
        <v>7</v>
      </c>
      <c r="E28" s="18">
        <f>F28-H28</f>
        <v>-8</v>
      </c>
      <c r="F28" s="18">
        <v>0</v>
      </c>
      <c r="G28" s="18">
        <v>-4</v>
      </c>
      <c r="H28" s="18">
        <v>8</v>
      </c>
      <c r="I28" s="18">
        <v>-5</v>
      </c>
      <c r="J28" s="25">
        <f t="shared" si="15"/>
        <v>-17.652464090535378</v>
      </c>
      <c r="K28" s="33">
        <v>0</v>
      </c>
      <c r="L28" s="33">
        <v>17.652464090535378</v>
      </c>
      <c r="M28" s="18">
        <f t="shared" si="16"/>
        <v>-4</v>
      </c>
      <c r="N28" s="18">
        <f t="shared" si="17"/>
        <v>6</v>
      </c>
      <c r="O28" s="18">
        <v>2</v>
      </c>
      <c r="P28" s="18">
        <v>4</v>
      </c>
      <c r="Q28" s="18">
        <v>2</v>
      </c>
      <c r="R28" s="18">
        <f t="shared" si="18"/>
        <v>10</v>
      </c>
      <c r="S28" s="18">
        <v>-4</v>
      </c>
      <c r="T28" s="18">
        <v>4</v>
      </c>
      <c r="U28" s="18">
        <v>6</v>
      </c>
      <c r="V28" s="25">
        <v>-8.8262320452676892</v>
      </c>
    </row>
    <row r="29" spans="1:22" ht="18.75" customHeight="1" x14ac:dyDescent="0.2">
      <c r="A29" s="3" t="s">
        <v>9</v>
      </c>
      <c r="B29" s="20">
        <f t="shared" si="12"/>
        <v>2</v>
      </c>
      <c r="C29" s="20">
        <v>-8</v>
      </c>
      <c r="D29" s="20">
        <f t="shared" si="13"/>
        <v>8</v>
      </c>
      <c r="E29" s="20">
        <f t="shared" si="14"/>
        <v>-7</v>
      </c>
      <c r="F29" s="20">
        <v>10</v>
      </c>
      <c r="G29" s="20">
        <v>0</v>
      </c>
      <c r="H29" s="20">
        <v>17</v>
      </c>
      <c r="I29" s="20">
        <v>2</v>
      </c>
      <c r="J29" s="26">
        <f t="shared" si="15"/>
        <v>-5.3332053085744571</v>
      </c>
      <c r="K29" s="35">
        <v>7.6188647265349401</v>
      </c>
      <c r="L29" s="35">
        <v>12.952070035109397</v>
      </c>
      <c r="M29" s="22">
        <f t="shared" si="16"/>
        <v>9</v>
      </c>
      <c r="N29" s="22">
        <f t="shared" si="17"/>
        <v>43</v>
      </c>
      <c r="O29" s="20">
        <v>10</v>
      </c>
      <c r="P29" s="20">
        <v>14</v>
      </c>
      <c r="Q29" s="20">
        <v>29</v>
      </c>
      <c r="R29" s="20">
        <f t="shared" si="18"/>
        <v>34</v>
      </c>
      <c r="S29" s="20">
        <v>0</v>
      </c>
      <c r="T29" s="20">
        <v>13</v>
      </c>
      <c r="U29" s="20">
        <v>21</v>
      </c>
      <c r="V29" s="26">
        <v>6.8569782538814508</v>
      </c>
    </row>
    <row r="30" spans="1:22" ht="18.75" customHeight="1" x14ac:dyDescent="0.2">
      <c r="A30" s="3" t="s">
        <v>8</v>
      </c>
      <c r="B30" s="20">
        <f t="shared" si="12"/>
        <v>-14</v>
      </c>
      <c r="C30" s="20">
        <v>29</v>
      </c>
      <c r="D30" s="20">
        <f t="shared" si="13"/>
        <v>17</v>
      </c>
      <c r="E30" s="20">
        <f t="shared" si="14"/>
        <v>-22</v>
      </c>
      <c r="F30" s="20">
        <v>2</v>
      </c>
      <c r="G30" s="20">
        <v>-4</v>
      </c>
      <c r="H30" s="20">
        <v>24</v>
      </c>
      <c r="I30" s="20">
        <v>1</v>
      </c>
      <c r="J30" s="29">
        <f t="shared" si="15"/>
        <v>-17.447949485687463</v>
      </c>
      <c r="K30" s="36">
        <v>1.5861772259715878</v>
      </c>
      <c r="L30" s="36">
        <v>19.034126711659052</v>
      </c>
      <c r="M30" s="20">
        <f t="shared" si="16"/>
        <v>8</v>
      </c>
      <c r="N30" s="20">
        <f t="shared" si="17"/>
        <v>42</v>
      </c>
      <c r="O30" s="20">
        <v>20</v>
      </c>
      <c r="P30" s="20">
        <v>32</v>
      </c>
      <c r="Q30" s="20">
        <v>10</v>
      </c>
      <c r="R30" s="20">
        <f t="shared" si="18"/>
        <v>34</v>
      </c>
      <c r="S30" s="20">
        <v>-2</v>
      </c>
      <c r="T30" s="20">
        <v>7</v>
      </c>
      <c r="U30" s="20">
        <v>27</v>
      </c>
      <c r="V30" s="26">
        <v>6.3447089038863531</v>
      </c>
    </row>
    <row r="31" spans="1:22" ht="18.75" customHeight="1" x14ac:dyDescent="0.2">
      <c r="A31" s="1" t="s">
        <v>7</v>
      </c>
      <c r="B31" s="19">
        <f t="shared" si="12"/>
        <v>-9</v>
      </c>
      <c r="C31" s="19">
        <v>-4</v>
      </c>
      <c r="D31" s="19">
        <f t="shared" si="13"/>
        <v>0</v>
      </c>
      <c r="E31" s="19">
        <f t="shared" si="14"/>
        <v>-14</v>
      </c>
      <c r="F31" s="19">
        <v>6</v>
      </c>
      <c r="G31" s="19">
        <v>-4</v>
      </c>
      <c r="H31" s="19">
        <v>20</v>
      </c>
      <c r="I31" s="21">
        <v>5</v>
      </c>
      <c r="J31" s="27">
        <f t="shared" si="15"/>
        <v>-12.289473620921443</v>
      </c>
      <c r="K31" s="34">
        <v>5.266917266109191</v>
      </c>
      <c r="L31" s="34">
        <v>17.556390887030634</v>
      </c>
      <c r="M31" s="19">
        <f t="shared" si="16"/>
        <v>5</v>
      </c>
      <c r="N31" s="19">
        <f t="shared" si="17"/>
        <v>28</v>
      </c>
      <c r="O31" s="19">
        <v>13</v>
      </c>
      <c r="P31" s="19">
        <v>9</v>
      </c>
      <c r="Q31" s="19">
        <v>19</v>
      </c>
      <c r="R31" s="19">
        <f t="shared" si="18"/>
        <v>23</v>
      </c>
      <c r="S31" s="19">
        <v>4</v>
      </c>
      <c r="T31" s="19">
        <v>8</v>
      </c>
      <c r="U31" s="19">
        <v>15</v>
      </c>
      <c r="V31" s="30">
        <v>4.3890977217576577</v>
      </c>
    </row>
    <row r="32" spans="1:22" ht="18.75" customHeight="1" x14ac:dyDescent="0.2">
      <c r="A32" s="5" t="s">
        <v>6</v>
      </c>
      <c r="B32" s="18">
        <f t="shared" si="12"/>
        <v>-4</v>
      </c>
      <c r="C32" s="18">
        <v>-1</v>
      </c>
      <c r="D32" s="18">
        <f t="shared" si="13"/>
        <v>-9</v>
      </c>
      <c r="E32" s="18">
        <f t="shared" si="14"/>
        <v>0</v>
      </c>
      <c r="F32" s="18">
        <v>1</v>
      </c>
      <c r="G32" s="18">
        <v>-1</v>
      </c>
      <c r="H32" s="18">
        <v>1</v>
      </c>
      <c r="I32" s="18">
        <v>-2</v>
      </c>
      <c r="J32" s="25">
        <f t="shared" si="15"/>
        <v>0</v>
      </c>
      <c r="K32" s="33">
        <v>3.3045729857948629</v>
      </c>
      <c r="L32" s="33">
        <v>3.3045729857948629</v>
      </c>
      <c r="M32" s="18">
        <f t="shared" si="16"/>
        <v>-4</v>
      </c>
      <c r="N32" s="18">
        <f t="shared" si="17"/>
        <v>12</v>
      </c>
      <c r="O32" s="22">
        <v>-2</v>
      </c>
      <c r="P32" s="22">
        <v>1</v>
      </c>
      <c r="Q32" s="22">
        <v>11</v>
      </c>
      <c r="R32" s="22">
        <f t="shared" si="18"/>
        <v>16</v>
      </c>
      <c r="S32" s="22">
        <v>8</v>
      </c>
      <c r="T32" s="22">
        <v>1</v>
      </c>
      <c r="U32" s="22">
        <v>15</v>
      </c>
      <c r="V32" s="29">
        <v>-13.218291943179452</v>
      </c>
    </row>
    <row r="33" spans="1:22" ht="18.75" customHeight="1" x14ac:dyDescent="0.2">
      <c r="A33" s="3" t="s">
        <v>5</v>
      </c>
      <c r="B33" s="20">
        <f t="shared" si="12"/>
        <v>-23</v>
      </c>
      <c r="C33" s="20">
        <v>-14</v>
      </c>
      <c r="D33" s="20">
        <f t="shared" si="13"/>
        <v>6</v>
      </c>
      <c r="E33" s="20">
        <f t="shared" si="14"/>
        <v>-17</v>
      </c>
      <c r="F33" s="20">
        <v>1</v>
      </c>
      <c r="G33" s="20">
        <v>-3</v>
      </c>
      <c r="H33" s="20">
        <v>18</v>
      </c>
      <c r="I33" s="20">
        <v>-13</v>
      </c>
      <c r="J33" s="26">
        <f t="shared" si="15"/>
        <v>-14.320761989166535</v>
      </c>
      <c r="K33" s="35">
        <v>0.84239776406861966</v>
      </c>
      <c r="L33" s="35">
        <v>15.163159753235155</v>
      </c>
      <c r="M33" s="20">
        <f t="shared" si="16"/>
        <v>-6</v>
      </c>
      <c r="N33" s="20">
        <f t="shared" si="17"/>
        <v>16</v>
      </c>
      <c r="O33" s="20">
        <v>-1</v>
      </c>
      <c r="P33" s="20">
        <v>8</v>
      </c>
      <c r="Q33" s="20">
        <v>8</v>
      </c>
      <c r="R33" s="20">
        <f t="shared" si="18"/>
        <v>22</v>
      </c>
      <c r="S33" s="20">
        <v>3</v>
      </c>
      <c r="T33" s="20">
        <v>11</v>
      </c>
      <c r="U33" s="20">
        <v>11</v>
      </c>
      <c r="V33" s="26">
        <v>-5.0543865844117182</v>
      </c>
    </row>
    <row r="34" spans="1:22" ht="18.75" customHeight="1" x14ac:dyDescent="0.2">
      <c r="A34" s="3" t="s">
        <v>4</v>
      </c>
      <c r="B34" s="20">
        <f t="shared" si="12"/>
        <v>-7</v>
      </c>
      <c r="C34" s="20">
        <v>16</v>
      </c>
      <c r="D34" s="20">
        <f t="shared" si="13"/>
        <v>2</v>
      </c>
      <c r="E34" s="20">
        <f t="shared" si="14"/>
        <v>-8</v>
      </c>
      <c r="F34" s="20">
        <v>1</v>
      </c>
      <c r="G34" s="20">
        <v>-2</v>
      </c>
      <c r="H34" s="20">
        <v>9</v>
      </c>
      <c r="I34" s="20">
        <v>-3</v>
      </c>
      <c r="J34" s="26">
        <f t="shared" si="15"/>
        <v>-9.7670622549872217</v>
      </c>
      <c r="K34" s="35">
        <v>1.2208827818734027</v>
      </c>
      <c r="L34" s="35">
        <v>10.987945036860625</v>
      </c>
      <c r="M34" s="20">
        <f>N34-R34</f>
        <v>1</v>
      </c>
      <c r="N34" s="20">
        <f t="shared" si="17"/>
        <v>13</v>
      </c>
      <c r="O34" s="20">
        <v>-7</v>
      </c>
      <c r="P34" s="20">
        <v>6</v>
      </c>
      <c r="Q34" s="20">
        <v>7</v>
      </c>
      <c r="R34" s="20">
        <f t="shared" si="18"/>
        <v>12</v>
      </c>
      <c r="S34" s="20">
        <v>-8</v>
      </c>
      <c r="T34" s="20">
        <v>4</v>
      </c>
      <c r="U34" s="20">
        <v>8</v>
      </c>
      <c r="V34" s="26">
        <v>1.2208827818734047</v>
      </c>
    </row>
    <row r="35" spans="1:22" ht="18.75" customHeight="1" x14ac:dyDescent="0.2">
      <c r="A35" s="1" t="s">
        <v>3</v>
      </c>
      <c r="B35" s="19">
        <f t="shared" si="12"/>
        <v>6</v>
      </c>
      <c r="C35" s="19">
        <v>-11</v>
      </c>
      <c r="D35" s="19">
        <f t="shared" si="13"/>
        <v>15</v>
      </c>
      <c r="E35" s="19">
        <f t="shared" si="14"/>
        <v>-6</v>
      </c>
      <c r="F35" s="19">
        <v>2</v>
      </c>
      <c r="G35" s="19">
        <v>-3</v>
      </c>
      <c r="H35" s="19">
        <v>8</v>
      </c>
      <c r="I35" s="21">
        <v>-1</v>
      </c>
      <c r="J35" s="27">
        <f t="shared" si="15"/>
        <v>-7.0468988818276879</v>
      </c>
      <c r="K35" s="34">
        <v>2.3489662939425626</v>
      </c>
      <c r="L35" s="34">
        <v>9.3958651757702505</v>
      </c>
      <c r="M35" s="21">
        <f t="shared" si="16"/>
        <v>12</v>
      </c>
      <c r="N35" s="21">
        <f t="shared" si="17"/>
        <v>28</v>
      </c>
      <c r="O35" s="24">
        <v>10</v>
      </c>
      <c r="P35" s="24">
        <v>13</v>
      </c>
      <c r="Q35" s="24">
        <v>15</v>
      </c>
      <c r="R35" s="24">
        <f t="shared" si="18"/>
        <v>16</v>
      </c>
      <c r="S35" s="24">
        <v>-7</v>
      </c>
      <c r="T35" s="24">
        <v>10</v>
      </c>
      <c r="U35" s="24">
        <v>6</v>
      </c>
      <c r="V35" s="31">
        <v>14.093797763655381</v>
      </c>
    </row>
    <row r="36" spans="1:22" ht="18.75" customHeight="1" x14ac:dyDescent="0.2">
      <c r="A36" s="5" t="s">
        <v>2</v>
      </c>
      <c r="B36" s="18">
        <f t="shared" si="12"/>
        <v>0</v>
      </c>
      <c r="C36" s="18">
        <v>4</v>
      </c>
      <c r="D36" s="18">
        <f t="shared" si="13"/>
        <v>7</v>
      </c>
      <c r="E36" s="18">
        <f t="shared" si="14"/>
        <v>-4</v>
      </c>
      <c r="F36" s="18">
        <v>0</v>
      </c>
      <c r="G36" s="18">
        <v>-2</v>
      </c>
      <c r="H36" s="18">
        <v>4</v>
      </c>
      <c r="I36" s="18">
        <v>-2</v>
      </c>
      <c r="J36" s="25">
        <f t="shared" si="15"/>
        <v>-13.122533907369291</v>
      </c>
      <c r="K36" s="33">
        <v>0</v>
      </c>
      <c r="L36" s="33">
        <v>13.122533907369291</v>
      </c>
      <c r="M36" s="18">
        <f t="shared" si="16"/>
        <v>4</v>
      </c>
      <c r="N36" s="18">
        <f t="shared" si="17"/>
        <v>10</v>
      </c>
      <c r="O36" s="18">
        <v>4</v>
      </c>
      <c r="P36" s="18">
        <v>3</v>
      </c>
      <c r="Q36" s="18">
        <v>7</v>
      </c>
      <c r="R36" s="18">
        <f t="shared" si="18"/>
        <v>6</v>
      </c>
      <c r="S36" s="18">
        <v>-3</v>
      </c>
      <c r="T36" s="18">
        <v>3</v>
      </c>
      <c r="U36" s="18">
        <v>3</v>
      </c>
      <c r="V36" s="25">
        <v>13.122533907369288</v>
      </c>
    </row>
    <row r="37" spans="1:22" ht="18.75" customHeight="1" x14ac:dyDescent="0.2">
      <c r="A37" s="3" t="s">
        <v>1</v>
      </c>
      <c r="B37" s="20">
        <f t="shared" si="12"/>
        <v>-17</v>
      </c>
      <c r="C37" s="20">
        <v>-7</v>
      </c>
      <c r="D37" s="20">
        <f t="shared" si="13"/>
        <v>-11</v>
      </c>
      <c r="E37" s="20">
        <f t="shared" si="14"/>
        <v>-9</v>
      </c>
      <c r="F37" s="20">
        <v>0</v>
      </c>
      <c r="G37" s="20">
        <v>0</v>
      </c>
      <c r="H37" s="20">
        <v>9</v>
      </c>
      <c r="I37" s="20">
        <v>2</v>
      </c>
      <c r="J37" s="26">
        <f t="shared" si="15"/>
        <v>-42.884557642850616</v>
      </c>
      <c r="K37" s="35">
        <v>0</v>
      </c>
      <c r="L37" s="35">
        <v>42.884557642850616</v>
      </c>
      <c r="M37" s="20">
        <f>N37-R37</f>
        <v>-8</v>
      </c>
      <c r="N37" s="22">
        <f t="shared" si="17"/>
        <v>1</v>
      </c>
      <c r="O37" s="20">
        <v>-3</v>
      </c>
      <c r="P37" s="20">
        <v>0</v>
      </c>
      <c r="Q37" s="20">
        <v>1</v>
      </c>
      <c r="R37" s="20">
        <f t="shared" si="18"/>
        <v>9</v>
      </c>
      <c r="S37" s="20">
        <v>6</v>
      </c>
      <c r="T37" s="20">
        <v>3</v>
      </c>
      <c r="U37" s="20">
        <v>6</v>
      </c>
      <c r="V37" s="26">
        <v>-38.119606793644991</v>
      </c>
    </row>
    <row r="38" spans="1:22" ht="18.75" customHeight="1" x14ac:dyDescent="0.2">
      <c r="A38" s="1" t="s">
        <v>0</v>
      </c>
      <c r="B38" s="19">
        <f t="shared" si="12"/>
        <v>-7</v>
      </c>
      <c r="C38" s="19">
        <v>-7</v>
      </c>
      <c r="D38" s="19">
        <f t="shared" si="13"/>
        <v>2</v>
      </c>
      <c r="E38" s="19">
        <f t="shared" si="14"/>
        <v>1</v>
      </c>
      <c r="F38" s="19">
        <v>2</v>
      </c>
      <c r="G38" s="19">
        <v>2</v>
      </c>
      <c r="H38" s="19">
        <v>1</v>
      </c>
      <c r="I38" s="21">
        <v>-7</v>
      </c>
      <c r="J38" s="27">
        <f t="shared" si="15"/>
        <v>5.0446416231307181</v>
      </c>
      <c r="K38" s="34">
        <v>10.089283246261436</v>
      </c>
      <c r="L38" s="34">
        <v>5.0446416231307181</v>
      </c>
      <c r="M38" s="21">
        <f t="shared" si="16"/>
        <v>-8</v>
      </c>
      <c r="N38" s="19">
        <f t="shared" si="17"/>
        <v>1</v>
      </c>
      <c r="O38" s="19">
        <v>-6</v>
      </c>
      <c r="P38" s="19">
        <v>1</v>
      </c>
      <c r="Q38" s="19">
        <v>0</v>
      </c>
      <c r="R38" s="19">
        <f t="shared" si="18"/>
        <v>9</v>
      </c>
      <c r="S38" s="19">
        <v>1</v>
      </c>
      <c r="T38" s="19">
        <v>5</v>
      </c>
      <c r="U38" s="19">
        <v>4</v>
      </c>
      <c r="V38" s="30">
        <v>-40.357132985045752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-131</v>
      </c>
      <c r="C9" s="17">
        <f t="shared" si="0"/>
        <v>-67</v>
      </c>
      <c r="D9" s="17">
        <f t="shared" si="0"/>
        <v>66</v>
      </c>
      <c r="E9" s="17">
        <f t="shared" si="0"/>
        <v>-120</v>
      </c>
      <c r="F9" s="17">
        <f t="shared" si="0"/>
        <v>145</v>
      </c>
      <c r="G9" s="17">
        <f t="shared" si="0"/>
        <v>3</v>
      </c>
      <c r="H9" s="17">
        <f t="shared" si="0"/>
        <v>265</v>
      </c>
      <c r="I9" s="17">
        <f>I10+I11</f>
        <v>-58</v>
      </c>
      <c r="J9" s="28">
        <f>K9-L9</f>
        <v>-5.622510787390274</v>
      </c>
      <c r="K9" s="28">
        <v>6.7938672014299151</v>
      </c>
      <c r="L9" s="28">
        <v>12.416377988820189</v>
      </c>
      <c r="M9" s="17">
        <f t="shared" ref="M9:U9" si="1">M10+M11</f>
        <v>-11</v>
      </c>
      <c r="N9" s="17">
        <f t="shared" si="1"/>
        <v>480</v>
      </c>
      <c r="O9" s="17">
        <f t="shared" si="1"/>
        <v>30</v>
      </c>
      <c r="P9" s="17">
        <f t="shared" si="1"/>
        <v>313</v>
      </c>
      <c r="Q9" s="17">
        <f t="shared" si="1"/>
        <v>167</v>
      </c>
      <c r="R9" s="17">
        <f>R10+R11</f>
        <v>491</v>
      </c>
      <c r="S9" s="17">
        <f t="shared" si="1"/>
        <v>25</v>
      </c>
      <c r="T9" s="17">
        <f t="shared" si="1"/>
        <v>324</v>
      </c>
      <c r="U9" s="17">
        <f t="shared" si="1"/>
        <v>167</v>
      </c>
      <c r="V9" s="28">
        <v>-0.51539682217744343</v>
      </c>
    </row>
    <row r="10" spans="1:22" ht="15" customHeight="1" x14ac:dyDescent="0.2">
      <c r="A10" s="6" t="s">
        <v>28</v>
      </c>
      <c r="B10" s="18">
        <f t="shared" ref="B10:I10" si="2">B20+B21+B22+B23</f>
        <v>-81</v>
      </c>
      <c r="C10" s="18">
        <f t="shared" si="2"/>
        <v>-64</v>
      </c>
      <c r="D10" s="18">
        <f t="shared" si="2"/>
        <v>23</v>
      </c>
      <c r="E10" s="18">
        <f t="shared" si="2"/>
        <v>-74</v>
      </c>
      <c r="F10" s="18">
        <f t="shared" si="2"/>
        <v>126</v>
      </c>
      <c r="G10" s="18">
        <f t="shared" si="2"/>
        <v>13</v>
      </c>
      <c r="H10" s="18">
        <f t="shared" si="2"/>
        <v>200</v>
      </c>
      <c r="I10" s="18">
        <f t="shared" si="2"/>
        <v>-26</v>
      </c>
      <c r="J10" s="25">
        <f t="shared" ref="J10:J38" si="3">K10-L10</f>
        <v>-4.569313061891437</v>
      </c>
      <c r="K10" s="25">
        <v>7.7801816999773141</v>
      </c>
      <c r="L10" s="25">
        <v>12.349494761868751</v>
      </c>
      <c r="M10" s="18">
        <f t="shared" ref="M10:U10" si="4">M20+M21+M22+M23</f>
        <v>-7</v>
      </c>
      <c r="N10" s="18">
        <f t="shared" si="4"/>
        <v>351</v>
      </c>
      <c r="O10" s="18">
        <f t="shared" si="4"/>
        <v>2</v>
      </c>
      <c r="P10" s="18">
        <f t="shared" si="4"/>
        <v>255</v>
      </c>
      <c r="Q10" s="18">
        <f t="shared" si="4"/>
        <v>96</v>
      </c>
      <c r="R10" s="18">
        <f t="shared" si="4"/>
        <v>358</v>
      </c>
      <c r="S10" s="18">
        <f t="shared" si="4"/>
        <v>18</v>
      </c>
      <c r="T10" s="18">
        <f t="shared" si="4"/>
        <v>267</v>
      </c>
      <c r="U10" s="18">
        <f t="shared" si="4"/>
        <v>91</v>
      </c>
      <c r="V10" s="25">
        <v>-0.43223231666540229</v>
      </c>
    </row>
    <row r="11" spans="1:22" ht="15" customHeight="1" x14ac:dyDescent="0.2">
      <c r="A11" s="2" t="s">
        <v>27</v>
      </c>
      <c r="B11" s="19">
        <f t="shared" ref="B11:I11" si="5">B12+B13+B14+B15+B16</f>
        <v>-50</v>
      </c>
      <c r="C11" s="19">
        <f t="shared" si="5"/>
        <v>-3</v>
      </c>
      <c r="D11" s="19">
        <f t="shared" si="5"/>
        <v>43</v>
      </c>
      <c r="E11" s="19">
        <f t="shared" si="5"/>
        <v>-46</v>
      </c>
      <c r="F11" s="19">
        <f t="shared" si="5"/>
        <v>19</v>
      </c>
      <c r="G11" s="19">
        <f t="shared" si="5"/>
        <v>-10</v>
      </c>
      <c r="H11" s="19">
        <f t="shared" si="5"/>
        <v>65</v>
      </c>
      <c r="I11" s="19">
        <f t="shared" si="5"/>
        <v>-32</v>
      </c>
      <c r="J11" s="30">
        <f t="shared" si="3"/>
        <v>-8.9358846286285711</v>
      </c>
      <c r="K11" s="30">
        <v>3.6909088683465847</v>
      </c>
      <c r="L11" s="30">
        <v>12.626793496975155</v>
      </c>
      <c r="M11" s="19">
        <f t="shared" ref="M11:U11" si="6">M12+M13+M14+M15+M16</f>
        <v>-4</v>
      </c>
      <c r="N11" s="19">
        <f t="shared" si="6"/>
        <v>129</v>
      </c>
      <c r="O11" s="19">
        <f t="shared" si="6"/>
        <v>28</v>
      </c>
      <c r="P11" s="19">
        <f t="shared" si="6"/>
        <v>58</v>
      </c>
      <c r="Q11" s="19">
        <f t="shared" si="6"/>
        <v>71</v>
      </c>
      <c r="R11" s="19">
        <f t="shared" si="6"/>
        <v>133</v>
      </c>
      <c r="S11" s="19">
        <f t="shared" si="6"/>
        <v>7</v>
      </c>
      <c r="T11" s="19">
        <f t="shared" si="6"/>
        <v>57</v>
      </c>
      <c r="U11" s="19">
        <f t="shared" si="6"/>
        <v>76</v>
      </c>
      <c r="V11" s="30">
        <v>-0.77703344596770307</v>
      </c>
    </row>
    <row r="12" spans="1:22" ht="15" customHeight="1" x14ac:dyDescent="0.2">
      <c r="A12" s="6" t="s">
        <v>26</v>
      </c>
      <c r="B12" s="18">
        <f t="shared" ref="B12:I12" si="7">B24</f>
        <v>-3</v>
      </c>
      <c r="C12" s="18">
        <f t="shared" si="7"/>
        <v>-2</v>
      </c>
      <c r="D12" s="18">
        <f t="shared" si="7"/>
        <v>-2</v>
      </c>
      <c r="E12" s="18">
        <f t="shared" si="7"/>
        <v>-1</v>
      </c>
      <c r="F12" s="18">
        <f t="shared" si="7"/>
        <v>1</v>
      </c>
      <c r="G12" s="18">
        <f t="shared" si="7"/>
        <v>-3</v>
      </c>
      <c r="H12" s="18">
        <f t="shared" si="7"/>
        <v>2</v>
      </c>
      <c r="I12" s="18">
        <f t="shared" si="7"/>
        <v>-6</v>
      </c>
      <c r="J12" s="25">
        <f t="shared" si="3"/>
        <v>-2.427168325785837</v>
      </c>
      <c r="K12" s="25">
        <v>2.427168325785837</v>
      </c>
      <c r="L12" s="25">
        <v>4.8543366515716739</v>
      </c>
      <c r="M12" s="18">
        <f t="shared" ref="M12:U12" si="8">M24</f>
        <v>-2</v>
      </c>
      <c r="N12" s="18">
        <f t="shared" si="8"/>
        <v>12</v>
      </c>
      <c r="O12" s="18">
        <f t="shared" si="8"/>
        <v>0</v>
      </c>
      <c r="P12" s="18">
        <f t="shared" si="8"/>
        <v>7</v>
      </c>
      <c r="Q12" s="18">
        <f t="shared" si="8"/>
        <v>5</v>
      </c>
      <c r="R12" s="18">
        <f t="shared" si="8"/>
        <v>14</v>
      </c>
      <c r="S12" s="18">
        <f t="shared" si="8"/>
        <v>5</v>
      </c>
      <c r="T12" s="18">
        <f t="shared" si="8"/>
        <v>11</v>
      </c>
      <c r="U12" s="18">
        <f t="shared" si="8"/>
        <v>3</v>
      </c>
      <c r="V12" s="25">
        <v>-4.8543366515716748</v>
      </c>
    </row>
    <row r="13" spans="1:22" ht="15" customHeight="1" x14ac:dyDescent="0.2">
      <c r="A13" s="4" t="s">
        <v>25</v>
      </c>
      <c r="B13" s="20">
        <f t="shared" ref="B13:I13" si="9">B25+B26+B27</f>
        <v>-15</v>
      </c>
      <c r="C13" s="20">
        <f t="shared" si="9"/>
        <v>-3</v>
      </c>
      <c r="D13" s="20">
        <f t="shared" si="9"/>
        <v>7</v>
      </c>
      <c r="E13" s="20">
        <f t="shared" si="9"/>
        <v>-8</v>
      </c>
      <c r="F13" s="20">
        <f t="shared" si="9"/>
        <v>3</v>
      </c>
      <c r="G13" s="20">
        <f t="shared" si="9"/>
        <v>-2</v>
      </c>
      <c r="H13" s="20">
        <f t="shared" si="9"/>
        <v>11</v>
      </c>
      <c r="I13" s="20">
        <f t="shared" si="9"/>
        <v>-9</v>
      </c>
      <c r="J13" s="26">
        <f t="shared" si="3"/>
        <v>-8.8320251652223902</v>
      </c>
      <c r="K13" s="26">
        <v>3.3120094369583954</v>
      </c>
      <c r="L13" s="26">
        <v>12.144034602180787</v>
      </c>
      <c r="M13" s="20">
        <f t="shared" ref="M13:U13" si="10">M25+M26+M27</f>
        <v>-7</v>
      </c>
      <c r="N13" s="20">
        <f t="shared" si="10"/>
        <v>11</v>
      </c>
      <c r="O13" s="20">
        <f t="shared" si="10"/>
        <v>0</v>
      </c>
      <c r="P13" s="20">
        <f t="shared" si="10"/>
        <v>4</v>
      </c>
      <c r="Q13" s="20">
        <f t="shared" si="10"/>
        <v>7</v>
      </c>
      <c r="R13" s="20">
        <f t="shared" si="10"/>
        <v>18</v>
      </c>
      <c r="S13" s="20">
        <f t="shared" si="10"/>
        <v>0</v>
      </c>
      <c r="T13" s="20">
        <f t="shared" si="10"/>
        <v>10</v>
      </c>
      <c r="U13" s="20">
        <f t="shared" si="10"/>
        <v>8</v>
      </c>
      <c r="V13" s="26">
        <v>-7.7280220195695879</v>
      </c>
    </row>
    <row r="14" spans="1:22" ht="15" customHeight="1" x14ac:dyDescent="0.2">
      <c r="A14" s="4" t="s">
        <v>24</v>
      </c>
      <c r="B14" s="20">
        <f t="shared" ref="B14:I14" si="11">B28+B29+B30+B31</f>
        <v>-19</v>
      </c>
      <c r="C14" s="20">
        <f t="shared" si="11"/>
        <v>1</v>
      </c>
      <c r="D14" s="20">
        <f t="shared" si="11"/>
        <v>10</v>
      </c>
      <c r="E14" s="20">
        <f t="shared" si="11"/>
        <v>-23</v>
      </c>
      <c r="F14" s="20">
        <f t="shared" si="11"/>
        <v>10</v>
      </c>
      <c r="G14" s="20">
        <f t="shared" si="11"/>
        <v>-4</v>
      </c>
      <c r="H14" s="20">
        <f t="shared" si="11"/>
        <v>33</v>
      </c>
      <c r="I14" s="20">
        <f t="shared" si="11"/>
        <v>1</v>
      </c>
      <c r="J14" s="26">
        <f t="shared" si="3"/>
        <v>-11.551697803732594</v>
      </c>
      <c r="K14" s="26">
        <v>5.0224773059706935</v>
      </c>
      <c r="L14" s="26">
        <v>16.574175109703287</v>
      </c>
      <c r="M14" s="20">
        <f t="shared" ref="M14:U14" si="12">M28+M29+M30+M31</f>
        <v>4</v>
      </c>
      <c r="N14" s="20">
        <f t="shared" si="12"/>
        <v>60</v>
      </c>
      <c r="O14" s="20">
        <f t="shared" si="12"/>
        <v>20</v>
      </c>
      <c r="P14" s="20">
        <f t="shared" si="12"/>
        <v>26</v>
      </c>
      <c r="Q14" s="20">
        <f t="shared" si="12"/>
        <v>34</v>
      </c>
      <c r="R14" s="20">
        <f t="shared" si="12"/>
        <v>56</v>
      </c>
      <c r="S14" s="20">
        <f t="shared" si="12"/>
        <v>5</v>
      </c>
      <c r="T14" s="20">
        <f t="shared" si="12"/>
        <v>19</v>
      </c>
      <c r="U14" s="20">
        <f t="shared" si="12"/>
        <v>37</v>
      </c>
      <c r="V14" s="26">
        <v>2.0089909223882785</v>
      </c>
    </row>
    <row r="15" spans="1:22" ht="15" customHeight="1" x14ac:dyDescent="0.2">
      <c r="A15" s="4" t="s">
        <v>23</v>
      </c>
      <c r="B15" s="20">
        <f t="shared" ref="B15:I15" si="13">B32+B33+B34+B35</f>
        <v>0</v>
      </c>
      <c r="C15" s="20">
        <f t="shared" si="13"/>
        <v>15</v>
      </c>
      <c r="D15" s="20">
        <f t="shared" si="13"/>
        <v>31</v>
      </c>
      <c r="E15" s="20">
        <f t="shared" si="13"/>
        <v>-6</v>
      </c>
      <c r="F15" s="20">
        <f t="shared" si="13"/>
        <v>4</v>
      </c>
      <c r="G15" s="20">
        <f t="shared" si="13"/>
        <v>-2</v>
      </c>
      <c r="H15" s="20">
        <f t="shared" si="13"/>
        <v>10</v>
      </c>
      <c r="I15" s="20">
        <f t="shared" si="13"/>
        <v>-16</v>
      </c>
      <c r="J15" s="26">
        <f t="shared" si="3"/>
        <v>-3.987647397286215</v>
      </c>
      <c r="K15" s="26">
        <v>2.6584315981908095</v>
      </c>
      <c r="L15" s="26">
        <v>6.6460789954770245</v>
      </c>
      <c r="M15" s="20">
        <f t="shared" ref="M15:U15" si="14">M32+M33+M34+M35</f>
        <v>6</v>
      </c>
      <c r="N15" s="20">
        <f t="shared" si="14"/>
        <v>39</v>
      </c>
      <c r="O15" s="20">
        <f t="shared" si="14"/>
        <v>10</v>
      </c>
      <c r="P15" s="20">
        <f t="shared" si="14"/>
        <v>17</v>
      </c>
      <c r="Q15" s="20">
        <f t="shared" si="14"/>
        <v>22</v>
      </c>
      <c r="R15" s="20">
        <f t="shared" si="14"/>
        <v>33</v>
      </c>
      <c r="S15" s="20">
        <f t="shared" si="14"/>
        <v>-7</v>
      </c>
      <c r="T15" s="20">
        <f t="shared" si="14"/>
        <v>11</v>
      </c>
      <c r="U15" s="20">
        <f t="shared" si="14"/>
        <v>22</v>
      </c>
      <c r="V15" s="26">
        <v>3.9876473972862208</v>
      </c>
    </row>
    <row r="16" spans="1:22" ht="15" customHeight="1" x14ac:dyDescent="0.2">
      <c r="A16" s="2" t="s">
        <v>22</v>
      </c>
      <c r="B16" s="19">
        <f t="shared" ref="B16:I16" si="15">B36+B37+B38</f>
        <v>-13</v>
      </c>
      <c r="C16" s="19">
        <f t="shared" si="15"/>
        <v>-14</v>
      </c>
      <c r="D16" s="19">
        <f t="shared" si="15"/>
        <v>-3</v>
      </c>
      <c r="E16" s="19">
        <f t="shared" si="15"/>
        <v>-8</v>
      </c>
      <c r="F16" s="19">
        <f t="shared" si="15"/>
        <v>1</v>
      </c>
      <c r="G16" s="19">
        <f t="shared" si="15"/>
        <v>1</v>
      </c>
      <c r="H16" s="19">
        <f t="shared" si="15"/>
        <v>9</v>
      </c>
      <c r="I16" s="19">
        <f t="shared" si="15"/>
        <v>-2</v>
      </c>
      <c r="J16" s="30">
        <f t="shared" si="3"/>
        <v>-23.931287699973776</v>
      </c>
      <c r="K16" s="30">
        <v>2.9914109624967216</v>
      </c>
      <c r="L16" s="30">
        <v>26.922698662470498</v>
      </c>
      <c r="M16" s="19">
        <f t="shared" ref="M16:U16" si="16">M36+M37+M38</f>
        <v>-5</v>
      </c>
      <c r="N16" s="19">
        <f t="shared" si="16"/>
        <v>7</v>
      </c>
      <c r="O16" s="19">
        <f t="shared" si="16"/>
        <v>-2</v>
      </c>
      <c r="P16" s="19">
        <f t="shared" si="16"/>
        <v>4</v>
      </c>
      <c r="Q16" s="19">
        <f t="shared" si="16"/>
        <v>3</v>
      </c>
      <c r="R16" s="19">
        <f t="shared" si="16"/>
        <v>12</v>
      </c>
      <c r="S16" s="19">
        <f t="shared" si="16"/>
        <v>4</v>
      </c>
      <c r="T16" s="19">
        <f t="shared" si="16"/>
        <v>6</v>
      </c>
      <c r="U16" s="19">
        <f t="shared" si="16"/>
        <v>6</v>
      </c>
      <c r="V16" s="30">
        <v>-14.957054812483612</v>
      </c>
    </row>
    <row r="17" spans="1:22" ht="15" customHeight="1" x14ac:dyDescent="0.2">
      <c r="A17" s="6" t="s">
        <v>21</v>
      </c>
      <c r="B17" s="18">
        <f t="shared" ref="B17:I17" si="17">B12+B13+B20</f>
        <v>-94</v>
      </c>
      <c r="C17" s="18">
        <f t="shared" si="17"/>
        <v>-45</v>
      </c>
      <c r="D17" s="18">
        <f t="shared" si="17"/>
        <v>-18</v>
      </c>
      <c r="E17" s="18">
        <f t="shared" si="17"/>
        <v>-43</v>
      </c>
      <c r="F17" s="18">
        <f t="shared" si="17"/>
        <v>65</v>
      </c>
      <c r="G17" s="18">
        <f t="shared" si="17"/>
        <v>17</v>
      </c>
      <c r="H17" s="18">
        <f t="shared" si="17"/>
        <v>108</v>
      </c>
      <c r="I17" s="18">
        <f t="shared" si="17"/>
        <v>-17</v>
      </c>
      <c r="J17" s="25">
        <f t="shared" si="3"/>
        <v>-4.9117204697476193</v>
      </c>
      <c r="K17" s="25">
        <v>7.4246937333394243</v>
      </c>
      <c r="L17" s="25">
        <v>12.336414203087044</v>
      </c>
      <c r="M17" s="18">
        <f t="shared" ref="M17:U17" si="18">M12+M13+M20</f>
        <v>-51</v>
      </c>
      <c r="N17" s="18">
        <f t="shared" si="18"/>
        <v>133</v>
      </c>
      <c r="O17" s="18">
        <f t="shared" si="18"/>
        <v>-29</v>
      </c>
      <c r="P17" s="18">
        <f t="shared" si="18"/>
        <v>96</v>
      </c>
      <c r="Q17" s="18">
        <f t="shared" si="18"/>
        <v>37</v>
      </c>
      <c r="R17" s="18">
        <f t="shared" si="18"/>
        <v>184</v>
      </c>
      <c r="S17" s="18">
        <f t="shared" si="18"/>
        <v>23</v>
      </c>
      <c r="T17" s="18">
        <f t="shared" si="18"/>
        <v>139</v>
      </c>
      <c r="U17" s="18">
        <f t="shared" si="18"/>
        <v>45</v>
      </c>
      <c r="V17" s="25">
        <v>-5.8255289292355492</v>
      </c>
    </row>
    <row r="18" spans="1:22" ht="15" customHeight="1" x14ac:dyDescent="0.2">
      <c r="A18" s="4" t="s">
        <v>20</v>
      </c>
      <c r="B18" s="20">
        <f t="shared" ref="B18:I18" si="19">B14+B22</f>
        <v>-29</v>
      </c>
      <c r="C18" s="20">
        <f t="shared" si="19"/>
        <v>-21</v>
      </c>
      <c r="D18" s="20">
        <f t="shared" si="19"/>
        <v>11</v>
      </c>
      <c r="E18" s="20">
        <f t="shared" si="19"/>
        <v>-30</v>
      </c>
      <c r="F18" s="20">
        <f t="shared" si="19"/>
        <v>23</v>
      </c>
      <c r="G18" s="20">
        <f t="shared" si="19"/>
        <v>-7</v>
      </c>
      <c r="H18" s="20">
        <f t="shared" si="19"/>
        <v>53</v>
      </c>
      <c r="I18" s="20">
        <f t="shared" si="19"/>
        <v>-3</v>
      </c>
      <c r="J18" s="26">
        <f t="shared" si="3"/>
        <v>-8.0669104175123394</v>
      </c>
      <c r="K18" s="26">
        <v>6.1846313200927954</v>
      </c>
      <c r="L18" s="26">
        <v>14.251541737605136</v>
      </c>
      <c r="M18" s="20">
        <f t="shared" ref="M18:U18" si="20">M14+M22</f>
        <v>1</v>
      </c>
      <c r="N18" s="20">
        <f t="shared" si="20"/>
        <v>96</v>
      </c>
      <c r="O18" s="20">
        <f t="shared" si="20"/>
        <v>19</v>
      </c>
      <c r="P18" s="20">
        <f t="shared" si="20"/>
        <v>40</v>
      </c>
      <c r="Q18" s="20">
        <f t="shared" si="20"/>
        <v>56</v>
      </c>
      <c r="R18" s="20">
        <f t="shared" si="20"/>
        <v>95</v>
      </c>
      <c r="S18" s="20">
        <f t="shared" si="20"/>
        <v>4</v>
      </c>
      <c r="T18" s="20">
        <f t="shared" si="20"/>
        <v>39</v>
      </c>
      <c r="U18" s="20">
        <f t="shared" si="20"/>
        <v>56</v>
      </c>
      <c r="V18" s="26">
        <v>0.26889701391707632</v>
      </c>
    </row>
    <row r="19" spans="1:22" ht="15" customHeight="1" x14ac:dyDescent="0.2">
      <c r="A19" s="2" t="s">
        <v>19</v>
      </c>
      <c r="B19" s="19">
        <f t="shared" ref="B19:I19" si="21">B15+B16+B21+B23</f>
        <v>-8</v>
      </c>
      <c r="C19" s="19">
        <f t="shared" si="21"/>
        <v>-1</v>
      </c>
      <c r="D19" s="19">
        <f t="shared" si="21"/>
        <v>73</v>
      </c>
      <c r="E19" s="19">
        <f t="shared" si="21"/>
        <v>-47</v>
      </c>
      <c r="F19" s="19">
        <f t="shared" si="21"/>
        <v>57</v>
      </c>
      <c r="G19" s="19">
        <f t="shared" si="21"/>
        <v>-7</v>
      </c>
      <c r="H19" s="19">
        <f t="shared" si="21"/>
        <v>104</v>
      </c>
      <c r="I19" s="19">
        <f t="shared" si="21"/>
        <v>-38</v>
      </c>
      <c r="J19" s="30">
        <f t="shared" si="3"/>
        <v>-5.2991706975475541</v>
      </c>
      <c r="K19" s="30">
        <v>6.4266538246853315</v>
      </c>
      <c r="L19" s="30">
        <v>11.725824522232886</v>
      </c>
      <c r="M19" s="19">
        <f t="shared" ref="M19:U19" si="22">M15+M16+M21+M23</f>
        <v>39</v>
      </c>
      <c r="N19" s="19">
        <f t="shared" si="22"/>
        <v>251</v>
      </c>
      <c r="O19" s="19">
        <f t="shared" si="22"/>
        <v>40</v>
      </c>
      <c r="P19" s="19">
        <f t="shared" si="22"/>
        <v>177</v>
      </c>
      <c r="Q19" s="19">
        <f t="shared" si="22"/>
        <v>74</v>
      </c>
      <c r="R19" s="19">
        <f t="shared" si="22"/>
        <v>212</v>
      </c>
      <c r="S19" s="19">
        <f t="shared" si="22"/>
        <v>-2</v>
      </c>
      <c r="T19" s="19">
        <f t="shared" si="22"/>
        <v>146</v>
      </c>
      <c r="U19" s="19">
        <f t="shared" si="22"/>
        <v>66</v>
      </c>
      <c r="V19" s="30">
        <v>4.3971841958373368</v>
      </c>
    </row>
    <row r="20" spans="1:22" ht="15" customHeight="1" x14ac:dyDescent="0.2">
      <c r="A20" s="5" t="s">
        <v>18</v>
      </c>
      <c r="B20" s="18">
        <f>E20+M20</f>
        <v>-76</v>
      </c>
      <c r="C20" s="18">
        <v>-40</v>
      </c>
      <c r="D20" s="18">
        <f>G20-I20+O20-S20</f>
        <v>-23</v>
      </c>
      <c r="E20" s="18">
        <f>F20-H20</f>
        <v>-34</v>
      </c>
      <c r="F20" s="18">
        <v>61</v>
      </c>
      <c r="G20" s="18">
        <v>22</v>
      </c>
      <c r="H20" s="18">
        <v>95</v>
      </c>
      <c r="I20" s="18">
        <v>-2</v>
      </c>
      <c r="J20" s="25">
        <f t="shared" si="3"/>
        <v>-4.5718757068724027</v>
      </c>
      <c r="K20" s="25">
        <v>8.2024828858593093</v>
      </c>
      <c r="L20" s="25">
        <v>12.774358592731712</v>
      </c>
      <c r="M20" s="18">
        <f>N20-R20</f>
        <v>-42</v>
      </c>
      <c r="N20" s="18">
        <f>SUM(P20:Q20)</f>
        <v>110</v>
      </c>
      <c r="O20" s="22">
        <v>-29</v>
      </c>
      <c r="P20" s="22">
        <v>85</v>
      </c>
      <c r="Q20" s="22">
        <v>25</v>
      </c>
      <c r="R20" s="22">
        <f>SUM(T20:U20)</f>
        <v>152</v>
      </c>
      <c r="S20" s="22">
        <v>18</v>
      </c>
      <c r="T20" s="22">
        <v>118</v>
      </c>
      <c r="U20" s="22">
        <v>34</v>
      </c>
      <c r="V20" s="29">
        <v>-5.6476111673129648</v>
      </c>
    </row>
    <row r="21" spans="1:22" ht="15" customHeight="1" x14ac:dyDescent="0.2">
      <c r="A21" s="3" t="s">
        <v>17</v>
      </c>
      <c r="B21" s="20">
        <f t="shared" ref="B21:B38" si="23">E21+M21</f>
        <v>17</v>
      </c>
      <c r="C21" s="20">
        <v>10</v>
      </c>
      <c r="D21" s="20">
        <f t="shared" ref="D21:D38" si="24">G21-I21+O21-S21</f>
        <v>59</v>
      </c>
      <c r="E21" s="20">
        <f t="shared" ref="E21:E38" si="25">F21-H21</f>
        <v>-23</v>
      </c>
      <c r="F21" s="20">
        <v>45</v>
      </c>
      <c r="G21" s="20">
        <v>-2</v>
      </c>
      <c r="H21" s="20">
        <v>68</v>
      </c>
      <c r="I21" s="20">
        <v>-15</v>
      </c>
      <c r="J21" s="26">
        <f t="shared" si="3"/>
        <v>-3.9901934875479332</v>
      </c>
      <c r="K21" s="26">
        <v>7.8069003017242204</v>
      </c>
      <c r="L21" s="26">
        <v>11.797093789272154</v>
      </c>
      <c r="M21" s="20">
        <f t="shared" ref="M21:M38" si="26">N21-R21</f>
        <v>40</v>
      </c>
      <c r="N21" s="20">
        <f>SUM(P21:Q21)</f>
        <v>166</v>
      </c>
      <c r="O21" s="20">
        <v>37</v>
      </c>
      <c r="P21" s="20">
        <v>121</v>
      </c>
      <c r="Q21" s="20">
        <v>45</v>
      </c>
      <c r="R21" s="20">
        <f t="shared" ref="R21:R38" si="27">SUM(T21:U21)</f>
        <v>126</v>
      </c>
      <c r="S21" s="20">
        <v>-9</v>
      </c>
      <c r="T21" s="20">
        <v>97</v>
      </c>
      <c r="U21" s="20">
        <v>29</v>
      </c>
      <c r="V21" s="26">
        <v>6.9394669348659761</v>
      </c>
    </row>
    <row r="22" spans="1:22" ht="15" customHeight="1" x14ac:dyDescent="0.2">
      <c r="A22" s="3" t="s">
        <v>16</v>
      </c>
      <c r="B22" s="20">
        <f t="shared" si="23"/>
        <v>-10</v>
      </c>
      <c r="C22" s="20">
        <v>-22</v>
      </c>
      <c r="D22" s="20">
        <f t="shared" si="24"/>
        <v>1</v>
      </c>
      <c r="E22" s="20">
        <f t="shared" si="25"/>
        <v>-7</v>
      </c>
      <c r="F22" s="20">
        <v>13</v>
      </c>
      <c r="G22" s="20">
        <v>-3</v>
      </c>
      <c r="H22" s="20">
        <v>20</v>
      </c>
      <c r="I22" s="20">
        <v>-4</v>
      </c>
      <c r="J22" s="26">
        <f t="shared" si="3"/>
        <v>-4.0512856291147115</v>
      </c>
      <c r="K22" s="26">
        <v>7.523816168355892</v>
      </c>
      <c r="L22" s="26">
        <v>11.575101797470603</v>
      </c>
      <c r="M22" s="20">
        <f>N22-R22</f>
        <v>-3</v>
      </c>
      <c r="N22" s="20">
        <f t="shared" ref="N22:N38" si="28">SUM(P22:Q22)</f>
        <v>36</v>
      </c>
      <c r="O22" s="20">
        <v>-1</v>
      </c>
      <c r="P22" s="20">
        <v>14</v>
      </c>
      <c r="Q22" s="20">
        <v>22</v>
      </c>
      <c r="R22" s="20">
        <f t="shared" si="27"/>
        <v>39</v>
      </c>
      <c r="S22" s="20">
        <v>-1</v>
      </c>
      <c r="T22" s="20">
        <v>20</v>
      </c>
      <c r="U22" s="20">
        <v>19</v>
      </c>
      <c r="V22" s="26">
        <v>-1.7362652696205885</v>
      </c>
    </row>
    <row r="23" spans="1:22" ht="15" customHeight="1" x14ac:dyDescent="0.2">
      <c r="A23" s="1" t="s">
        <v>15</v>
      </c>
      <c r="B23" s="19">
        <f t="shared" si="23"/>
        <v>-12</v>
      </c>
      <c r="C23" s="19">
        <v>-12</v>
      </c>
      <c r="D23" s="19">
        <f t="shared" si="24"/>
        <v>-14</v>
      </c>
      <c r="E23" s="19">
        <f t="shared" si="25"/>
        <v>-10</v>
      </c>
      <c r="F23" s="19">
        <v>7</v>
      </c>
      <c r="G23" s="19">
        <v>-4</v>
      </c>
      <c r="H23" s="19">
        <v>17</v>
      </c>
      <c r="I23" s="19">
        <v>-5</v>
      </c>
      <c r="J23" s="30">
        <f t="shared" si="3"/>
        <v>-7.8973730957053432</v>
      </c>
      <c r="K23" s="30">
        <v>5.5281611669937414</v>
      </c>
      <c r="L23" s="30">
        <v>13.425534262699085</v>
      </c>
      <c r="M23" s="19">
        <f t="shared" si="26"/>
        <v>-2</v>
      </c>
      <c r="N23" s="19">
        <f t="shared" si="28"/>
        <v>39</v>
      </c>
      <c r="O23" s="19">
        <v>-5</v>
      </c>
      <c r="P23" s="19">
        <v>35</v>
      </c>
      <c r="Q23" s="19">
        <v>4</v>
      </c>
      <c r="R23" s="19">
        <f t="shared" si="27"/>
        <v>41</v>
      </c>
      <c r="S23" s="24">
        <v>10</v>
      </c>
      <c r="T23" s="24">
        <v>32</v>
      </c>
      <c r="U23" s="24">
        <v>9</v>
      </c>
      <c r="V23" s="31">
        <v>-1.5794746191410631</v>
      </c>
    </row>
    <row r="24" spans="1:22" ht="15" customHeight="1" x14ac:dyDescent="0.2">
      <c r="A24" s="7" t="s">
        <v>14</v>
      </c>
      <c r="B24" s="17">
        <f t="shared" si="23"/>
        <v>-3</v>
      </c>
      <c r="C24" s="17">
        <v>-2</v>
      </c>
      <c r="D24" s="17">
        <f t="shared" si="24"/>
        <v>-2</v>
      </c>
      <c r="E24" s="18">
        <f t="shared" si="25"/>
        <v>-1</v>
      </c>
      <c r="F24" s="17">
        <v>1</v>
      </c>
      <c r="G24" s="17">
        <v>-3</v>
      </c>
      <c r="H24" s="17">
        <v>2</v>
      </c>
      <c r="I24" s="23">
        <v>-6</v>
      </c>
      <c r="J24" s="38">
        <f t="shared" si="3"/>
        <v>-2.427168325785837</v>
      </c>
      <c r="K24" s="38">
        <v>2.427168325785837</v>
      </c>
      <c r="L24" s="38">
        <v>4.8543366515716739</v>
      </c>
      <c r="M24" s="18">
        <f t="shared" si="26"/>
        <v>-2</v>
      </c>
      <c r="N24" s="17">
        <f t="shared" si="28"/>
        <v>12</v>
      </c>
      <c r="O24" s="17">
        <v>0</v>
      </c>
      <c r="P24" s="17">
        <v>7</v>
      </c>
      <c r="Q24" s="17">
        <v>5</v>
      </c>
      <c r="R24" s="17">
        <f t="shared" si="27"/>
        <v>14</v>
      </c>
      <c r="S24" s="17">
        <v>5</v>
      </c>
      <c r="T24" s="17">
        <v>11</v>
      </c>
      <c r="U24" s="17">
        <v>3</v>
      </c>
      <c r="V24" s="28">
        <v>-4.8543366515716748</v>
      </c>
    </row>
    <row r="25" spans="1:22" ht="15" customHeight="1" x14ac:dyDescent="0.2">
      <c r="A25" s="5" t="s">
        <v>13</v>
      </c>
      <c r="B25" s="18">
        <f t="shared" si="23"/>
        <v>-1</v>
      </c>
      <c r="C25" s="18">
        <v>3</v>
      </c>
      <c r="D25" s="18">
        <f t="shared" si="24"/>
        <v>2</v>
      </c>
      <c r="E25" s="18">
        <f t="shared" si="25"/>
        <v>0</v>
      </c>
      <c r="F25" s="18">
        <v>0</v>
      </c>
      <c r="G25" s="18">
        <v>0</v>
      </c>
      <c r="H25" s="18">
        <v>0</v>
      </c>
      <c r="I25" s="18">
        <v>-1</v>
      </c>
      <c r="J25" s="25">
        <f t="shared" si="3"/>
        <v>0</v>
      </c>
      <c r="K25" s="25">
        <v>0</v>
      </c>
      <c r="L25" s="25">
        <v>0</v>
      </c>
      <c r="M25" s="18">
        <f t="shared" si="26"/>
        <v>-1</v>
      </c>
      <c r="N25" s="18">
        <f t="shared" si="28"/>
        <v>0</v>
      </c>
      <c r="O25" s="18">
        <v>0</v>
      </c>
      <c r="P25" s="18">
        <v>0</v>
      </c>
      <c r="Q25" s="18">
        <v>0</v>
      </c>
      <c r="R25" s="18">
        <f t="shared" si="27"/>
        <v>1</v>
      </c>
      <c r="S25" s="22">
        <v>-1</v>
      </c>
      <c r="T25" s="22">
        <v>1</v>
      </c>
      <c r="U25" s="22">
        <v>0</v>
      </c>
      <c r="V25" s="29">
        <v>-10.310151968815321</v>
      </c>
    </row>
    <row r="26" spans="1:22" ht="15" customHeight="1" x14ac:dyDescent="0.2">
      <c r="A26" s="3" t="s">
        <v>12</v>
      </c>
      <c r="B26" s="20">
        <f t="shared" si="23"/>
        <v>-4</v>
      </c>
      <c r="C26" s="20">
        <v>-7</v>
      </c>
      <c r="D26" s="20">
        <f t="shared" si="24"/>
        <v>0</v>
      </c>
      <c r="E26" s="20">
        <f t="shared" si="25"/>
        <v>-4</v>
      </c>
      <c r="F26" s="20">
        <v>0</v>
      </c>
      <c r="G26" s="20">
        <v>-1</v>
      </c>
      <c r="H26" s="20">
        <v>4</v>
      </c>
      <c r="I26" s="20">
        <v>-2</v>
      </c>
      <c r="J26" s="26">
        <f t="shared" si="3"/>
        <v>-17.839687194525901</v>
      </c>
      <c r="K26" s="26">
        <v>0</v>
      </c>
      <c r="L26" s="26">
        <v>17.839687194525901</v>
      </c>
      <c r="M26" s="20">
        <f t="shared" si="26"/>
        <v>0</v>
      </c>
      <c r="N26" s="20">
        <f t="shared" si="28"/>
        <v>2</v>
      </c>
      <c r="O26" s="20">
        <v>0</v>
      </c>
      <c r="P26" s="20">
        <v>0</v>
      </c>
      <c r="Q26" s="20">
        <v>2</v>
      </c>
      <c r="R26" s="20">
        <f t="shared" si="27"/>
        <v>2</v>
      </c>
      <c r="S26" s="20">
        <v>1</v>
      </c>
      <c r="T26" s="20">
        <v>2</v>
      </c>
      <c r="U26" s="20">
        <v>0</v>
      </c>
      <c r="V26" s="26">
        <v>0</v>
      </c>
    </row>
    <row r="27" spans="1:22" ht="15" customHeight="1" x14ac:dyDescent="0.2">
      <c r="A27" s="1" t="s">
        <v>11</v>
      </c>
      <c r="B27" s="19">
        <f t="shared" si="23"/>
        <v>-10</v>
      </c>
      <c r="C27" s="19">
        <v>1</v>
      </c>
      <c r="D27" s="19">
        <f t="shared" si="24"/>
        <v>5</v>
      </c>
      <c r="E27" s="19">
        <f t="shared" si="25"/>
        <v>-4</v>
      </c>
      <c r="F27" s="19">
        <v>3</v>
      </c>
      <c r="G27" s="19">
        <v>-1</v>
      </c>
      <c r="H27" s="19">
        <v>7</v>
      </c>
      <c r="I27" s="19">
        <v>-6</v>
      </c>
      <c r="J27" s="30">
        <f t="shared" si="3"/>
        <v>-6.8424777267976742</v>
      </c>
      <c r="K27" s="30">
        <v>5.1318582950982554</v>
      </c>
      <c r="L27" s="30">
        <v>11.97433602189593</v>
      </c>
      <c r="M27" s="19">
        <f t="shared" si="26"/>
        <v>-6</v>
      </c>
      <c r="N27" s="19">
        <f t="shared" si="28"/>
        <v>9</v>
      </c>
      <c r="O27" s="24">
        <v>0</v>
      </c>
      <c r="P27" s="24">
        <v>4</v>
      </c>
      <c r="Q27" s="24">
        <v>5</v>
      </c>
      <c r="R27" s="24">
        <f t="shared" si="27"/>
        <v>15</v>
      </c>
      <c r="S27" s="24">
        <v>0</v>
      </c>
      <c r="T27" s="24">
        <v>7</v>
      </c>
      <c r="U27" s="24">
        <v>8</v>
      </c>
      <c r="V27" s="31">
        <v>-10.263716590196514</v>
      </c>
    </row>
    <row r="28" spans="1:22" ht="15" customHeight="1" x14ac:dyDescent="0.2">
      <c r="A28" s="5" t="s">
        <v>10</v>
      </c>
      <c r="B28" s="18">
        <f t="shared" si="23"/>
        <v>-8</v>
      </c>
      <c r="C28" s="18">
        <v>-6</v>
      </c>
      <c r="D28" s="18">
        <f t="shared" si="24"/>
        <v>8</v>
      </c>
      <c r="E28" s="18">
        <f t="shared" si="25"/>
        <v>-5</v>
      </c>
      <c r="F28" s="18">
        <v>0</v>
      </c>
      <c r="G28" s="18">
        <v>-1</v>
      </c>
      <c r="H28" s="18">
        <v>5</v>
      </c>
      <c r="I28" s="18">
        <v>-4</v>
      </c>
      <c r="J28" s="25">
        <f t="shared" si="3"/>
        <v>-22.686307415004038</v>
      </c>
      <c r="K28" s="25">
        <v>0</v>
      </c>
      <c r="L28" s="25">
        <v>22.686307415004038</v>
      </c>
      <c r="M28" s="18">
        <f t="shared" si="26"/>
        <v>-3</v>
      </c>
      <c r="N28" s="18">
        <f t="shared" si="28"/>
        <v>2</v>
      </c>
      <c r="O28" s="18">
        <v>0</v>
      </c>
      <c r="P28" s="18">
        <v>0</v>
      </c>
      <c r="Q28" s="18">
        <v>2</v>
      </c>
      <c r="R28" s="18">
        <f t="shared" si="27"/>
        <v>5</v>
      </c>
      <c r="S28" s="18">
        <v>-5</v>
      </c>
      <c r="T28" s="18">
        <v>4</v>
      </c>
      <c r="U28" s="18">
        <v>1</v>
      </c>
      <c r="V28" s="25">
        <v>-13.611784449002423</v>
      </c>
    </row>
    <row r="29" spans="1:22" ht="15" customHeight="1" x14ac:dyDescent="0.2">
      <c r="A29" s="3" t="s">
        <v>9</v>
      </c>
      <c r="B29" s="20">
        <f t="shared" si="23"/>
        <v>9</v>
      </c>
      <c r="C29" s="20">
        <v>-1</v>
      </c>
      <c r="D29" s="20">
        <f t="shared" si="24"/>
        <v>11</v>
      </c>
      <c r="E29" s="20">
        <f>F29-H29</f>
        <v>-1</v>
      </c>
      <c r="F29" s="20">
        <v>5</v>
      </c>
      <c r="G29" s="20">
        <v>0</v>
      </c>
      <c r="H29" s="20">
        <v>6</v>
      </c>
      <c r="I29" s="20">
        <v>1</v>
      </c>
      <c r="J29" s="26">
        <f t="shared" si="3"/>
        <v>-1.5973671887650376</v>
      </c>
      <c r="K29" s="26">
        <v>7.9868359438251915</v>
      </c>
      <c r="L29" s="26">
        <v>9.584203132590229</v>
      </c>
      <c r="M29" s="20">
        <f t="shared" si="26"/>
        <v>10</v>
      </c>
      <c r="N29" s="20">
        <f t="shared" si="28"/>
        <v>25</v>
      </c>
      <c r="O29" s="20">
        <v>9</v>
      </c>
      <c r="P29" s="20">
        <v>8</v>
      </c>
      <c r="Q29" s="20">
        <v>17</v>
      </c>
      <c r="R29" s="20">
        <f t="shared" si="27"/>
        <v>15</v>
      </c>
      <c r="S29" s="20">
        <v>-3</v>
      </c>
      <c r="T29" s="20">
        <v>6</v>
      </c>
      <c r="U29" s="20">
        <v>9</v>
      </c>
      <c r="V29" s="26">
        <v>15.973671887650376</v>
      </c>
    </row>
    <row r="30" spans="1:22" ht="15" customHeight="1" x14ac:dyDescent="0.2">
      <c r="A30" s="3" t="s">
        <v>8</v>
      </c>
      <c r="B30" s="20">
        <f t="shared" si="23"/>
        <v>-14</v>
      </c>
      <c r="C30" s="20">
        <v>7</v>
      </c>
      <c r="D30" s="20">
        <f t="shared" si="24"/>
        <v>-9</v>
      </c>
      <c r="E30" s="20">
        <f t="shared" si="25"/>
        <v>-11</v>
      </c>
      <c r="F30" s="20">
        <v>0</v>
      </c>
      <c r="G30" s="20">
        <v>-4</v>
      </c>
      <c r="H30" s="20">
        <v>11</v>
      </c>
      <c r="I30" s="20">
        <v>1</v>
      </c>
      <c r="J30" s="26">
        <f t="shared" si="3"/>
        <v>-18.371082132235188</v>
      </c>
      <c r="K30" s="26">
        <v>0</v>
      </c>
      <c r="L30" s="26">
        <v>18.371082132235188</v>
      </c>
      <c r="M30" s="20">
        <f t="shared" si="26"/>
        <v>-3</v>
      </c>
      <c r="N30" s="20">
        <f t="shared" si="28"/>
        <v>19</v>
      </c>
      <c r="O30" s="20">
        <v>5</v>
      </c>
      <c r="P30" s="20">
        <v>15</v>
      </c>
      <c r="Q30" s="20">
        <v>4</v>
      </c>
      <c r="R30" s="20">
        <f t="shared" si="27"/>
        <v>22</v>
      </c>
      <c r="S30" s="20">
        <v>9</v>
      </c>
      <c r="T30" s="20">
        <v>3</v>
      </c>
      <c r="U30" s="20">
        <v>19</v>
      </c>
      <c r="V30" s="26">
        <v>-5.010295126973233</v>
      </c>
    </row>
    <row r="31" spans="1:22" ht="15" customHeight="1" x14ac:dyDescent="0.2">
      <c r="A31" s="1" t="s">
        <v>7</v>
      </c>
      <c r="B31" s="19">
        <f t="shared" si="23"/>
        <v>-6</v>
      </c>
      <c r="C31" s="19">
        <v>1</v>
      </c>
      <c r="D31" s="19">
        <f t="shared" si="24"/>
        <v>0</v>
      </c>
      <c r="E31" s="19">
        <f t="shared" si="25"/>
        <v>-6</v>
      </c>
      <c r="F31" s="19">
        <v>5</v>
      </c>
      <c r="G31" s="19">
        <v>1</v>
      </c>
      <c r="H31" s="19">
        <v>11</v>
      </c>
      <c r="I31" s="19">
        <v>3</v>
      </c>
      <c r="J31" s="30">
        <f t="shared" si="3"/>
        <v>-10.991934229083958</v>
      </c>
      <c r="K31" s="30">
        <v>9.1599451909032954</v>
      </c>
      <c r="L31" s="30">
        <v>20.151879419987253</v>
      </c>
      <c r="M31" s="19">
        <f t="shared" si="26"/>
        <v>0</v>
      </c>
      <c r="N31" s="19">
        <f t="shared" si="28"/>
        <v>14</v>
      </c>
      <c r="O31" s="19">
        <v>6</v>
      </c>
      <c r="P31" s="19">
        <v>3</v>
      </c>
      <c r="Q31" s="19">
        <v>11</v>
      </c>
      <c r="R31" s="19">
        <f t="shared" si="27"/>
        <v>14</v>
      </c>
      <c r="S31" s="19">
        <v>4</v>
      </c>
      <c r="T31" s="19">
        <v>6</v>
      </c>
      <c r="U31" s="19">
        <v>8</v>
      </c>
      <c r="V31" s="30">
        <v>0</v>
      </c>
    </row>
    <row r="32" spans="1:22" ht="15" customHeight="1" x14ac:dyDescent="0.2">
      <c r="A32" s="5" t="s">
        <v>6</v>
      </c>
      <c r="B32" s="18">
        <f t="shared" si="23"/>
        <v>-1</v>
      </c>
      <c r="C32" s="18">
        <v>2</v>
      </c>
      <c r="D32" s="18">
        <f t="shared" si="24"/>
        <v>-1</v>
      </c>
      <c r="E32" s="18">
        <f t="shared" si="25"/>
        <v>1</v>
      </c>
      <c r="F32" s="18">
        <v>1</v>
      </c>
      <c r="G32" s="18">
        <v>0</v>
      </c>
      <c r="H32" s="18">
        <v>0</v>
      </c>
      <c r="I32" s="18">
        <v>-2</v>
      </c>
      <c r="J32" s="25">
        <f t="shared" si="3"/>
        <v>7.0377725931781807</v>
      </c>
      <c r="K32" s="25">
        <v>7.0377725931781807</v>
      </c>
      <c r="L32" s="25">
        <v>0</v>
      </c>
      <c r="M32" s="18">
        <f t="shared" si="26"/>
        <v>-2</v>
      </c>
      <c r="N32" s="18">
        <f t="shared" si="28"/>
        <v>5</v>
      </c>
      <c r="O32" s="22">
        <v>-2</v>
      </c>
      <c r="P32" s="22">
        <v>1</v>
      </c>
      <c r="Q32" s="22">
        <v>4</v>
      </c>
      <c r="R32" s="22">
        <f t="shared" si="27"/>
        <v>7</v>
      </c>
      <c r="S32" s="22">
        <v>1</v>
      </c>
      <c r="T32" s="22">
        <v>0</v>
      </c>
      <c r="U32" s="22">
        <v>7</v>
      </c>
      <c r="V32" s="29">
        <v>-14.075545186356358</v>
      </c>
    </row>
    <row r="33" spans="1:22" ht="15" customHeight="1" x14ac:dyDescent="0.2">
      <c r="A33" s="3" t="s">
        <v>5</v>
      </c>
      <c r="B33" s="20">
        <f t="shared" si="23"/>
        <v>-7</v>
      </c>
      <c r="C33" s="20">
        <v>-2</v>
      </c>
      <c r="D33" s="20">
        <f t="shared" si="24"/>
        <v>12</v>
      </c>
      <c r="E33" s="20">
        <f t="shared" si="25"/>
        <v>-6</v>
      </c>
      <c r="F33" s="20">
        <v>0</v>
      </c>
      <c r="G33" s="20">
        <v>-2</v>
      </c>
      <c r="H33" s="20">
        <v>6</v>
      </c>
      <c r="I33" s="20">
        <v>-6</v>
      </c>
      <c r="J33" s="26">
        <f t="shared" si="3"/>
        <v>-10.561393525238836</v>
      </c>
      <c r="K33" s="26">
        <v>0</v>
      </c>
      <c r="L33" s="26">
        <v>10.561393525238836</v>
      </c>
      <c r="M33" s="20">
        <f t="shared" si="26"/>
        <v>-1</v>
      </c>
      <c r="N33" s="20">
        <f t="shared" si="28"/>
        <v>10</v>
      </c>
      <c r="O33" s="20">
        <v>6</v>
      </c>
      <c r="P33" s="20">
        <v>6</v>
      </c>
      <c r="Q33" s="20">
        <v>4</v>
      </c>
      <c r="R33" s="20">
        <f t="shared" si="27"/>
        <v>11</v>
      </c>
      <c r="S33" s="20">
        <v>-2</v>
      </c>
      <c r="T33" s="20">
        <v>5</v>
      </c>
      <c r="U33" s="20">
        <v>6</v>
      </c>
      <c r="V33" s="26">
        <v>-1.7602322542064748</v>
      </c>
    </row>
    <row r="34" spans="1:22" ht="15" customHeight="1" x14ac:dyDescent="0.2">
      <c r="A34" s="3" t="s">
        <v>4</v>
      </c>
      <c r="B34" s="20">
        <f t="shared" si="23"/>
        <v>2</v>
      </c>
      <c r="C34" s="20">
        <v>18</v>
      </c>
      <c r="D34" s="20">
        <f t="shared" si="24"/>
        <v>11</v>
      </c>
      <c r="E34" s="20">
        <f t="shared" si="25"/>
        <v>1</v>
      </c>
      <c r="F34" s="20">
        <v>1</v>
      </c>
      <c r="G34" s="20">
        <v>1</v>
      </c>
      <c r="H34" s="20">
        <v>0</v>
      </c>
      <c r="I34" s="20">
        <v>-8</v>
      </c>
      <c r="J34" s="26">
        <f t="shared" si="3"/>
        <v>2.5579390719937209</v>
      </c>
      <c r="K34" s="26">
        <v>2.5579390719937209</v>
      </c>
      <c r="L34" s="26">
        <v>0</v>
      </c>
      <c r="M34" s="20">
        <f t="shared" si="26"/>
        <v>1</v>
      </c>
      <c r="N34" s="20">
        <f t="shared" si="28"/>
        <v>9</v>
      </c>
      <c r="O34" s="20">
        <v>-2</v>
      </c>
      <c r="P34" s="20">
        <v>5</v>
      </c>
      <c r="Q34" s="20">
        <v>4</v>
      </c>
      <c r="R34" s="20">
        <f t="shared" si="27"/>
        <v>8</v>
      </c>
      <c r="S34" s="20">
        <v>-4</v>
      </c>
      <c r="T34" s="20">
        <v>3</v>
      </c>
      <c r="U34" s="20">
        <v>5</v>
      </c>
      <c r="V34" s="26">
        <v>2.5579390719937223</v>
      </c>
    </row>
    <row r="35" spans="1:22" ht="15" customHeight="1" x14ac:dyDescent="0.2">
      <c r="A35" s="1" t="s">
        <v>3</v>
      </c>
      <c r="B35" s="19">
        <f t="shared" si="23"/>
        <v>6</v>
      </c>
      <c r="C35" s="19">
        <v>-3</v>
      </c>
      <c r="D35" s="19">
        <f t="shared" si="24"/>
        <v>9</v>
      </c>
      <c r="E35" s="19">
        <f t="shared" si="25"/>
        <v>-2</v>
      </c>
      <c r="F35" s="19">
        <v>2</v>
      </c>
      <c r="G35" s="19">
        <v>-1</v>
      </c>
      <c r="H35" s="19">
        <v>4</v>
      </c>
      <c r="I35" s="19">
        <v>0</v>
      </c>
      <c r="J35" s="30">
        <f t="shared" si="3"/>
        <v>-4.9565117021204355</v>
      </c>
      <c r="K35" s="30">
        <v>4.9565117021204355</v>
      </c>
      <c r="L35" s="30">
        <v>9.9130234042408709</v>
      </c>
      <c r="M35" s="19">
        <f>N35-R35</f>
        <v>8</v>
      </c>
      <c r="N35" s="19">
        <f t="shared" si="28"/>
        <v>15</v>
      </c>
      <c r="O35" s="24">
        <v>8</v>
      </c>
      <c r="P35" s="24">
        <v>5</v>
      </c>
      <c r="Q35" s="24">
        <v>10</v>
      </c>
      <c r="R35" s="24">
        <f t="shared" si="27"/>
        <v>7</v>
      </c>
      <c r="S35" s="24">
        <v>-2</v>
      </c>
      <c r="T35" s="24">
        <v>3</v>
      </c>
      <c r="U35" s="24">
        <v>4</v>
      </c>
      <c r="V35" s="31">
        <v>19.826046808481742</v>
      </c>
    </row>
    <row r="36" spans="1:22" ht="15" customHeight="1" x14ac:dyDescent="0.2">
      <c r="A36" s="5" t="s">
        <v>2</v>
      </c>
      <c r="B36" s="18">
        <f t="shared" si="23"/>
        <v>0</v>
      </c>
      <c r="C36" s="18">
        <v>-2</v>
      </c>
      <c r="D36" s="18">
        <f t="shared" si="24"/>
        <v>5</v>
      </c>
      <c r="E36" s="18">
        <f t="shared" si="25"/>
        <v>-3</v>
      </c>
      <c r="F36" s="18">
        <v>0</v>
      </c>
      <c r="G36" s="18">
        <v>0</v>
      </c>
      <c r="H36" s="18">
        <v>3</v>
      </c>
      <c r="I36" s="18">
        <v>0</v>
      </c>
      <c r="J36" s="25">
        <f t="shared" si="3"/>
        <v>-20.524451275514984</v>
      </c>
      <c r="K36" s="25">
        <v>0</v>
      </c>
      <c r="L36" s="25">
        <v>20.524451275514984</v>
      </c>
      <c r="M36" s="18">
        <f t="shared" si="26"/>
        <v>3</v>
      </c>
      <c r="N36" s="18">
        <f t="shared" si="28"/>
        <v>6</v>
      </c>
      <c r="O36" s="18">
        <v>3</v>
      </c>
      <c r="P36" s="18">
        <v>3</v>
      </c>
      <c r="Q36" s="18">
        <v>3</v>
      </c>
      <c r="R36" s="18">
        <f t="shared" si="27"/>
        <v>3</v>
      </c>
      <c r="S36" s="18">
        <v>-2</v>
      </c>
      <c r="T36" s="18">
        <v>2</v>
      </c>
      <c r="U36" s="18">
        <v>1</v>
      </c>
      <c r="V36" s="25">
        <v>20.524451275514984</v>
      </c>
    </row>
    <row r="37" spans="1:22" ht="15" customHeight="1" x14ac:dyDescent="0.2">
      <c r="A37" s="3" t="s">
        <v>1</v>
      </c>
      <c r="B37" s="20">
        <f t="shared" si="23"/>
        <v>-12</v>
      </c>
      <c r="C37" s="20">
        <v>-14</v>
      </c>
      <c r="D37" s="20">
        <f t="shared" si="24"/>
        <v>-12</v>
      </c>
      <c r="E37" s="20">
        <f t="shared" si="25"/>
        <v>-6</v>
      </c>
      <c r="F37" s="20">
        <v>0</v>
      </c>
      <c r="G37" s="20">
        <v>0</v>
      </c>
      <c r="H37" s="20">
        <v>6</v>
      </c>
      <c r="I37" s="20">
        <v>3</v>
      </c>
      <c r="J37" s="26">
        <f t="shared" si="3"/>
        <v>-62.242432854909758</v>
      </c>
      <c r="K37" s="26">
        <v>0</v>
      </c>
      <c r="L37" s="26">
        <v>62.242432854909758</v>
      </c>
      <c r="M37" s="20">
        <f t="shared" si="26"/>
        <v>-6</v>
      </c>
      <c r="N37" s="20">
        <f t="shared" si="28"/>
        <v>0</v>
      </c>
      <c r="O37" s="20">
        <v>-3</v>
      </c>
      <c r="P37" s="20">
        <v>0</v>
      </c>
      <c r="Q37" s="20">
        <v>0</v>
      </c>
      <c r="R37" s="20">
        <f t="shared" si="27"/>
        <v>6</v>
      </c>
      <c r="S37" s="20">
        <v>6</v>
      </c>
      <c r="T37" s="20">
        <v>2</v>
      </c>
      <c r="U37" s="20">
        <v>4</v>
      </c>
      <c r="V37" s="26">
        <v>-62.242432854909758</v>
      </c>
    </row>
    <row r="38" spans="1:22" ht="15" customHeight="1" x14ac:dyDescent="0.2">
      <c r="A38" s="1" t="s">
        <v>0</v>
      </c>
      <c r="B38" s="19">
        <f t="shared" si="23"/>
        <v>-1</v>
      </c>
      <c r="C38" s="19">
        <v>2</v>
      </c>
      <c r="D38" s="19">
        <f t="shared" si="24"/>
        <v>4</v>
      </c>
      <c r="E38" s="19">
        <f t="shared" si="25"/>
        <v>1</v>
      </c>
      <c r="F38" s="19">
        <v>1</v>
      </c>
      <c r="G38" s="19">
        <v>1</v>
      </c>
      <c r="H38" s="19">
        <v>0</v>
      </c>
      <c r="I38" s="19">
        <v>-5</v>
      </c>
      <c r="J38" s="30">
        <f t="shared" si="3"/>
        <v>10.902031063321386</v>
      </c>
      <c r="K38" s="30">
        <v>10.902031063321386</v>
      </c>
      <c r="L38" s="30">
        <v>0</v>
      </c>
      <c r="M38" s="19">
        <f t="shared" si="26"/>
        <v>-2</v>
      </c>
      <c r="N38" s="19">
        <f t="shared" si="28"/>
        <v>1</v>
      </c>
      <c r="O38" s="19">
        <v>-2</v>
      </c>
      <c r="P38" s="19">
        <v>1</v>
      </c>
      <c r="Q38" s="19">
        <v>0</v>
      </c>
      <c r="R38" s="19">
        <f t="shared" si="27"/>
        <v>3</v>
      </c>
      <c r="S38" s="19">
        <v>0</v>
      </c>
      <c r="T38" s="19">
        <v>2</v>
      </c>
      <c r="U38" s="19">
        <v>1</v>
      </c>
      <c r="V38" s="30">
        <v>-21.804062126642769</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-203</v>
      </c>
      <c r="C9" s="17">
        <f t="shared" si="0"/>
        <v>-48</v>
      </c>
      <c r="D9" s="17">
        <f t="shared" si="0"/>
        <v>22</v>
      </c>
      <c r="E9" s="17">
        <f t="shared" si="0"/>
        <v>-188</v>
      </c>
      <c r="F9" s="17">
        <f t="shared" si="0"/>
        <v>115</v>
      </c>
      <c r="G9" s="17">
        <f t="shared" si="0"/>
        <v>-22</v>
      </c>
      <c r="H9" s="17">
        <f t="shared" si="0"/>
        <v>303</v>
      </c>
      <c r="I9" s="17">
        <f t="shared" si="0"/>
        <v>-25</v>
      </c>
      <c r="J9" s="28">
        <f>K9-L9</f>
        <v>-8.0896563098552914</v>
      </c>
      <c r="K9" s="28">
        <v>4.9484599767731847</v>
      </c>
      <c r="L9" s="28">
        <v>13.038116286628476</v>
      </c>
      <c r="M9" s="17">
        <f t="shared" ref="M9:U9" si="1">M10+M11</f>
        <v>-15</v>
      </c>
      <c r="N9" s="17">
        <f t="shared" si="1"/>
        <v>451</v>
      </c>
      <c r="O9" s="17">
        <f t="shared" si="1"/>
        <v>14</v>
      </c>
      <c r="P9" s="17">
        <f t="shared" si="1"/>
        <v>283</v>
      </c>
      <c r="Q9" s="17">
        <f t="shared" si="1"/>
        <v>168</v>
      </c>
      <c r="R9" s="17">
        <f>R10+R11</f>
        <v>466</v>
      </c>
      <c r="S9" s="17">
        <f t="shared" si="1"/>
        <v>-5</v>
      </c>
      <c r="T9" s="17">
        <f t="shared" si="1"/>
        <v>298</v>
      </c>
      <c r="U9" s="17">
        <f t="shared" si="1"/>
        <v>168</v>
      </c>
      <c r="V9" s="28">
        <v>-0.64545130131823925</v>
      </c>
    </row>
    <row r="10" spans="1:22" ht="15" customHeight="1" x14ac:dyDescent="0.2">
      <c r="A10" s="6" t="s">
        <v>28</v>
      </c>
      <c r="B10" s="18">
        <f t="shared" ref="B10:I10" si="2">B20+B21+B22+B23</f>
        <v>-119</v>
      </c>
      <c r="C10" s="18">
        <f t="shared" si="2"/>
        <v>-23</v>
      </c>
      <c r="D10" s="18">
        <f t="shared" si="2"/>
        <v>26</v>
      </c>
      <c r="E10" s="18">
        <f t="shared" si="2"/>
        <v>-115</v>
      </c>
      <c r="F10" s="18">
        <f t="shared" si="2"/>
        <v>98</v>
      </c>
      <c r="G10" s="18">
        <f t="shared" si="2"/>
        <v>-7</v>
      </c>
      <c r="H10" s="18">
        <f t="shared" si="2"/>
        <v>213</v>
      </c>
      <c r="I10" s="18">
        <f t="shared" si="2"/>
        <v>-13</v>
      </c>
      <c r="J10" s="25">
        <f t="shared" ref="J10:J38" si="3">K10-L10</f>
        <v>-6.5400496436120914</v>
      </c>
      <c r="K10" s="25">
        <v>5.5732596962955192</v>
      </c>
      <c r="L10" s="25">
        <v>12.113309339907611</v>
      </c>
      <c r="M10" s="18">
        <f t="shared" ref="M10:U10" si="4">M20+M21+M22+M23</f>
        <v>-4</v>
      </c>
      <c r="N10" s="18">
        <f t="shared" si="4"/>
        <v>324</v>
      </c>
      <c r="O10" s="18">
        <f t="shared" si="4"/>
        <v>-2</v>
      </c>
      <c r="P10" s="18">
        <f t="shared" si="4"/>
        <v>221</v>
      </c>
      <c r="Q10" s="18">
        <f t="shared" si="4"/>
        <v>103</v>
      </c>
      <c r="R10" s="18">
        <f t="shared" si="4"/>
        <v>328</v>
      </c>
      <c r="S10" s="18">
        <f t="shared" si="4"/>
        <v>-22</v>
      </c>
      <c r="T10" s="18">
        <f t="shared" si="4"/>
        <v>239</v>
      </c>
      <c r="U10" s="18">
        <f t="shared" si="4"/>
        <v>89</v>
      </c>
      <c r="V10" s="25">
        <v>-0.22747998760389621</v>
      </c>
    </row>
    <row r="11" spans="1:22" ht="15" customHeight="1" x14ac:dyDescent="0.2">
      <c r="A11" s="2" t="s">
        <v>27</v>
      </c>
      <c r="B11" s="19">
        <f t="shared" ref="B11:I11" si="5">B12+B13+B14+B15+B16</f>
        <v>-84</v>
      </c>
      <c r="C11" s="19">
        <f t="shared" si="5"/>
        <v>-25</v>
      </c>
      <c r="D11" s="19">
        <f t="shared" si="5"/>
        <v>-4</v>
      </c>
      <c r="E11" s="19">
        <f t="shared" si="5"/>
        <v>-73</v>
      </c>
      <c r="F11" s="19">
        <f t="shared" si="5"/>
        <v>17</v>
      </c>
      <c r="G11" s="19">
        <f t="shared" si="5"/>
        <v>-15</v>
      </c>
      <c r="H11" s="19">
        <f t="shared" si="5"/>
        <v>90</v>
      </c>
      <c r="I11" s="19">
        <f t="shared" si="5"/>
        <v>-12</v>
      </c>
      <c r="J11" s="30">
        <f t="shared" si="3"/>
        <v>-12.907585658991714</v>
      </c>
      <c r="K11" s="30">
        <v>3.005876112367933</v>
      </c>
      <c r="L11" s="30">
        <v>15.913461771359646</v>
      </c>
      <c r="M11" s="19">
        <f t="shared" ref="M11:U11" si="6">M12+M13+M14+M15+M16</f>
        <v>-11</v>
      </c>
      <c r="N11" s="19">
        <f t="shared" si="6"/>
        <v>127</v>
      </c>
      <c r="O11" s="19">
        <f t="shared" si="6"/>
        <v>16</v>
      </c>
      <c r="P11" s="19">
        <f t="shared" si="6"/>
        <v>62</v>
      </c>
      <c r="Q11" s="19">
        <f t="shared" si="6"/>
        <v>65</v>
      </c>
      <c r="R11" s="19">
        <f t="shared" si="6"/>
        <v>138</v>
      </c>
      <c r="S11" s="19">
        <f t="shared" si="6"/>
        <v>17</v>
      </c>
      <c r="T11" s="19">
        <f t="shared" si="6"/>
        <v>59</v>
      </c>
      <c r="U11" s="19">
        <f t="shared" si="6"/>
        <v>79</v>
      </c>
      <c r="V11" s="30">
        <v>-1.9449786609439563</v>
      </c>
    </row>
    <row r="12" spans="1:22" ht="15" customHeight="1" x14ac:dyDescent="0.2">
      <c r="A12" s="6" t="s">
        <v>26</v>
      </c>
      <c r="B12" s="18">
        <f t="shared" ref="B12:I12" si="7">B24</f>
        <v>-13</v>
      </c>
      <c r="C12" s="18">
        <f t="shared" si="7"/>
        <v>-5</v>
      </c>
      <c r="D12" s="18">
        <f t="shared" si="7"/>
        <v>-16</v>
      </c>
      <c r="E12" s="18">
        <f t="shared" si="7"/>
        <v>-3</v>
      </c>
      <c r="F12" s="18">
        <f t="shared" si="7"/>
        <v>4</v>
      </c>
      <c r="G12" s="18">
        <f t="shared" si="7"/>
        <v>1</v>
      </c>
      <c r="H12" s="18">
        <f t="shared" si="7"/>
        <v>7</v>
      </c>
      <c r="I12" s="18">
        <f t="shared" si="7"/>
        <v>4</v>
      </c>
      <c r="J12" s="25">
        <f t="shared" si="3"/>
        <v>-6.7680744673618136</v>
      </c>
      <c r="K12" s="25">
        <v>9.0240992898157462</v>
      </c>
      <c r="L12" s="25">
        <v>15.79217375717756</v>
      </c>
      <c r="M12" s="18">
        <f t="shared" ref="M12:U12" si="8">M24</f>
        <v>-10</v>
      </c>
      <c r="N12" s="18">
        <f t="shared" si="8"/>
        <v>10</v>
      </c>
      <c r="O12" s="18">
        <f t="shared" si="8"/>
        <v>3</v>
      </c>
      <c r="P12" s="18">
        <f t="shared" si="8"/>
        <v>9</v>
      </c>
      <c r="Q12" s="18">
        <f t="shared" si="8"/>
        <v>1</v>
      </c>
      <c r="R12" s="18">
        <f t="shared" si="8"/>
        <v>20</v>
      </c>
      <c r="S12" s="18">
        <f t="shared" si="8"/>
        <v>16</v>
      </c>
      <c r="T12" s="18">
        <f t="shared" si="8"/>
        <v>12</v>
      </c>
      <c r="U12" s="18">
        <f t="shared" si="8"/>
        <v>8</v>
      </c>
      <c r="V12" s="25">
        <v>-22.560248224539368</v>
      </c>
    </row>
    <row r="13" spans="1:22" ht="15" customHeight="1" x14ac:dyDescent="0.2">
      <c r="A13" s="4" t="s">
        <v>25</v>
      </c>
      <c r="B13" s="20">
        <f t="shared" ref="B13:I13" si="9">B25+B26+B27</f>
        <v>-18</v>
      </c>
      <c r="C13" s="20">
        <f t="shared" si="9"/>
        <v>-10</v>
      </c>
      <c r="D13" s="20">
        <f t="shared" si="9"/>
        <v>6</v>
      </c>
      <c r="E13" s="20">
        <f t="shared" si="9"/>
        <v>-13</v>
      </c>
      <c r="F13" s="20">
        <f t="shared" si="9"/>
        <v>3</v>
      </c>
      <c r="G13" s="20">
        <f t="shared" si="9"/>
        <v>0</v>
      </c>
      <c r="H13" s="20">
        <f t="shared" si="9"/>
        <v>16</v>
      </c>
      <c r="I13" s="20">
        <f t="shared" si="9"/>
        <v>-10</v>
      </c>
      <c r="J13" s="26">
        <f t="shared" si="3"/>
        <v>-12.956197403845628</v>
      </c>
      <c r="K13" s="26">
        <v>2.9898917085797603</v>
      </c>
      <c r="L13" s="26">
        <v>15.946089112425389</v>
      </c>
      <c r="M13" s="20">
        <f t="shared" ref="M13:U13" si="10">M25+M26+M27</f>
        <v>-5</v>
      </c>
      <c r="N13" s="20">
        <f t="shared" si="10"/>
        <v>23</v>
      </c>
      <c r="O13" s="20">
        <f t="shared" si="10"/>
        <v>1</v>
      </c>
      <c r="P13" s="20">
        <f t="shared" si="10"/>
        <v>9</v>
      </c>
      <c r="Q13" s="20">
        <f t="shared" si="10"/>
        <v>14</v>
      </c>
      <c r="R13" s="20">
        <f t="shared" si="10"/>
        <v>28</v>
      </c>
      <c r="S13" s="20">
        <f t="shared" si="10"/>
        <v>5</v>
      </c>
      <c r="T13" s="20">
        <f t="shared" si="10"/>
        <v>14</v>
      </c>
      <c r="U13" s="20">
        <f t="shared" si="10"/>
        <v>14</v>
      </c>
      <c r="V13" s="26">
        <v>-4.9831528476329332</v>
      </c>
    </row>
    <row r="14" spans="1:22" ht="15" customHeight="1" x14ac:dyDescent="0.2">
      <c r="A14" s="4" t="s">
        <v>24</v>
      </c>
      <c r="B14" s="20">
        <f t="shared" ref="B14:I14" si="11">B28+B29+B30+B31</f>
        <v>-14</v>
      </c>
      <c r="C14" s="20">
        <f t="shared" si="11"/>
        <v>11</v>
      </c>
      <c r="D14" s="20">
        <f t="shared" si="11"/>
        <v>22</v>
      </c>
      <c r="E14" s="20">
        <f t="shared" si="11"/>
        <v>-28</v>
      </c>
      <c r="F14" s="20">
        <f t="shared" si="11"/>
        <v>8</v>
      </c>
      <c r="G14" s="20">
        <f t="shared" si="11"/>
        <v>-8</v>
      </c>
      <c r="H14" s="20">
        <f t="shared" si="11"/>
        <v>36</v>
      </c>
      <c r="I14" s="20">
        <f t="shared" si="11"/>
        <v>2</v>
      </c>
      <c r="J14" s="26">
        <f t="shared" si="3"/>
        <v>-12.875006613873259</v>
      </c>
      <c r="K14" s="26">
        <v>3.6785733182495028</v>
      </c>
      <c r="L14" s="26">
        <v>16.553579932122762</v>
      </c>
      <c r="M14" s="20">
        <f t="shared" ref="M14:U14" si="12">M28+M29+M30+M31</f>
        <v>14</v>
      </c>
      <c r="N14" s="20">
        <f t="shared" si="12"/>
        <v>59</v>
      </c>
      <c r="O14" s="20">
        <f t="shared" si="12"/>
        <v>25</v>
      </c>
      <c r="P14" s="20">
        <f t="shared" si="12"/>
        <v>33</v>
      </c>
      <c r="Q14" s="20">
        <f t="shared" si="12"/>
        <v>26</v>
      </c>
      <c r="R14" s="20">
        <f t="shared" si="12"/>
        <v>45</v>
      </c>
      <c r="S14" s="20">
        <f t="shared" si="12"/>
        <v>-7</v>
      </c>
      <c r="T14" s="20">
        <f t="shared" si="12"/>
        <v>13</v>
      </c>
      <c r="U14" s="20">
        <f t="shared" si="12"/>
        <v>32</v>
      </c>
      <c r="V14" s="26">
        <v>6.4375033069366339</v>
      </c>
    </row>
    <row r="15" spans="1:22" ht="15" customHeight="1" x14ac:dyDescent="0.2">
      <c r="A15" s="4" t="s">
        <v>23</v>
      </c>
      <c r="B15" s="20">
        <f t="shared" ref="B15:I15" si="13">B32+B33+B34+B35</f>
        <v>-28</v>
      </c>
      <c r="C15" s="20">
        <f t="shared" si="13"/>
        <v>-25</v>
      </c>
      <c r="D15" s="20">
        <f t="shared" si="13"/>
        <v>-17</v>
      </c>
      <c r="E15" s="20">
        <f t="shared" si="13"/>
        <v>-25</v>
      </c>
      <c r="F15" s="20">
        <f t="shared" si="13"/>
        <v>1</v>
      </c>
      <c r="G15" s="20">
        <f t="shared" si="13"/>
        <v>-7</v>
      </c>
      <c r="H15" s="20">
        <f t="shared" si="13"/>
        <v>26</v>
      </c>
      <c r="I15" s="20">
        <f t="shared" si="13"/>
        <v>-3</v>
      </c>
      <c r="J15" s="26">
        <f t="shared" si="3"/>
        <v>-15.10054064072628</v>
      </c>
      <c r="K15" s="26">
        <v>0.60402162562905126</v>
      </c>
      <c r="L15" s="26">
        <v>15.704562266355332</v>
      </c>
      <c r="M15" s="20">
        <f t="shared" ref="M15:U15" si="14">M32+M33+M34+M35</f>
        <v>-3</v>
      </c>
      <c r="N15" s="20">
        <f t="shared" si="14"/>
        <v>30</v>
      </c>
      <c r="O15" s="20">
        <f t="shared" si="14"/>
        <v>-10</v>
      </c>
      <c r="P15" s="20">
        <f t="shared" si="14"/>
        <v>11</v>
      </c>
      <c r="Q15" s="20">
        <f t="shared" si="14"/>
        <v>19</v>
      </c>
      <c r="R15" s="20">
        <f t="shared" si="14"/>
        <v>33</v>
      </c>
      <c r="S15" s="20">
        <f t="shared" si="14"/>
        <v>3</v>
      </c>
      <c r="T15" s="20">
        <f t="shared" si="14"/>
        <v>15</v>
      </c>
      <c r="U15" s="20">
        <f t="shared" si="14"/>
        <v>18</v>
      </c>
      <c r="V15" s="26">
        <v>-1.8120648768871526</v>
      </c>
    </row>
    <row r="16" spans="1:22" ht="15" customHeight="1" x14ac:dyDescent="0.2">
      <c r="A16" s="2" t="s">
        <v>22</v>
      </c>
      <c r="B16" s="19">
        <f t="shared" ref="B16:I16" si="15">B36+B37+B38</f>
        <v>-11</v>
      </c>
      <c r="C16" s="19">
        <f t="shared" si="15"/>
        <v>4</v>
      </c>
      <c r="D16" s="19">
        <f t="shared" si="15"/>
        <v>1</v>
      </c>
      <c r="E16" s="19">
        <f t="shared" si="15"/>
        <v>-4</v>
      </c>
      <c r="F16" s="19">
        <f t="shared" si="15"/>
        <v>1</v>
      </c>
      <c r="G16" s="19">
        <f t="shared" si="15"/>
        <v>-1</v>
      </c>
      <c r="H16" s="19">
        <f t="shared" si="15"/>
        <v>5</v>
      </c>
      <c r="I16" s="19">
        <f t="shared" si="15"/>
        <v>-5</v>
      </c>
      <c r="J16" s="30">
        <f t="shared" si="3"/>
        <v>-10.564552309005919</v>
      </c>
      <c r="K16" s="30">
        <v>2.6411380772514796</v>
      </c>
      <c r="L16" s="30">
        <v>13.205690386257398</v>
      </c>
      <c r="M16" s="19">
        <f t="shared" ref="M16:U16" si="16">M36+M37+M38</f>
        <v>-7</v>
      </c>
      <c r="N16" s="19">
        <f t="shared" si="16"/>
        <v>5</v>
      </c>
      <c r="O16" s="19">
        <f t="shared" si="16"/>
        <v>-3</v>
      </c>
      <c r="P16" s="19">
        <f t="shared" si="16"/>
        <v>0</v>
      </c>
      <c r="Q16" s="19">
        <f t="shared" si="16"/>
        <v>5</v>
      </c>
      <c r="R16" s="19">
        <f t="shared" si="16"/>
        <v>12</v>
      </c>
      <c r="S16" s="19">
        <f t="shared" si="16"/>
        <v>0</v>
      </c>
      <c r="T16" s="19">
        <f t="shared" si="16"/>
        <v>5</v>
      </c>
      <c r="U16" s="19">
        <f t="shared" si="16"/>
        <v>7</v>
      </c>
      <c r="V16" s="30">
        <v>-18.487966540760358</v>
      </c>
    </row>
    <row r="17" spans="1:22" ht="15" customHeight="1" x14ac:dyDescent="0.2">
      <c r="A17" s="6" t="s">
        <v>21</v>
      </c>
      <c r="B17" s="18">
        <f t="shared" ref="B17:I17" si="17">B12+B13+B20</f>
        <v>-132</v>
      </c>
      <c r="C17" s="18">
        <f t="shared" si="17"/>
        <v>-73</v>
      </c>
      <c r="D17" s="18">
        <f t="shared" si="17"/>
        <v>-20</v>
      </c>
      <c r="E17" s="18">
        <f t="shared" si="17"/>
        <v>-75</v>
      </c>
      <c r="F17" s="18">
        <f t="shared" si="17"/>
        <v>39</v>
      </c>
      <c r="G17" s="18">
        <f t="shared" si="17"/>
        <v>-2</v>
      </c>
      <c r="H17" s="18">
        <f t="shared" si="17"/>
        <v>114</v>
      </c>
      <c r="I17" s="18">
        <f t="shared" si="17"/>
        <v>-22</v>
      </c>
      <c r="J17" s="25">
        <f t="shared" si="3"/>
        <v>-8.0570844803335007</v>
      </c>
      <c r="K17" s="25">
        <v>4.1896839297734223</v>
      </c>
      <c r="L17" s="25">
        <v>12.246768410106924</v>
      </c>
      <c r="M17" s="18">
        <f t="shared" ref="M17:U17" si="18">M12+M13+M20</f>
        <v>-57</v>
      </c>
      <c r="N17" s="18">
        <f t="shared" si="18"/>
        <v>130</v>
      </c>
      <c r="O17" s="18">
        <f t="shared" si="18"/>
        <v>-3</v>
      </c>
      <c r="P17" s="18">
        <f t="shared" si="18"/>
        <v>87</v>
      </c>
      <c r="Q17" s="18">
        <f t="shared" si="18"/>
        <v>43</v>
      </c>
      <c r="R17" s="18">
        <f t="shared" si="18"/>
        <v>187</v>
      </c>
      <c r="S17" s="18">
        <f t="shared" si="18"/>
        <v>37</v>
      </c>
      <c r="T17" s="18">
        <f t="shared" si="18"/>
        <v>138</v>
      </c>
      <c r="U17" s="18">
        <f t="shared" si="18"/>
        <v>49</v>
      </c>
      <c r="V17" s="25">
        <v>-6.1233842050534655</v>
      </c>
    </row>
    <row r="18" spans="1:22" ht="15" customHeight="1" x14ac:dyDescent="0.2">
      <c r="A18" s="4" t="s">
        <v>20</v>
      </c>
      <c r="B18" s="20">
        <f t="shared" ref="B18:I18" si="19">B14+B22</f>
        <v>-34</v>
      </c>
      <c r="C18" s="20">
        <f t="shared" si="19"/>
        <v>-4</v>
      </c>
      <c r="D18" s="20">
        <f t="shared" si="19"/>
        <v>5</v>
      </c>
      <c r="E18" s="20">
        <f t="shared" si="19"/>
        <v>-50</v>
      </c>
      <c r="F18" s="20">
        <f t="shared" si="19"/>
        <v>20</v>
      </c>
      <c r="G18" s="20">
        <f t="shared" si="19"/>
        <v>-13</v>
      </c>
      <c r="H18" s="20">
        <f t="shared" si="19"/>
        <v>70</v>
      </c>
      <c r="I18" s="20">
        <f t="shared" si="19"/>
        <v>4</v>
      </c>
      <c r="J18" s="26">
        <f t="shared" si="3"/>
        <v>-12.125842995249329</v>
      </c>
      <c r="K18" s="26">
        <v>4.850337198099731</v>
      </c>
      <c r="L18" s="26">
        <v>16.976180193349059</v>
      </c>
      <c r="M18" s="20">
        <f t="shared" ref="M18:U18" si="20">M14+M22</f>
        <v>16</v>
      </c>
      <c r="N18" s="20">
        <f t="shared" si="20"/>
        <v>104</v>
      </c>
      <c r="O18" s="20">
        <f t="shared" si="20"/>
        <v>24</v>
      </c>
      <c r="P18" s="20">
        <f t="shared" si="20"/>
        <v>56</v>
      </c>
      <c r="Q18" s="20">
        <f t="shared" si="20"/>
        <v>48</v>
      </c>
      <c r="R18" s="20">
        <f t="shared" si="20"/>
        <v>88</v>
      </c>
      <c r="S18" s="20">
        <f t="shared" si="20"/>
        <v>2</v>
      </c>
      <c r="T18" s="20">
        <f t="shared" si="20"/>
        <v>36</v>
      </c>
      <c r="U18" s="20">
        <f t="shared" si="20"/>
        <v>52</v>
      </c>
      <c r="V18" s="26">
        <v>3.8802697584797805</v>
      </c>
    </row>
    <row r="19" spans="1:22" ht="15" customHeight="1" x14ac:dyDescent="0.2">
      <c r="A19" s="2" t="s">
        <v>19</v>
      </c>
      <c r="B19" s="19">
        <f t="shared" ref="B19:I19" si="21">B15+B16+B21+B23</f>
        <v>-37</v>
      </c>
      <c r="C19" s="19">
        <f t="shared" si="21"/>
        <v>29</v>
      </c>
      <c r="D19" s="19">
        <f t="shared" si="21"/>
        <v>37</v>
      </c>
      <c r="E19" s="19">
        <f t="shared" si="21"/>
        <v>-63</v>
      </c>
      <c r="F19" s="19">
        <f t="shared" si="21"/>
        <v>56</v>
      </c>
      <c r="G19" s="19">
        <f t="shared" si="21"/>
        <v>-7</v>
      </c>
      <c r="H19" s="19">
        <f t="shared" si="21"/>
        <v>119</v>
      </c>
      <c r="I19" s="19">
        <f t="shared" si="21"/>
        <v>-7</v>
      </c>
      <c r="J19" s="30">
        <f t="shared" si="3"/>
        <v>-6.4236221686617752</v>
      </c>
      <c r="K19" s="30">
        <v>5.7098863721438002</v>
      </c>
      <c r="L19" s="30">
        <v>12.133508540805575</v>
      </c>
      <c r="M19" s="19">
        <f t="shared" ref="M19:U19" si="22">M15+M16+M21+M23</f>
        <v>26</v>
      </c>
      <c r="N19" s="19">
        <f t="shared" si="22"/>
        <v>217</v>
      </c>
      <c r="O19" s="19">
        <f t="shared" si="22"/>
        <v>-7</v>
      </c>
      <c r="P19" s="19">
        <f t="shared" si="22"/>
        <v>140</v>
      </c>
      <c r="Q19" s="19">
        <f t="shared" si="22"/>
        <v>77</v>
      </c>
      <c r="R19" s="19">
        <f t="shared" si="22"/>
        <v>191</v>
      </c>
      <c r="S19" s="19">
        <f t="shared" si="22"/>
        <v>-44</v>
      </c>
      <c r="T19" s="19">
        <f t="shared" si="22"/>
        <v>124</v>
      </c>
      <c r="U19" s="19">
        <f t="shared" si="22"/>
        <v>67</v>
      </c>
      <c r="V19" s="30">
        <v>2.6510186727810492</v>
      </c>
    </row>
    <row r="20" spans="1:22" ht="15" customHeight="1" x14ac:dyDescent="0.2">
      <c r="A20" s="5" t="s">
        <v>18</v>
      </c>
      <c r="B20" s="18">
        <f>E20+M20</f>
        <v>-101</v>
      </c>
      <c r="C20" s="18">
        <v>-58</v>
      </c>
      <c r="D20" s="18">
        <f>G20-I20+O20-S20</f>
        <v>-10</v>
      </c>
      <c r="E20" s="18">
        <f>F20-H20</f>
        <v>-59</v>
      </c>
      <c r="F20" s="18">
        <v>32</v>
      </c>
      <c r="G20" s="18">
        <v>-3</v>
      </c>
      <c r="H20" s="18">
        <v>91</v>
      </c>
      <c r="I20" s="18">
        <v>-16</v>
      </c>
      <c r="J20" s="25">
        <f t="shared" si="3"/>
        <v>-7.5045093267094334</v>
      </c>
      <c r="K20" s="25">
        <v>4.0702423466898612</v>
      </c>
      <c r="L20" s="25">
        <v>11.574751673399295</v>
      </c>
      <c r="M20" s="18">
        <f>N20-R20</f>
        <v>-42</v>
      </c>
      <c r="N20" s="18">
        <f>SUM(P20:Q20)</f>
        <v>97</v>
      </c>
      <c r="O20" s="22">
        <v>-7</v>
      </c>
      <c r="P20" s="22">
        <v>69</v>
      </c>
      <c r="Q20" s="22">
        <v>28</v>
      </c>
      <c r="R20" s="22">
        <f>SUM(T20:U20)</f>
        <v>139</v>
      </c>
      <c r="S20" s="22">
        <v>16</v>
      </c>
      <c r="T20" s="22">
        <v>112</v>
      </c>
      <c r="U20" s="22">
        <v>27</v>
      </c>
      <c r="V20" s="29">
        <v>-5.3421930800304427</v>
      </c>
    </row>
    <row r="21" spans="1:22" ht="15" customHeight="1" x14ac:dyDescent="0.2">
      <c r="A21" s="3" t="s">
        <v>17</v>
      </c>
      <c r="B21" s="20">
        <f t="shared" ref="B21:B38" si="23">E21+M21</f>
        <v>-6</v>
      </c>
      <c r="C21" s="20">
        <v>33</v>
      </c>
      <c r="D21" s="20">
        <f t="shared" ref="D21:D38" si="24">G21-I21+O21-S21</f>
        <v>33</v>
      </c>
      <c r="E21" s="20">
        <f t="shared" ref="E21:E38" si="25">F21-H21</f>
        <v>-17</v>
      </c>
      <c r="F21" s="20">
        <v>49</v>
      </c>
      <c r="G21" s="20">
        <v>6</v>
      </c>
      <c r="H21" s="20">
        <v>66</v>
      </c>
      <c r="I21" s="20">
        <v>1</v>
      </c>
      <c r="J21" s="26">
        <f t="shared" si="3"/>
        <v>-2.6603395888113939</v>
      </c>
      <c r="K21" s="26">
        <v>7.6680376383387303</v>
      </c>
      <c r="L21" s="26">
        <v>10.328377227150124</v>
      </c>
      <c r="M21" s="20">
        <f t="shared" ref="M21:M38" si="26">N21-R21</f>
        <v>11</v>
      </c>
      <c r="N21" s="20">
        <f>SUM(P21:Q21)</f>
        <v>129</v>
      </c>
      <c r="O21" s="20">
        <v>-8</v>
      </c>
      <c r="P21" s="20">
        <v>85</v>
      </c>
      <c r="Q21" s="20">
        <v>44</v>
      </c>
      <c r="R21" s="20">
        <f t="shared" ref="R21:R38" si="27">SUM(T21:U21)</f>
        <v>118</v>
      </c>
      <c r="S21" s="20">
        <v>-36</v>
      </c>
      <c r="T21" s="20">
        <v>91</v>
      </c>
      <c r="U21" s="20">
        <v>27</v>
      </c>
      <c r="V21" s="26">
        <v>1.7213962045250177</v>
      </c>
    </row>
    <row r="22" spans="1:22" ht="15" customHeight="1" x14ac:dyDescent="0.2">
      <c r="A22" s="3" t="s">
        <v>16</v>
      </c>
      <c r="B22" s="20">
        <f t="shared" si="23"/>
        <v>-20</v>
      </c>
      <c r="C22" s="20">
        <v>-15</v>
      </c>
      <c r="D22" s="20">
        <f t="shared" si="24"/>
        <v>-17</v>
      </c>
      <c r="E22" s="20">
        <f t="shared" si="25"/>
        <v>-22</v>
      </c>
      <c r="F22" s="20">
        <v>12</v>
      </c>
      <c r="G22" s="20">
        <v>-5</v>
      </c>
      <c r="H22" s="20">
        <v>34</v>
      </c>
      <c r="I22" s="20">
        <v>2</v>
      </c>
      <c r="J22" s="26">
        <f t="shared" si="3"/>
        <v>-11.289760201556668</v>
      </c>
      <c r="K22" s="26">
        <v>6.1580510190309079</v>
      </c>
      <c r="L22" s="26">
        <v>17.447811220587575</v>
      </c>
      <c r="M22" s="20">
        <f t="shared" si="26"/>
        <v>2</v>
      </c>
      <c r="N22" s="20">
        <f t="shared" ref="N22:N38" si="28">SUM(P22:Q22)</f>
        <v>45</v>
      </c>
      <c r="O22" s="20">
        <v>-1</v>
      </c>
      <c r="P22" s="20">
        <v>23</v>
      </c>
      <c r="Q22" s="20">
        <v>22</v>
      </c>
      <c r="R22" s="20">
        <f t="shared" si="27"/>
        <v>43</v>
      </c>
      <c r="S22" s="20">
        <v>9</v>
      </c>
      <c r="T22" s="20">
        <v>23</v>
      </c>
      <c r="U22" s="20">
        <v>20</v>
      </c>
      <c r="V22" s="26">
        <v>1.0263418365051535</v>
      </c>
    </row>
    <row r="23" spans="1:22" ht="15" customHeight="1" x14ac:dyDescent="0.2">
      <c r="A23" s="1" t="s">
        <v>15</v>
      </c>
      <c r="B23" s="19">
        <f t="shared" si="23"/>
        <v>8</v>
      </c>
      <c r="C23" s="19">
        <v>17</v>
      </c>
      <c r="D23" s="19">
        <f t="shared" si="24"/>
        <v>20</v>
      </c>
      <c r="E23" s="19">
        <f t="shared" si="25"/>
        <v>-17</v>
      </c>
      <c r="F23" s="19">
        <v>5</v>
      </c>
      <c r="G23" s="19">
        <v>-5</v>
      </c>
      <c r="H23" s="19">
        <v>22</v>
      </c>
      <c r="I23" s="19">
        <v>0</v>
      </c>
      <c r="J23" s="30">
        <f t="shared" si="3"/>
        <v>-12.290389925247496</v>
      </c>
      <c r="K23" s="30">
        <v>3.6148205662492616</v>
      </c>
      <c r="L23" s="30">
        <v>15.905210491496756</v>
      </c>
      <c r="M23" s="19">
        <f t="shared" si="26"/>
        <v>25</v>
      </c>
      <c r="N23" s="19">
        <f t="shared" si="28"/>
        <v>53</v>
      </c>
      <c r="O23" s="19">
        <v>14</v>
      </c>
      <c r="P23" s="19">
        <v>44</v>
      </c>
      <c r="Q23" s="19">
        <v>9</v>
      </c>
      <c r="R23" s="19">
        <f t="shared" si="27"/>
        <v>28</v>
      </c>
      <c r="S23" s="24">
        <v>-11</v>
      </c>
      <c r="T23" s="24">
        <v>13</v>
      </c>
      <c r="U23" s="24">
        <v>15</v>
      </c>
      <c r="V23" s="31">
        <v>18.074102831246314</v>
      </c>
    </row>
    <row r="24" spans="1:22" ht="15" customHeight="1" x14ac:dyDescent="0.2">
      <c r="A24" s="7" t="s">
        <v>14</v>
      </c>
      <c r="B24" s="17">
        <f t="shared" si="23"/>
        <v>-13</v>
      </c>
      <c r="C24" s="17">
        <v>-5</v>
      </c>
      <c r="D24" s="17">
        <f t="shared" si="24"/>
        <v>-16</v>
      </c>
      <c r="E24" s="18">
        <f t="shared" si="25"/>
        <v>-3</v>
      </c>
      <c r="F24" s="17">
        <v>4</v>
      </c>
      <c r="G24" s="17">
        <v>1</v>
      </c>
      <c r="H24" s="17">
        <v>7</v>
      </c>
      <c r="I24" s="23">
        <v>4</v>
      </c>
      <c r="J24" s="38">
        <f t="shared" si="3"/>
        <v>-6.7680744673618136</v>
      </c>
      <c r="K24" s="38">
        <v>9.0240992898157462</v>
      </c>
      <c r="L24" s="38">
        <v>15.79217375717756</v>
      </c>
      <c r="M24" s="18">
        <f t="shared" si="26"/>
        <v>-10</v>
      </c>
      <c r="N24" s="17">
        <f t="shared" si="28"/>
        <v>10</v>
      </c>
      <c r="O24" s="17">
        <v>3</v>
      </c>
      <c r="P24" s="17">
        <v>9</v>
      </c>
      <c r="Q24" s="17">
        <v>1</v>
      </c>
      <c r="R24" s="17">
        <f t="shared" si="27"/>
        <v>20</v>
      </c>
      <c r="S24" s="17">
        <v>16</v>
      </c>
      <c r="T24" s="17">
        <v>12</v>
      </c>
      <c r="U24" s="17">
        <v>8</v>
      </c>
      <c r="V24" s="28">
        <v>-22.560248224539368</v>
      </c>
    </row>
    <row r="25" spans="1:22" ht="15" customHeight="1" x14ac:dyDescent="0.2">
      <c r="A25" s="5" t="s">
        <v>13</v>
      </c>
      <c r="B25" s="18">
        <f t="shared" si="23"/>
        <v>-4</v>
      </c>
      <c r="C25" s="18">
        <v>-3</v>
      </c>
      <c r="D25" s="18">
        <f t="shared" si="24"/>
        <v>-3</v>
      </c>
      <c r="E25" s="18">
        <f t="shared" si="25"/>
        <v>-3</v>
      </c>
      <c r="F25" s="18">
        <v>0</v>
      </c>
      <c r="G25" s="18">
        <v>0</v>
      </c>
      <c r="H25" s="18">
        <v>3</v>
      </c>
      <c r="I25" s="18">
        <v>0</v>
      </c>
      <c r="J25" s="25">
        <f t="shared" si="3"/>
        <v>-28.212923837988249</v>
      </c>
      <c r="K25" s="25">
        <v>0</v>
      </c>
      <c r="L25" s="25">
        <v>28.212923837988249</v>
      </c>
      <c r="M25" s="18">
        <f t="shared" si="26"/>
        <v>-1</v>
      </c>
      <c r="N25" s="18">
        <f t="shared" si="28"/>
        <v>3</v>
      </c>
      <c r="O25" s="18">
        <v>-2</v>
      </c>
      <c r="P25" s="18">
        <v>1</v>
      </c>
      <c r="Q25" s="18">
        <v>2</v>
      </c>
      <c r="R25" s="18">
        <f t="shared" si="27"/>
        <v>4</v>
      </c>
      <c r="S25" s="22">
        <v>1</v>
      </c>
      <c r="T25" s="22">
        <v>0</v>
      </c>
      <c r="U25" s="22">
        <v>4</v>
      </c>
      <c r="V25" s="29">
        <v>-9.4043079459960808</v>
      </c>
    </row>
    <row r="26" spans="1:22" ht="15" customHeight="1" x14ac:dyDescent="0.2">
      <c r="A26" s="3" t="s">
        <v>12</v>
      </c>
      <c r="B26" s="20">
        <f t="shared" si="23"/>
        <v>-7</v>
      </c>
      <c r="C26" s="20">
        <v>-7</v>
      </c>
      <c r="D26" s="20">
        <f t="shared" si="24"/>
        <v>3</v>
      </c>
      <c r="E26" s="20">
        <f t="shared" si="25"/>
        <v>-6</v>
      </c>
      <c r="F26" s="20">
        <v>0</v>
      </c>
      <c r="G26" s="20">
        <v>0</v>
      </c>
      <c r="H26" s="20">
        <v>6</v>
      </c>
      <c r="I26" s="20">
        <v>0</v>
      </c>
      <c r="J26" s="26">
        <f t="shared" si="3"/>
        <v>-23.46235844912739</v>
      </c>
      <c r="K26" s="26">
        <v>0</v>
      </c>
      <c r="L26" s="26">
        <v>23.46235844912739</v>
      </c>
      <c r="M26" s="20">
        <f t="shared" si="26"/>
        <v>-1</v>
      </c>
      <c r="N26" s="20">
        <f t="shared" si="28"/>
        <v>4</v>
      </c>
      <c r="O26" s="20">
        <v>-1</v>
      </c>
      <c r="P26" s="20">
        <v>2</v>
      </c>
      <c r="Q26" s="20">
        <v>2</v>
      </c>
      <c r="R26" s="20">
        <f t="shared" si="27"/>
        <v>5</v>
      </c>
      <c r="S26" s="20">
        <v>-4</v>
      </c>
      <c r="T26" s="20">
        <v>4</v>
      </c>
      <c r="U26" s="20">
        <v>1</v>
      </c>
      <c r="V26" s="26">
        <v>-3.9103930748545643</v>
      </c>
    </row>
    <row r="27" spans="1:22" ht="15" customHeight="1" x14ac:dyDescent="0.2">
      <c r="A27" s="1" t="s">
        <v>11</v>
      </c>
      <c r="B27" s="19">
        <f t="shared" si="23"/>
        <v>-7</v>
      </c>
      <c r="C27" s="19">
        <v>0</v>
      </c>
      <c r="D27" s="19">
        <f t="shared" si="24"/>
        <v>6</v>
      </c>
      <c r="E27" s="19">
        <f t="shared" si="25"/>
        <v>-4</v>
      </c>
      <c r="F27" s="19">
        <v>3</v>
      </c>
      <c r="G27" s="19">
        <v>0</v>
      </c>
      <c r="H27" s="19">
        <v>7</v>
      </c>
      <c r="I27" s="19">
        <v>-10</v>
      </c>
      <c r="J27" s="30">
        <f t="shared" si="3"/>
        <v>-6.2371572233543091</v>
      </c>
      <c r="K27" s="30">
        <v>4.6778679175157318</v>
      </c>
      <c r="L27" s="30">
        <v>10.915025140870041</v>
      </c>
      <c r="M27" s="19">
        <f t="shared" si="26"/>
        <v>-3</v>
      </c>
      <c r="N27" s="19">
        <f t="shared" si="28"/>
        <v>16</v>
      </c>
      <c r="O27" s="24">
        <v>4</v>
      </c>
      <c r="P27" s="24">
        <v>6</v>
      </c>
      <c r="Q27" s="24">
        <v>10</v>
      </c>
      <c r="R27" s="24">
        <f t="shared" si="27"/>
        <v>19</v>
      </c>
      <c r="S27" s="24">
        <v>8</v>
      </c>
      <c r="T27" s="24">
        <v>10</v>
      </c>
      <c r="U27" s="24">
        <v>9</v>
      </c>
      <c r="V27" s="31">
        <v>-4.6778679175157372</v>
      </c>
    </row>
    <row r="28" spans="1:22" ht="15" customHeight="1" x14ac:dyDescent="0.2">
      <c r="A28" s="5" t="s">
        <v>10</v>
      </c>
      <c r="B28" s="18">
        <f t="shared" si="23"/>
        <v>-4</v>
      </c>
      <c r="C28" s="18">
        <v>1</v>
      </c>
      <c r="D28" s="18">
        <f t="shared" si="24"/>
        <v>-1</v>
      </c>
      <c r="E28" s="18">
        <f t="shared" si="25"/>
        <v>-3</v>
      </c>
      <c r="F28" s="18">
        <v>0</v>
      </c>
      <c r="G28" s="18">
        <v>-3</v>
      </c>
      <c r="H28" s="18">
        <v>3</v>
      </c>
      <c r="I28" s="18">
        <v>-1</v>
      </c>
      <c r="J28" s="25">
        <f t="shared" si="3"/>
        <v>-12.886749596921302</v>
      </c>
      <c r="K28" s="25">
        <v>0</v>
      </c>
      <c r="L28" s="25">
        <v>12.886749596921302</v>
      </c>
      <c r="M28" s="18">
        <f t="shared" si="26"/>
        <v>-1</v>
      </c>
      <c r="N28" s="18">
        <f t="shared" si="28"/>
        <v>4</v>
      </c>
      <c r="O28" s="18">
        <v>2</v>
      </c>
      <c r="P28" s="18">
        <v>4</v>
      </c>
      <c r="Q28" s="18">
        <v>0</v>
      </c>
      <c r="R28" s="18">
        <f t="shared" si="27"/>
        <v>5</v>
      </c>
      <c r="S28" s="18">
        <v>1</v>
      </c>
      <c r="T28" s="18">
        <v>0</v>
      </c>
      <c r="U28" s="18">
        <v>5</v>
      </c>
      <c r="V28" s="25">
        <v>-4.2955831989737661</v>
      </c>
    </row>
    <row r="29" spans="1:22" ht="15" customHeight="1" x14ac:dyDescent="0.2">
      <c r="A29" s="3" t="s">
        <v>9</v>
      </c>
      <c r="B29" s="20">
        <f t="shared" si="23"/>
        <v>-7</v>
      </c>
      <c r="C29" s="20">
        <v>-7</v>
      </c>
      <c r="D29" s="20">
        <f t="shared" si="24"/>
        <v>-3</v>
      </c>
      <c r="E29" s="20">
        <f t="shared" si="25"/>
        <v>-6</v>
      </c>
      <c r="F29" s="20">
        <v>5</v>
      </c>
      <c r="G29" s="20">
        <v>0</v>
      </c>
      <c r="H29" s="20">
        <v>11</v>
      </c>
      <c r="I29" s="20">
        <v>1</v>
      </c>
      <c r="J29" s="26">
        <f t="shared" si="3"/>
        <v>-8.7399679933592225</v>
      </c>
      <c r="K29" s="26">
        <v>7.2833066611326833</v>
      </c>
      <c r="L29" s="26">
        <v>16.023274654491907</v>
      </c>
      <c r="M29" s="20">
        <f t="shared" si="26"/>
        <v>-1</v>
      </c>
      <c r="N29" s="20">
        <f t="shared" si="28"/>
        <v>18</v>
      </c>
      <c r="O29" s="20">
        <v>1</v>
      </c>
      <c r="P29" s="20">
        <v>6</v>
      </c>
      <c r="Q29" s="20">
        <v>12</v>
      </c>
      <c r="R29" s="20">
        <f t="shared" si="27"/>
        <v>19</v>
      </c>
      <c r="S29" s="20">
        <v>3</v>
      </c>
      <c r="T29" s="20">
        <v>7</v>
      </c>
      <c r="U29" s="20">
        <v>12</v>
      </c>
      <c r="V29" s="26">
        <v>-1.4566613322265383</v>
      </c>
    </row>
    <row r="30" spans="1:22" ht="15" customHeight="1" x14ac:dyDescent="0.2">
      <c r="A30" s="3" t="s">
        <v>8</v>
      </c>
      <c r="B30" s="20">
        <f t="shared" si="23"/>
        <v>0</v>
      </c>
      <c r="C30" s="20">
        <v>22</v>
      </c>
      <c r="D30" s="20">
        <f t="shared" si="24"/>
        <v>26</v>
      </c>
      <c r="E30" s="20">
        <f t="shared" si="25"/>
        <v>-11</v>
      </c>
      <c r="F30" s="20">
        <v>2</v>
      </c>
      <c r="G30" s="20">
        <v>0</v>
      </c>
      <c r="H30" s="20">
        <v>13</v>
      </c>
      <c r="I30" s="20">
        <v>0</v>
      </c>
      <c r="J30" s="26">
        <f t="shared" si="3"/>
        <v>-16.613151492080306</v>
      </c>
      <c r="K30" s="26">
        <v>3.0205729985600556</v>
      </c>
      <c r="L30" s="26">
        <v>19.633724490640361</v>
      </c>
      <c r="M30" s="20">
        <f t="shared" si="26"/>
        <v>11</v>
      </c>
      <c r="N30" s="20">
        <f t="shared" si="28"/>
        <v>23</v>
      </c>
      <c r="O30" s="20">
        <v>15</v>
      </c>
      <c r="P30" s="20">
        <v>17</v>
      </c>
      <c r="Q30" s="20">
        <v>6</v>
      </c>
      <c r="R30" s="20">
        <f t="shared" si="27"/>
        <v>12</v>
      </c>
      <c r="S30" s="20">
        <v>-11</v>
      </c>
      <c r="T30" s="20">
        <v>4</v>
      </c>
      <c r="U30" s="20">
        <v>8</v>
      </c>
      <c r="V30" s="26">
        <v>16.613151492080306</v>
      </c>
    </row>
    <row r="31" spans="1:22" ht="15" customHeight="1" x14ac:dyDescent="0.2">
      <c r="A31" s="1" t="s">
        <v>7</v>
      </c>
      <c r="B31" s="19">
        <f t="shared" si="23"/>
        <v>-3</v>
      </c>
      <c r="C31" s="19">
        <v>-5</v>
      </c>
      <c r="D31" s="19">
        <f t="shared" si="24"/>
        <v>0</v>
      </c>
      <c r="E31" s="19">
        <f t="shared" si="25"/>
        <v>-8</v>
      </c>
      <c r="F31" s="19">
        <v>1</v>
      </c>
      <c r="G31" s="19">
        <v>-5</v>
      </c>
      <c r="H31" s="19">
        <v>9</v>
      </c>
      <c r="I31" s="19">
        <v>2</v>
      </c>
      <c r="J31" s="30">
        <f t="shared" si="3"/>
        <v>-13.48318757330329</v>
      </c>
      <c r="K31" s="30">
        <v>1.6853984466629108</v>
      </c>
      <c r="L31" s="30">
        <v>15.168586019966201</v>
      </c>
      <c r="M31" s="19">
        <f t="shared" si="26"/>
        <v>5</v>
      </c>
      <c r="N31" s="19">
        <f t="shared" si="28"/>
        <v>14</v>
      </c>
      <c r="O31" s="19">
        <v>7</v>
      </c>
      <c r="P31" s="19">
        <v>6</v>
      </c>
      <c r="Q31" s="19">
        <v>8</v>
      </c>
      <c r="R31" s="19">
        <f t="shared" si="27"/>
        <v>9</v>
      </c>
      <c r="S31" s="19">
        <v>0</v>
      </c>
      <c r="T31" s="19">
        <v>2</v>
      </c>
      <c r="U31" s="19">
        <v>7</v>
      </c>
      <c r="V31" s="30">
        <v>8.4269922333145555</v>
      </c>
    </row>
    <row r="32" spans="1:22" ht="15" customHeight="1" x14ac:dyDescent="0.2">
      <c r="A32" s="5" t="s">
        <v>6</v>
      </c>
      <c r="B32" s="18">
        <f t="shared" si="23"/>
        <v>-3</v>
      </c>
      <c r="C32" s="18">
        <v>-3</v>
      </c>
      <c r="D32" s="18">
        <f t="shared" si="24"/>
        <v>-8</v>
      </c>
      <c r="E32" s="18">
        <f t="shared" si="25"/>
        <v>-1</v>
      </c>
      <c r="F32" s="18">
        <v>0</v>
      </c>
      <c r="G32" s="18">
        <v>-1</v>
      </c>
      <c r="H32" s="18">
        <v>1</v>
      </c>
      <c r="I32" s="18">
        <v>0</v>
      </c>
      <c r="J32" s="25">
        <f t="shared" si="3"/>
        <v>-6.2297320361836492</v>
      </c>
      <c r="K32" s="25">
        <v>0</v>
      </c>
      <c r="L32" s="25">
        <v>6.2297320361836492</v>
      </c>
      <c r="M32" s="18">
        <f t="shared" si="26"/>
        <v>-2</v>
      </c>
      <c r="N32" s="18">
        <f t="shared" si="28"/>
        <v>7</v>
      </c>
      <c r="O32" s="22">
        <v>0</v>
      </c>
      <c r="P32" s="22">
        <v>0</v>
      </c>
      <c r="Q32" s="22">
        <v>7</v>
      </c>
      <c r="R32" s="22">
        <f t="shared" si="27"/>
        <v>9</v>
      </c>
      <c r="S32" s="22">
        <v>7</v>
      </c>
      <c r="T32" s="22">
        <v>1</v>
      </c>
      <c r="U32" s="22">
        <v>8</v>
      </c>
      <c r="V32" s="29">
        <v>-12.459464072367297</v>
      </c>
    </row>
    <row r="33" spans="1:22" ht="15" customHeight="1" x14ac:dyDescent="0.2">
      <c r="A33" s="3" t="s">
        <v>5</v>
      </c>
      <c r="B33" s="20">
        <f t="shared" si="23"/>
        <v>-16</v>
      </c>
      <c r="C33" s="20">
        <v>-12</v>
      </c>
      <c r="D33" s="20">
        <f t="shared" si="24"/>
        <v>-6</v>
      </c>
      <c r="E33" s="20">
        <f>F33-H33</f>
        <v>-11</v>
      </c>
      <c r="F33" s="20">
        <v>1</v>
      </c>
      <c r="G33" s="20">
        <v>-1</v>
      </c>
      <c r="H33" s="20">
        <v>12</v>
      </c>
      <c r="I33" s="20">
        <v>-7</v>
      </c>
      <c r="J33" s="26">
        <f t="shared" si="3"/>
        <v>-17.771148330441555</v>
      </c>
      <c r="K33" s="26">
        <v>1.6155589391310505</v>
      </c>
      <c r="L33" s="26">
        <v>19.386707269572607</v>
      </c>
      <c r="M33" s="20">
        <f>N33-R33</f>
        <v>-5</v>
      </c>
      <c r="N33" s="20">
        <f t="shared" si="28"/>
        <v>6</v>
      </c>
      <c r="O33" s="20">
        <v>-7</v>
      </c>
      <c r="P33" s="20">
        <v>2</v>
      </c>
      <c r="Q33" s="20">
        <v>4</v>
      </c>
      <c r="R33" s="20">
        <f t="shared" si="27"/>
        <v>11</v>
      </c>
      <c r="S33" s="20">
        <v>5</v>
      </c>
      <c r="T33" s="20">
        <v>6</v>
      </c>
      <c r="U33" s="20">
        <v>5</v>
      </c>
      <c r="V33" s="26">
        <v>-8.0777946956552551</v>
      </c>
    </row>
    <row r="34" spans="1:22" ht="15" customHeight="1" x14ac:dyDescent="0.2">
      <c r="A34" s="3" t="s">
        <v>4</v>
      </c>
      <c r="B34" s="20">
        <f t="shared" si="23"/>
        <v>-9</v>
      </c>
      <c r="C34" s="20">
        <v>-2</v>
      </c>
      <c r="D34" s="20">
        <f t="shared" si="24"/>
        <v>-9</v>
      </c>
      <c r="E34" s="20">
        <f t="shared" si="25"/>
        <v>-9</v>
      </c>
      <c r="F34" s="20">
        <v>0</v>
      </c>
      <c r="G34" s="20">
        <v>-3</v>
      </c>
      <c r="H34" s="20">
        <v>9</v>
      </c>
      <c r="I34" s="20">
        <v>5</v>
      </c>
      <c r="J34" s="26">
        <f t="shared" si="3"/>
        <v>-21.021174754113048</v>
      </c>
      <c r="K34" s="26">
        <v>0</v>
      </c>
      <c r="L34" s="26">
        <v>21.021174754113048</v>
      </c>
      <c r="M34" s="20">
        <f t="shared" si="26"/>
        <v>0</v>
      </c>
      <c r="N34" s="20">
        <f t="shared" si="28"/>
        <v>4</v>
      </c>
      <c r="O34" s="20">
        <v>-5</v>
      </c>
      <c r="P34" s="20">
        <v>1</v>
      </c>
      <c r="Q34" s="20">
        <v>3</v>
      </c>
      <c r="R34" s="20">
        <f t="shared" si="27"/>
        <v>4</v>
      </c>
      <c r="S34" s="20">
        <v>-4</v>
      </c>
      <c r="T34" s="20">
        <v>1</v>
      </c>
      <c r="U34" s="20">
        <v>3</v>
      </c>
      <c r="V34" s="26">
        <v>0</v>
      </c>
    </row>
    <row r="35" spans="1:22" ht="15" customHeight="1" x14ac:dyDescent="0.2">
      <c r="A35" s="1" t="s">
        <v>3</v>
      </c>
      <c r="B35" s="19">
        <f t="shared" si="23"/>
        <v>0</v>
      </c>
      <c r="C35" s="19">
        <v>-8</v>
      </c>
      <c r="D35" s="19">
        <f t="shared" si="24"/>
        <v>6</v>
      </c>
      <c r="E35" s="19">
        <f t="shared" si="25"/>
        <v>-4</v>
      </c>
      <c r="F35" s="19">
        <v>0</v>
      </c>
      <c r="G35" s="19">
        <v>-2</v>
      </c>
      <c r="H35" s="19">
        <v>4</v>
      </c>
      <c r="I35" s="19">
        <v>-1</v>
      </c>
      <c r="J35" s="30">
        <f t="shared" si="3"/>
        <v>-8.9299913146659815</v>
      </c>
      <c r="K35" s="30">
        <v>0</v>
      </c>
      <c r="L35" s="30">
        <v>8.9299913146659815</v>
      </c>
      <c r="M35" s="19">
        <f t="shared" si="26"/>
        <v>4</v>
      </c>
      <c r="N35" s="19">
        <f t="shared" si="28"/>
        <v>13</v>
      </c>
      <c r="O35" s="24">
        <v>2</v>
      </c>
      <c r="P35" s="24">
        <v>8</v>
      </c>
      <c r="Q35" s="24">
        <v>5</v>
      </c>
      <c r="R35" s="24">
        <f t="shared" si="27"/>
        <v>9</v>
      </c>
      <c r="S35" s="24">
        <v>-5</v>
      </c>
      <c r="T35" s="24">
        <v>7</v>
      </c>
      <c r="U35" s="24">
        <v>2</v>
      </c>
      <c r="V35" s="31">
        <v>8.9299913146659833</v>
      </c>
    </row>
    <row r="36" spans="1:22" ht="15" customHeight="1" x14ac:dyDescent="0.2">
      <c r="A36" s="5" t="s">
        <v>2</v>
      </c>
      <c r="B36" s="18">
        <f t="shared" si="23"/>
        <v>0</v>
      </c>
      <c r="C36" s="18">
        <v>6</v>
      </c>
      <c r="D36" s="18">
        <f t="shared" si="24"/>
        <v>2</v>
      </c>
      <c r="E36" s="18">
        <f t="shared" si="25"/>
        <v>-1</v>
      </c>
      <c r="F36" s="18">
        <v>0</v>
      </c>
      <c r="G36" s="18">
        <v>-2</v>
      </c>
      <c r="H36" s="18">
        <v>1</v>
      </c>
      <c r="I36" s="18">
        <v>-2</v>
      </c>
      <c r="J36" s="25">
        <f t="shared" si="3"/>
        <v>-6.3031014712993017</v>
      </c>
      <c r="K36" s="25">
        <v>0</v>
      </c>
      <c r="L36" s="25">
        <v>6.3031014712993017</v>
      </c>
      <c r="M36" s="18">
        <f t="shared" si="26"/>
        <v>1</v>
      </c>
      <c r="N36" s="18">
        <f t="shared" si="28"/>
        <v>4</v>
      </c>
      <c r="O36" s="18">
        <v>1</v>
      </c>
      <c r="P36" s="18">
        <v>0</v>
      </c>
      <c r="Q36" s="18">
        <v>4</v>
      </c>
      <c r="R36" s="18">
        <f t="shared" si="27"/>
        <v>3</v>
      </c>
      <c r="S36" s="18">
        <v>-1</v>
      </c>
      <c r="T36" s="18">
        <v>1</v>
      </c>
      <c r="U36" s="18">
        <v>2</v>
      </c>
      <c r="V36" s="25">
        <v>6.3031014712992999</v>
      </c>
    </row>
    <row r="37" spans="1:22" ht="15" customHeight="1" x14ac:dyDescent="0.2">
      <c r="A37" s="3" t="s">
        <v>1</v>
      </c>
      <c r="B37" s="20">
        <f t="shared" si="23"/>
        <v>-5</v>
      </c>
      <c r="C37" s="20">
        <v>7</v>
      </c>
      <c r="D37" s="20">
        <f t="shared" si="24"/>
        <v>1</v>
      </c>
      <c r="E37" s="20">
        <f t="shared" si="25"/>
        <v>-3</v>
      </c>
      <c r="F37" s="20">
        <v>0</v>
      </c>
      <c r="G37" s="20">
        <v>0</v>
      </c>
      <c r="H37" s="20">
        <v>3</v>
      </c>
      <c r="I37" s="20">
        <v>-1</v>
      </c>
      <c r="J37" s="26">
        <f t="shared" si="3"/>
        <v>-26.439057369132701</v>
      </c>
      <c r="K37" s="26">
        <v>0</v>
      </c>
      <c r="L37" s="26">
        <v>26.439057369132701</v>
      </c>
      <c r="M37" s="20">
        <f t="shared" si="26"/>
        <v>-2</v>
      </c>
      <c r="N37" s="20">
        <f t="shared" si="28"/>
        <v>1</v>
      </c>
      <c r="O37" s="20">
        <v>0</v>
      </c>
      <c r="P37" s="20">
        <v>0</v>
      </c>
      <c r="Q37" s="20">
        <v>1</v>
      </c>
      <c r="R37" s="20">
        <f t="shared" si="27"/>
        <v>3</v>
      </c>
      <c r="S37" s="20">
        <v>0</v>
      </c>
      <c r="T37" s="20">
        <v>1</v>
      </c>
      <c r="U37" s="20">
        <v>2</v>
      </c>
      <c r="V37" s="26">
        <v>-17.62603824608847</v>
      </c>
    </row>
    <row r="38" spans="1:22" ht="15" customHeight="1" x14ac:dyDescent="0.2">
      <c r="A38" s="1" t="s">
        <v>0</v>
      </c>
      <c r="B38" s="19">
        <f t="shared" si="23"/>
        <v>-6</v>
      </c>
      <c r="C38" s="19">
        <v>-9</v>
      </c>
      <c r="D38" s="19">
        <f t="shared" si="24"/>
        <v>-2</v>
      </c>
      <c r="E38" s="19">
        <f t="shared" si="25"/>
        <v>0</v>
      </c>
      <c r="F38" s="19">
        <v>1</v>
      </c>
      <c r="G38" s="19">
        <v>1</v>
      </c>
      <c r="H38" s="19">
        <v>1</v>
      </c>
      <c r="I38" s="19">
        <v>-2</v>
      </c>
      <c r="J38" s="30">
        <f t="shared" si="3"/>
        <v>0</v>
      </c>
      <c r="K38" s="30">
        <v>9.3893090497504748</v>
      </c>
      <c r="L38" s="30">
        <v>9.3893090497504748</v>
      </c>
      <c r="M38" s="19">
        <f t="shared" si="26"/>
        <v>-6</v>
      </c>
      <c r="N38" s="19">
        <f t="shared" si="28"/>
        <v>0</v>
      </c>
      <c r="O38" s="19">
        <v>-4</v>
      </c>
      <c r="P38" s="19">
        <v>0</v>
      </c>
      <c r="Q38" s="19">
        <v>0</v>
      </c>
      <c r="R38" s="19">
        <f t="shared" si="27"/>
        <v>6</v>
      </c>
      <c r="S38" s="19">
        <v>1</v>
      </c>
      <c r="T38" s="19">
        <v>3</v>
      </c>
      <c r="U38" s="19">
        <v>3</v>
      </c>
      <c r="V38" s="30">
        <v>-56.335854298502852</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山本 航大</cp:lastModifiedBy>
  <cp:lastPrinted>2024-07-19T05:29:17Z</cp:lastPrinted>
  <dcterms:created xsi:type="dcterms:W3CDTF">2017-09-15T07:21:02Z</dcterms:created>
  <dcterms:modified xsi:type="dcterms:W3CDTF">2025-09-11T06:33:53Z</dcterms:modified>
</cp:coreProperties>
</file>