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Ｒ７年度\R7.8公表分\③公表資料\01_統計表\"/>
    </mc:Choice>
  </mc:AlternateContent>
  <xr:revisionPtr revIDLastSave="0" documentId="13_ncr:1_{2DE76459-E22D-4AB4-B7A1-AE5163BEBACF}" xr6:coauthVersionLast="47" xr6:coauthVersionMax="47" xr10:uidLastSave="{00000000-0000-0000-0000-000000000000}"/>
  <bookViews>
    <workbookView xWindow="19090" yWindow="-110" windowWidth="19420" windowHeight="1030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<sst xmlns="http://schemas.openxmlformats.org/spreadsheetml/2006/main" count="207" uniqueCount="66">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</sst>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-219</v>
      </c>
      <c r="C9" s="17">
        <f>C10+C11</f>
        <v>218</v>
      </c>
      <c r="D9" s="17">
        <f>D10+D11</f>
        <v>87</v>
      </c>
      <c r="E9" s="17">
        <f>E10+E11</f>
        <v>-260</v>
      </c>
      <c r="F9" s="17">
        <f>F10+F11</f>
        <v>294</v>
      </c>
      <c r="G9" s="17">
        <f>G10+G11</f>
        <v>40</v>
      </c>
      <c r="H9" s="17">
        <f>H10+H11</f>
        <v>554</v>
      </c>
      <c r="I9" s="17">
        <f>I10+I11</f>
        <v>-28</v>
      </c>
      <c r="J9" s="28">
        <f t="shared" ref="J9:J19" si="0">K9-L9</f>
        <v>-5.8281983466709413</v>
      </c>
      <c r="K9" s="32">
        <v>6.5903473612356027</v>
      </c>
      <c r="L9" s="32">
        <v>12.418545707906544</v>
      </c>
      <c r="M9" s="17">
        <f t="shared" ref="M9:U9" si="1">M10+M11</f>
        <v>41</v>
      </c>
      <c r="N9" s="17">
        <f t="shared" si="1"/>
        <v>1170</v>
      </c>
      <c r="O9" s="17">
        <f t="shared" si="1"/>
        <v>67</v>
      </c>
      <c r="P9" s="17">
        <f t="shared" si="1"/>
        <v>765</v>
      </c>
      <c r="Q9" s="17">
        <f t="shared" si="1"/>
        <v>405</v>
      </c>
      <c r="R9" s="17">
        <f t="shared" si="1"/>
        <v>1129</v>
      </c>
      <c r="S9" s="17">
        <f t="shared" si="1"/>
        <v>48</v>
      </c>
      <c r="T9" s="17">
        <f t="shared" si="1"/>
        <v>724</v>
      </c>
      <c r="U9" s="17">
        <f t="shared" si="1"/>
        <v>405</v>
      </c>
      <c r="V9" s="28">
        <v>0.91906204697503213</v>
      </c>
    </row>
    <row r="10" spans="1:22" ht="18.75" customHeight="1" x14ac:dyDescent="0.2">
      <c r="A10" s="6" t="s">
        <v>28</v>
      </c>
      <c r="B10" s="18">
        <f>B20+B21+B22+B23</f>
        <v>-113</v>
      </c>
      <c r="C10" s="18">
        <f>C20+C21+C22+C23</f>
        <v>100</v>
      </c>
      <c r="D10" s="18">
        <f>D20+D21+D22+D23</f>
        <v>32</v>
      </c>
      <c r="E10" s="18">
        <f>E20+E21+E22+E23</f>
        <v>-165</v>
      </c>
      <c r="F10" s="18">
        <f>F20+F21+F22+F23</f>
        <v>213</v>
      </c>
      <c r="G10" s="18">
        <f>G20+G21+G22+G23</f>
        <v>1</v>
      </c>
      <c r="H10" s="18">
        <f>H20+H21+H22+H23</f>
        <v>378</v>
      </c>
      <c r="I10" s="18">
        <f>I20+I21+I22+I23</f>
        <v>-31</v>
      </c>
      <c r="J10" s="25">
        <f t="shared" si="0"/>
        <v>-4.8822424997081608</v>
      </c>
      <c r="K10" s="33">
        <v>6.3025312268959883</v>
      </c>
      <c r="L10" s="33">
        <v>11.184773726604149</v>
      </c>
      <c r="M10" s="18">
        <f t="shared" ref="M10:U10" si="2">M20+M21+M22+M23</f>
        <v>52</v>
      </c>
      <c r="N10" s="18">
        <f t="shared" si="2"/>
        <v>866</v>
      </c>
      <c r="O10" s="18">
        <f t="shared" si="2"/>
        <v>25</v>
      </c>
      <c r="P10" s="18">
        <f t="shared" si="2"/>
        <v>624</v>
      </c>
      <c r="Q10" s="18">
        <f t="shared" si="2"/>
        <v>242</v>
      </c>
      <c r="R10" s="18">
        <f t="shared" si="2"/>
        <v>814</v>
      </c>
      <c r="S10" s="18">
        <f t="shared" si="2"/>
        <v>25</v>
      </c>
      <c r="T10" s="18">
        <f t="shared" si="2"/>
        <v>584</v>
      </c>
      <c r="U10" s="18">
        <f t="shared" si="2"/>
        <v>230</v>
      </c>
      <c r="V10" s="25">
        <v>1.5386461211201485</v>
      </c>
    </row>
    <row r="11" spans="1:22" ht="18.75" customHeight="1" x14ac:dyDescent="0.2">
      <c r="A11" s="2" t="s">
        <v>27</v>
      </c>
      <c r="B11" s="19">
        <f>B12+B13+B14+B15+B16</f>
        <v>-106</v>
      </c>
      <c r="C11" s="19">
        <f>C12+C13+C14+C15+C16</f>
        <v>118</v>
      </c>
      <c r="D11" s="19">
        <f>D12+D13+D14+D15+D16</f>
        <v>55</v>
      </c>
      <c r="E11" s="19">
        <f>E12+E13+E14+E15+E16</f>
        <v>-95</v>
      </c>
      <c r="F11" s="19">
        <f>F12+F13+F14+F15+F16</f>
        <v>81</v>
      </c>
      <c r="G11" s="19">
        <f>G12+G13+G14+G15+G16</f>
        <v>39</v>
      </c>
      <c r="H11" s="19">
        <f>H12+H13+H14+H15+H16</f>
        <v>176</v>
      </c>
      <c r="I11" s="19">
        <f>I12+I13+I14+I15+I16</f>
        <v>3</v>
      </c>
      <c r="J11" s="27">
        <f t="shared" si="0"/>
        <v>-8.7842964392882905</v>
      </c>
      <c r="K11" s="34">
        <v>7.4897685429721186</v>
      </c>
      <c r="L11" s="34">
        <v>16.274064982260409</v>
      </c>
      <c r="M11" s="19">
        <f t="shared" ref="M11:U11" si="3">M12+M13+M14+M15+M16</f>
        <v>-11</v>
      </c>
      <c r="N11" s="19">
        <f t="shared" si="3"/>
        <v>304</v>
      </c>
      <c r="O11" s="19">
        <f t="shared" si="3"/>
        <v>42</v>
      </c>
      <c r="P11" s="19">
        <f t="shared" si="3"/>
        <v>141</v>
      </c>
      <c r="Q11" s="19">
        <f t="shared" si="3"/>
        <v>163</v>
      </c>
      <c r="R11" s="19">
        <f t="shared" si="3"/>
        <v>315</v>
      </c>
      <c r="S11" s="19">
        <f t="shared" si="3"/>
        <v>23</v>
      </c>
      <c r="T11" s="19">
        <f t="shared" si="3"/>
        <v>140</v>
      </c>
      <c r="U11" s="19">
        <f t="shared" si="3"/>
        <v>175</v>
      </c>
      <c r="V11" s="30">
        <v>-1.0171290613912731</v>
      </c>
    </row>
    <row r="12" spans="1:22" ht="18.75" customHeight="1" x14ac:dyDescent="0.2">
      <c r="A12" s="6" t="s">
        <v>26</v>
      </c>
      <c r="B12" s="18">
        <f>B24</f>
        <v>-9</v>
      </c>
      <c r="C12" s="18">
        <f>C24</f>
        <v>0</v>
      </c>
      <c r="D12" s="18">
        <f>D24</f>
        <v>5</v>
      </c>
      <c r="E12" s="18">
        <f>E24</f>
        <v>-4</v>
      </c>
      <c r="F12" s="18">
        <f>F24</f>
        <v>7</v>
      </c>
      <c r="G12" s="18">
        <f>G24</f>
        <v>4</v>
      </c>
      <c r="H12" s="18">
        <f>H24</f>
        <v>11</v>
      </c>
      <c r="I12" s="18">
        <f>I24</f>
        <v>-3</v>
      </c>
      <c r="J12" s="25">
        <f t="shared" si="0"/>
        <v>-4.6695195512143961</v>
      </c>
      <c r="K12" s="33">
        <v>8.1716592146251923</v>
      </c>
      <c r="L12" s="33">
        <v>12.841178765839588</v>
      </c>
      <c r="M12" s="18">
        <f t="shared" ref="M12:U12" si="4">M24</f>
        <v>-5</v>
      </c>
      <c r="N12" s="18">
        <f t="shared" si="4"/>
        <v>27</v>
      </c>
      <c r="O12" s="18">
        <f t="shared" si="4"/>
        <v>6</v>
      </c>
      <c r="P12" s="18">
        <f t="shared" si="4"/>
        <v>15</v>
      </c>
      <c r="Q12" s="18">
        <f t="shared" si="4"/>
        <v>12</v>
      </c>
      <c r="R12" s="18">
        <f t="shared" si="4"/>
        <v>32</v>
      </c>
      <c r="S12" s="18">
        <f t="shared" si="4"/>
        <v>8</v>
      </c>
      <c r="T12" s="18">
        <f t="shared" si="4"/>
        <v>18</v>
      </c>
      <c r="U12" s="18">
        <f t="shared" si="4"/>
        <v>14</v>
      </c>
      <c r="V12" s="25">
        <v>-5.8368994390179978</v>
      </c>
    </row>
    <row r="13" spans="1:22" ht="18.75" customHeight="1" x14ac:dyDescent="0.2">
      <c r="A13" s="4" t="s">
        <v>25</v>
      </c>
      <c r="B13" s="20">
        <f>B25+B26+B27</f>
        <v>-20</v>
      </c>
      <c r="C13" s="20">
        <f>C25+C26+C27</f>
        <v>35</v>
      </c>
      <c r="D13" s="20">
        <f>D25+D26+D27</f>
        <v>11</v>
      </c>
      <c r="E13" s="20">
        <f>E25+E26+E27</f>
        <v>-24</v>
      </c>
      <c r="F13" s="20">
        <f>F25+F26+F27</f>
        <v>10</v>
      </c>
      <c r="G13" s="20">
        <f>G25+G26+G27</f>
        <v>0</v>
      </c>
      <c r="H13" s="20">
        <f>H25+H26+H27</f>
        <v>34</v>
      </c>
      <c r="I13" s="20">
        <f>I25+I26+I27</f>
        <v>3</v>
      </c>
      <c r="J13" s="26">
        <f t="shared" si="0"/>
        <v>-12.552445147534218</v>
      </c>
      <c r="K13" s="35">
        <v>5.2301854781392576</v>
      </c>
      <c r="L13" s="35">
        <v>17.782630625673477</v>
      </c>
      <c r="M13" s="20">
        <f t="shared" ref="M13:U13" si="5">M25+M26+M27</f>
        <v>4</v>
      </c>
      <c r="N13" s="20">
        <f t="shared" si="5"/>
        <v>44</v>
      </c>
      <c r="O13" s="20">
        <f t="shared" si="5"/>
        <v>11</v>
      </c>
      <c r="P13" s="20">
        <f t="shared" si="5"/>
        <v>18</v>
      </c>
      <c r="Q13" s="20">
        <f t="shared" si="5"/>
        <v>26</v>
      </c>
      <c r="R13" s="20">
        <f t="shared" si="5"/>
        <v>40</v>
      </c>
      <c r="S13" s="20">
        <f t="shared" si="5"/>
        <v>-3</v>
      </c>
      <c r="T13" s="20">
        <f t="shared" si="5"/>
        <v>16</v>
      </c>
      <c r="U13" s="20">
        <f t="shared" si="5"/>
        <v>24</v>
      </c>
      <c r="V13" s="26">
        <v>2.0920741912557048</v>
      </c>
    </row>
    <row r="14" spans="1:22" ht="18.75" customHeight="1" x14ac:dyDescent="0.2">
      <c r="A14" s="4" t="s">
        <v>24</v>
      </c>
      <c r="B14" s="20">
        <f>B28+B29+B30+B31</f>
        <v>-45</v>
      </c>
      <c r="C14" s="20">
        <f>C28+C29+C30+C31</f>
        <v>23</v>
      </c>
      <c r="D14" s="20">
        <f>D28+D29+D30+D31</f>
        <v>1</v>
      </c>
      <c r="E14" s="20">
        <f>E28+E29+E30+E31</f>
        <v>-36</v>
      </c>
      <c r="F14" s="20">
        <f>F28+F29+F30+F31</f>
        <v>34</v>
      </c>
      <c r="G14" s="20">
        <f>G28+G29+G30+G31</f>
        <v>18</v>
      </c>
      <c r="H14" s="20">
        <f>H28+H29+H30+H31</f>
        <v>70</v>
      </c>
      <c r="I14" s="20">
        <f>I28+I29+I30+I31</f>
        <v>1</v>
      </c>
      <c r="J14" s="26">
        <f t="shared" si="0"/>
        <v>-8.6359758718457975</v>
      </c>
      <c r="K14" s="35">
        <v>8.1561994345210316</v>
      </c>
      <c r="L14" s="35">
        <v>16.792175306366829</v>
      </c>
      <c r="M14" s="20">
        <f t="shared" ref="M14:U14" si="6">M28+M29+M30+M31</f>
        <v>-9</v>
      </c>
      <c r="N14" s="20">
        <f t="shared" si="6"/>
        <v>123</v>
      </c>
      <c r="O14" s="20">
        <f t="shared" si="6"/>
        <v>4</v>
      </c>
      <c r="P14" s="20">
        <f t="shared" si="6"/>
        <v>59</v>
      </c>
      <c r="Q14" s="20">
        <f t="shared" si="6"/>
        <v>64</v>
      </c>
      <c r="R14" s="20">
        <f t="shared" si="6"/>
        <v>132</v>
      </c>
      <c r="S14" s="20">
        <f t="shared" si="6"/>
        <v>20</v>
      </c>
      <c r="T14" s="20">
        <f t="shared" si="6"/>
        <v>55</v>
      </c>
      <c r="U14" s="20">
        <f t="shared" si="6"/>
        <v>77</v>
      </c>
      <c r="V14" s="26">
        <v>-2.1589939679614467</v>
      </c>
    </row>
    <row r="15" spans="1:22" ht="18.75" customHeight="1" x14ac:dyDescent="0.2">
      <c r="A15" s="4" t="s">
        <v>23</v>
      </c>
      <c r="B15" s="20">
        <f>B32+B33+B34+B35</f>
        <v>-18</v>
      </c>
      <c r="C15" s="20">
        <f>C32+C33+C34+C35</f>
        <v>44</v>
      </c>
      <c r="D15" s="20">
        <f>D32+D33+D34+D35</f>
        <v>33</v>
      </c>
      <c r="E15" s="20">
        <f>E32+E33+E34+E35</f>
        <v>-24</v>
      </c>
      <c r="F15" s="20">
        <f>F32+F33+F34+F35</f>
        <v>26</v>
      </c>
      <c r="G15" s="20">
        <f>G32+G33+G34+G35</f>
        <v>15</v>
      </c>
      <c r="H15" s="20">
        <f>H32+H33+H34+H35</f>
        <v>50</v>
      </c>
      <c r="I15" s="22">
        <f>I32+I33+I34+I35</f>
        <v>3</v>
      </c>
      <c r="J15" s="26">
        <f>K15-L15</f>
        <v>-7.5887059956841387</v>
      </c>
      <c r="K15" s="35">
        <v>8.2210981619911507</v>
      </c>
      <c r="L15" s="35">
        <v>15.809804157675289</v>
      </c>
      <c r="M15" s="22">
        <f t="shared" ref="M15:U15" si="7">M32+M33+M34+M35</f>
        <v>6</v>
      </c>
      <c r="N15" s="20">
        <f t="shared" si="7"/>
        <v>100</v>
      </c>
      <c r="O15" s="20">
        <f t="shared" si="7"/>
        <v>20</v>
      </c>
      <c r="P15" s="20">
        <f t="shared" si="7"/>
        <v>43</v>
      </c>
      <c r="Q15" s="20">
        <f t="shared" si="7"/>
        <v>57</v>
      </c>
      <c r="R15" s="20">
        <f>R32+R33+R34+R35</f>
        <v>94</v>
      </c>
      <c r="S15" s="20">
        <f t="shared" si="7"/>
        <v>-1</v>
      </c>
      <c r="T15" s="20">
        <f t="shared" si="7"/>
        <v>48</v>
      </c>
      <c r="U15" s="20">
        <f t="shared" si="7"/>
        <v>46</v>
      </c>
      <c r="V15" s="26">
        <v>1.8971764989210307</v>
      </c>
    </row>
    <row r="16" spans="1:22" ht="18.75" customHeight="1" x14ac:dyDescent="0.2">
      <c r="A16" s="2" t="s">
        <v>22</v>
      </c>
      <c r="B16" s="19">
        <f>B36+B37+B38</f>
        <v>-14</v>
      </c>
      <c r="C16" s="19">
        <f>C36+C37+C38</f>
        <v>16</v>
      </c>
      <c r="D16" s="19">
        <f>D36+D37+D38</f>
        <v>5</v>
      </c>
      <c r="E16" s="19">
        <f>E36+E37+E38</f>
        <v>-7</v>
      </c>
      <c r="F16" s="19">
        <f>F36+F37+F38</f>
        <v>4</v>
      </c>
      <c r="G16" s="19">
        <f>G36+G37+G38</f>
        <v>2</v>
      </c>
      <c r="H16" s="19">
        <f>H36+H37+H38</f>
        <v>11</v>
      </c>
      <c r="I16" s="19">
        <f>I36+I37+I38</f>
        <v>-1</v>
      </c>
      <c r="J16" s="27">
        <f t="shared" si="0"/>
        <v>-9.7908475693406629</v>
      </c>
      <c r="K16" s="34">
        <v>5.594770039623234</v>
      </c>
      <c r="L16" s="34">
        <v>15.385617608963896</v>
      </c>
      <c r="M16" s="19">
        <f t="shared" ref="M16:U16" si="8">M36+M37+M38</f>
        <v>-7</v>
      </c>
      <c r="N16" s="19">
        <f t="shared" si="8"/>
        <v>10</v>
      </c>
      <c r="O16" s="19">
        <f t="shared" si="8"/>
        <v>1</v>
      </c>
      <c r="P16" s="19">
        <f t="shared" si="8"/>
        <v>6</v>
      </c>
      <c r="Q16" s="19">
        <f t="shared" si="8"/>
        <v>4</v>
      </c>
      <c r="R16" s="19">
        <f t="shared" si="8"/>
        <v>17</v>
      </c>
      <c r="S16" s="19">
        <f t="shared" si="8"/>
        <v>-1</v>
      </c>
      <c r="T16" s="19">
        <f t="shared" si="8"/>
        <v>3</v>
      </c>
      <c r="U16" s="19">
        <f t="shared" si="8"/>
        <v>14</v>
      </c>
      <c r="V16" s="30">
        <v>-9.7908475693406611</v>
      </c>
    </row>
    <row r="17" spans="1:22" ht="18.75" customHeight="1" x14ac:dyDescent="0.2">
      <c r="A17" s="6" t="s">
        <v>21</v>
      </c>
      <c r="B17" s="18">
        <f>B12+B13+B20</f>
        <v>-108</v>
      </c>
      <c r="C17" s="18">
        <f>C12+C13+C20</f>
        <v>44</v>
      </c>
      <c r="D17" s="18">
        <f>D12+D13+D20</f>
        <v>58</v>
      </c>
      <c r="E17" s="18">
        <f>E12+E13+E20</f>
        <v>-101</v>
      </c>
      <c r="F17" s="18">
        <f>F12+F13+F20</f>
        <v>113</v>
      </c>
      <c r="G17" s="18">
        <f>G12+G13+G20</f>
        <v>11</v>
      </c>
      <c r="H17" s="18">
        <f>H12+H13+H20</f>
        <v>214</v>
      </c>
      <c r="I17" s="18">
        <f>I12+I13+I20</f>
        <v>-26</v>
      </c>
      <c r="J17" s="25">
        <f t="shared" si="0"/>
        <v>-5.585559514276774</v>
      </c>
      <c r="K17" s="33">
        <v>6.2491903476561941</v>
      </c>
      <c r="L17" s="33">
        <v>11.834749861932968</v>
      </c>
      <c r="M17" s="18">
        <f t="shared" ref="M17:U17" si="9">M12+M13+M20</f>
        <v>-7</v>
      </c>
      <c r="N17" s="18">
        <f t="shared" si="9"/>
        <v>369</v>
      </c>
      <c r="O17" s="18">
        <f t="shared" si="9"/>
        <v>51</v>
      </c>
      <c r="P17" s="18">
        <f t="shared" si="9"/>
        <v>255</v>
      </c>
      <c r="Q17" s="18">
        <f t="shared" si="9"/>
        <v>114</v>
      </c>
      <c r="R17" s="18">
        <f t="shared" si="9"/>
        <v>376</v>
      </c>
      <c r="S17" s="18">
        <f t="shared" si="9"/>
        <v>30</v>
      </c>
      <c r="T17" s="18">
        <f t="shared" si="9"/>
        <v>253</v>
      </c>
      <c r="U17" s="18">
        <f t="shared" si="9"/>
        <v>123</v>
      </c>
      <c r="V17" s="25">
        <v>-0.38711798613799786</v>
      </c>
    </row>
    <row r="18" spans="1:22" ht="18.75" customHeight="1" x14ac:dyDescent="0.2">
      <c r="A18" s="4" t="s">
        <v>20</v>
      </c>
      <c r="B18" s="20">
        <f>B14+B22</f>
        <v>-38</v>
      </c>
      <c r="C18" s="20">
        <f>C14+C22</f>
        <v>76</v>
      </c>
      <c r="D18" s="20">
        <f>D14+D22</f>
        <v>53</v>
      </c>
      <c r="E18" s="20">
        <f>E14+E22</f>
        <v>-62</v>
      </c>
      <c r="F18" s="20">
        <f>F14+F22</f>
        <v>52</v>
      </c>
      <c r="G18" s="20">
        <f>G14+G22</f>
        <v>19</v>
      </c>
      <c r="H18" s="20">
        <f>H14+H22</f>
        <v>114</v>
      </c>
      <c r="I18" s="20">
        <f>I14+I22</f>
        <v>-5</v>
      </c>
      <c r="J18" s="26">
        <f t="shared" si="0"/>
        <v>-7.900432900432901</v>
      </c>
      <c r="K18" s="35">
        <v>6.6261695293953364</v>
      </c>
      <c r="L18" s="35">
        <v>14.526602429828237</v>
      </c>
      <c r="M18" s="20">
        <f t="shared" ref="M18:U18" si="10">M14+M22</f>
        <v>24</v>
      </c>
      <c r="N18" s="20">
        <f t="shared" si="10"/>
        <v>231</v>
      </c>
      <c r="O18" s="20">
        <f t="shared" si="10"/>
        <v>24</v>
      </c>
      <c r="P18" s="20">
        <f t="shared" si="10"/>
        <v>113</v>
      </c>
      <c r="Q18" s="20">
        <f t="shared" si="10"/>
        <v>118</v>
      </c>
      <c r="R18" s="20">
        <f t="shared" si="10"/>
        <v>207</v>
      </c>
      <c r="S18" s="20">
        <f t="shared" si="10"/>
        <v>-5</v>
      </c>
      <c r="T18" s="20">
        <f t="shared" si="10"/>
        <v>94</v>
      </c>
      <c r="U18" s="20">
        <f t="shared" si="10"/>
        <v>113</v>
      </c>
      <c r="V18" s="26">
        <v>3.0582320904901472</v>
      </c>
    </row>
    <row r="19" spans="1:22" ht="18.75" customHeight="1" x14ac:dyDescent="0.2">
      <c r="A19" s="2" t="s">
        <v>19</v>
      </c>
      <c r="B19" s="19">
        <f>B15+B16+B21+B23</f>
        <v>-73</v>
      </c>
      <c r="C19" s="19">
        <f>C15+C16+C21+C23</f>
        <v>98</v>
      </c>
      <c r="D19" s="19">
        <f>D15+D16+D21+D23</f>
        <v>-24</v>
      </c>
      <c r="E19" s="19">
        <f>E15+E16+E21+E23</f>
        <v>-97</v>
      </c>
      <c r="F19" s="19">
        <f>F15+F16+F21+F23</f>
        <v>129</v>
      </c>
      <c r="G19" s="19">
        <f>G15+G16+G21+G23</f>
        <v>10</v>
      </c>
      <c r="H19" s="19">
        <f>H15+H16+H21+H23</f>
        <v>226</v>
      </c>
      <c r="I19" s="21">
        <f>I15+I16+I21+I23</f>
        <v>3</v>
      </c>
      <c r="J19" s="27">
        <f t="shared" si="0"/>
        <v>-5.192529093855641</v>
      </c>
      <c r="K19" s="34">
        <v>6.905528382550286</v>
      </c>
      <c r="L19" s="34">
        <v>12.098057476405927</v>
      </c>
      <c r="M19" s="21">
        <f t="shared" ref="M19:U19" si="11">M15+M16+M21+M23</f>
        <v>24</v>
      </c>
      <c r="N19" s="21">
        <f>N15+N16+N21+N23</f>
        <v>570</v>
      </c>
      <c r="O19" s="19">
        <f t="shared" si="11"/>
        <v>-8</v>
      </c>
      <c r="P19" s="19">
        <f t="shared" si="11"/>
        <v>397</v>
      </c>
      <c r="Q19" s="19">
        <f t="shared" si="11"/>
        <v>173</v>
      </c>
      <c r="R19" s="19">
        <f t="shared" si="11"/>
        <v>546</v>
      </c>
      <c r="S19" s="19">
        <f t="shared" si="11"/>
        <v>23</v>
      </c>
      <c r="T19" s="19">
        <f t="shared" si="11"/>
        <v>377</v>
      </c>
      <c r="U19" s="19">
        <f t="shared" si="11"/>
        <v>169</v>
      </c>
      <c r="V19" s="30">
        <v>1.2847494665209851</v>
      </c>
    </row>
    <row r="20" spans="1:22" ht="18.75" customHeight="1" x14ac:dyDescent="0.2">
      <c r="A20" s="5" t="s">
        <v>18</v>
      </c>
      <c r="B20" s="18">
        <f>E20+M20</f>
        <v>-79</v>
      </c>
      <c r="C20" s="18">
        <v>9</v>
      </c>
      <c r="D20" s="18">
        <f>G20-I20+O20-S20</f>
        <v>42</v>
      </c>
      <c r="E20" s="18">
        <f>F20-H20</f>
        <v>-73</v>
      </c>
      <c r="F20" s="18">
        <v>96</v>
      </c>
      <c r="G20" s="18">
        <v>7</v>
      </c>
      <c r="H20" s="18">
        <v>169</v>
      </c>
      <c r="I20" s="18">
        <v>-26</v>
      </c>
      <c r="J20" s="25">
        <f>K20-L20</f>
        <v>-4.7669592918314763</v>
      </c>
      <c r="K20" s="33">
        <v>6.2688779728194763</v>
      </c>
      <c r="L20" s="33">
        <v>11.035837264650953</v>
      </c>
      <c r="M20" s="18">
        <f>N20-R20</f>
        <v>-6</v>
      </c>
      <c r="N20" s="18">
        <f>P20+Q20</f>
        <v>298</v>
      </c>
      <c r="O20" s="22">
        <v>34</v>
      </c>
      <c r="P20" s="22">
        <v>222</v>
      </c>
      <c r="Q20" s="22">
        <v>76</v>
      </c>
      <c r="R20" s="22">
        <f>SUM(T20:U20)</f>
        <v>304</v>
      </c>
      <c r="S20" s="22">
        <v>25</v>
      </c>
      <c r="T20" s="22">
        <v>219</v>
      </c>
      <c r="U20" s="22">
        <v>85</v>
      </c>
      <c r="V20" s="29">
        <v>-0.39180487330121494</v>
      </c>
    </row>
    <row r="21" spans="1:22" ht="18.75" customHeight="1" x14ac:dyDescent="0.2">
      <c r="A21" s="3" t="s">
        <v>17</v>
      </c>
      <c r="B21" s="20">
        <f t="shared" ref="B21:B38" si="12">E21+M21</f>
        <v>-32</v>
      </c>
      <c r="C21" s="20">
        <v>62</v>
      </c>
      <c r="D21" s="20">
        <f t="shared" ref="D21:D38" si="13">G21-I21+O21-S21</f>
        <v>-39</v>
      </c>
      <c r="E21" s="20">
        <f t="shared" ref="E21:E38" si="14">F21-H21</f>
        <v>-39</v>
      </c>
      <c r="F21" s="20">
        <v>86</v>
      </c>
      <c r="G21" s="20">
        <v>-5</v>
      </c>
      <c r="H21" s="20">
        <v>125</v>
      </c>
      <c r="I21" s="20">
        <v>-11</v>
      </c>
      <c r="J21" s="26">
        <f t="shared" ref="J21:J38" si="15">K21-L21</f>
        <v>-3.2089894084187991</v>
      </c>
      <c r="K21" s="35">
        <v>7.076233054461972</v>
      </c>
      <c r="L21" s="35">
        <v>10.285222462880771</v>
      </c>
      <c r="M21" s="20">
        <f t="shared" ref="M21:M38" si="16">N21-R21</f>
        <v>7</v>
      </c>
      <c r="N21" s="20">
        <f t="shared" ref="N21:N38" si="17">P21+Q21</f>
        <v>353</v>
      </c>
      <c r="O21" s="20">
        <v>-26</v>
      </c>
      <c r="P21" s="20">
        <v>262</v>
      </c>
      <c r="Q21" s="20">
        <v>91</v>
      </c>
      <c r="R21" s="20">
        <f t="shared" ref="R21:R38" si="18">SUM(T21:U21)</f>
        <v>346</v>
      </c>
      <c r="S21" s="20">
        <v>19</v>
      </c>
      <c r="T21" s="20">
        <v>261</v>
      </c>
      <c r="U21" s="20">
        <v>85</v>
      </c>
      <c r="V21" s="26">
        <v>0.57597245792131702</v>
      </c>
    </row>
    <row r="22" spans="1:22" ht="18.75" customHeight="1" x14ac:dyDescent="0.2">
      <c r="A22" s="3" t="s">
        <v>16</v>
      </c>
      <c r="B22" s="20">
        <f t="shared" si="12"/>
        <v>7</v>
      </c>
      <c r="C22" s="20">
        <v>53</v>
      </c>
      <c r="D22" s="20">
        <f t="shared" si="13"/>
        <v>52</v>
      </c>
      <c r="E22" s="20">
        <f t="shared" si="14"/>
        <v>-26</v>
      </c>
      <c r="F22" s="20">
        <v>18</v>
      </c>
      <c r="G22" s="20">
        <v>1</v>
      </c>
      <c r="H22" s="20">
        <v>44</v>
      </c>
      <c r="I22" s="20">
        <v>-6</v>
      </c>
      <c r="J22" s="26">
        <f t="shared" si="15"/>
        <v>-7.0670167657339817</v>
      </c>
      <c r="K22" s="35">
        <v>4.8925500685850629</v>
      </c>
      <c r="L22" s="35">
        <v>11.959566834319045</v>
      </c>
      <c r="M22" s="20">
        <f t="shared" si="16"/>
        <v>33</v>
      </c>
      <c r="N22" s="20">
        <f t="shared" si="17"/>
        <v>108</v>
      </c>
      <c r="O22" s="20">
        <v>20</v>
      </c>
      <c r="P22" s="20">
        <v>54</v>
      </c>
      <c r="Q22" s="20">
        <v>54</v>
      </c>
      <c r="R22" s="20">
        <f t="shared" si="18"/>
        <v>75</v>
      </c>
      <c r="S22" s="20">
        <v>-25</v>
      </c>
      <c r="T22" s="20">
        <v>39</v>
      </c>
      <c r="U22" s="20">
        <v>36</v>
      </c>
      <c r="V22" s="26">
        <v>8.9696751257392755</v>
      </c>
    </row>
    <row r="23" spans="1:22" ht="18.75" customHeight="1" x14ac:dyDescent="0.2">
      <c r="A23" s="1" t="s">
        <v>15</v>
      </c>
      <c r="B23" s="19">
        <f t="shared" si="12"/>
        <v>-9</v>
      </c>
      <c r="C23" s="19">
        <v>-24</v>
      </c>
      <c r="D23" s="19">
        <f t="shared" si="13"/>
        <v>-23</v>
      </c>
      <c r="E23" s="19">
        <f t="shared" si="14"/>
        <v>-27</v>
      </c>
      <c r="F23" s="19">
        <v>13</v>
      </c>
      <c r="G23" s="19">
        <v>-2</v>
      </c>
      <c r="H23" s="19">
        <v>40</v>
      </c>
      <c r="I23" s="21">
        <v>12</v>
      </c>
      <c r="J23" s="27">
        <f t="shared" si="15"/>
        <v>-10.189532542916492</v>
      </c>
      <c r="K23" s="34">
        <v>4.9060712243672002</v>
      </c>
      <c r="L23" s="34">
        <v>15.095603767283691</v>
      </c>
      <c r="M23" s="21">
        <f t="shared" si="16"/>
        <v>18</v>
      </c>
      <c r="N23" s="21">
        <f t="shared" si="17"/>
        <v>107</v>
      </c>
      <c r="O23" s="19">
        <v>-3</v>
      </c>
      <c r="P23" s="19">
        <v>86</v>
      </c>
      <c r="Q23" s="19">
        <v>21</v>
      </c>
      <c r="R23" s="19">
        <f t="shared" si="18"/>
        <v>89</v>
      </c>
      <c r="S23" s="19">
        <v>6</v>
      </c>
      <c r="T23" s="19">
        <v>65</v>
      </c>
      <c r="U23" s="19">
        <v>24</v>
      </c>
      <c r="V23" s="31">
        <v>6.793021695277659</v>
      </c>
    </row>
    <row r="24" spans="1:22" ht="18.75" customHeight="1" x14ac:dyDescent="0.2">
      <c r="A24" s="7" t="s">
        <v>14</v>
      </c>
      <c r="B24" s="17">
        <f t="shared" si="12"/>
        <v>-9</v>
      </c>
      <c r="C24" s="17">
        <v>0</v>
      </c>
      <c r="D24" s="18">
        <f t="shared" si="13"/>
        <v>5</v>
      </c>
      <c r="E24" s="18">
        <f t="shared" si="14"/>
        <v>-4</v>
      </c>
      <c r="F24" s="17">
        <v>7</v>
      </c>
      <c r="G24" s="17">
        <v>4</v>
      </c>
      <c r="H24" s="17">
        <v>11</v>
      </c>
      <c r="I24" s="23">
        <v>-3</v>
      </c>
      <c r="J24" s="28">
        <f t="shared" si="15"/>
        <v>-4.6695195512143961</v>
      </c>
      <c r="K24" s="32">
        <v>8.1716592146251923</v>
      </c>
      <c r="L24" s="32">
        <v>12.841178765839588</v>
      </c>
      <c r="M24" s="18">
        <f t="shared" si="16"/>
        <v>-5</v>
      </c>
      <c r="N24" s="17">
        <f t="shared" si="17"/>
        <v>27</v>
      </c>
      <c r="O24" s="17">
        <v>6</v>
      </c>
      <c r="P24" s="17">
        <v>15</v>
      </c>
      <c r="Q24" s="17">
        <v>12</v>
      </c>
      <c r="R24" s="17">
        <f t="shared" si="18"/>
        <v>32</v>
      </c>
      <c r="S24" s="17">
        <v>8</v>
      </c>
      <c r="T24" s="17">
        <v>18</v>
      </c>
      <c r="U24" s="17">
        <v>14</v>
      </c>
      <c r="V24" s="28">
        <v>-5.8368994390179978</v>
      </c>
    </row>
    <row r="25" spans="1:22" ht="18.75" customHeight="1" x14ac:dyDescent="0.2">
      <c r="A25" s="5" t="s">
        <v>13</v>
      </c>
      <c r="B25" s="18">
        <f t="shared" si="12"/>
        <v>-5</v>
      </c>
      <c r="C25" s="18">
        <v>0</v>
      </c>
      <c r="D25" s="18">
        <f t="shared" si="13"/>
        <v>-2</v>
      </c>
      <c r="E25" s="18">
        <f t="shared" si="14"/>
        <v>-2</v>
      </c>
      <c r="F25" s="18">
        <v>0</v>
      </c>
      <c r="G25" s="18">
        <v>-1</v>
      </c>
      <c r="H25" s="18">
        <v>2</v>
      </c>
      <c r="I25" s="18">
        <v>-4</v>
      </c>
      <c r="J25" s="25">
        <f t="shared" si="15"/>
        <v>-9.8159179227904083</v>
      </c>
      <c r="K25" s="33">
        <v>0</v>
      </c>
      <c r="L25" s="33">
        <v>9.8159179227904083</v>
      </c>
      <c r="M25" s="18">
        <f t="shared" si="16"/>
        <v>-3</v>
      </c>
      <c r="N25" s="18">
        <f t="shared" si="17"/>
        <v>3</v>
      </c>
      <c r="O25" s="18">
        <v>0</v>
      </c>
      <c r="P25" s="18">
        <v>2</v>
      </c>
      <c r="Q25" s="18">
        <v>1</v>
      </c>
      <c r="R25" s="18">
        <f t="shared" si="18"/>
        <v>6</v>
      </c>
      <c r="S25" s="18">
        <v>5</v>
      </c>
      <c r="T25" s="18">
        <v>1</v>
      </c>
      <c r="U25" s="18">
        <v>5</v>
      </c>
      <c r="V25" s="29">
        <v>-14.723876884185614</v>
      </c>
    </row>
    <row r="26" spans="1:22" ht="18.75" customHeight="1" x14ac:dyDescent="0.2">
      <c r="A26" s="3" t="s">
        <v>12</v>
      </c>
      <c r="B26" s="20">
        <f t="shared" si="12"/>
        <v>3</v>
      </c>
      <c r="C26" s="20">
        <v>25</v>
      </c>
      <c r="D26" s="20">
        <f t="shared" si="13"/>
        <v>2</v>
      </c>
      <c r="E26" s="20">
        <f t="shared" si="14"/>
        <v>-5</v>
      </c>
      <c r="F26" s="20">
        <v>5</v>
      </c>
      <c r="G26" s="20">
        <v>2</v>
      </c>
      <c r="H26" s="20">
        <v>10</v>
      </c>
      <c r="I26" s="20">
        <v>3</v>
      </c>
      <c r="J26" s="26">
        <f t="shared" si="15"/>
        <v>-10.397557001401534</v>
      </c>
      <c r="K26" s="35">
        <v>10.397557001401534</v>
      </c>
      <c r="L26" s="35">
        <v>20.795114002803068</v>
      </c>
      <c r="M26" s="20">
        <f t="shared" si="16"/>
        <v>8</v>
      </c>
      <c r="N26" s="20">
        <f t="shared" si="17"/>
        <v>16</v>
      </c>
      <c r="O26" s="20">
        <v>3</v>
      </c>
      <c r="P26" s="20">
        <v>10</v>
      </c>
      <c r="Q26" s="20">
        <v>6</v>
      </c>
      <c r="R26" s="20">
        <f t="shared" si="18"/>
        <v>8</v>
      </c>
      <c r="S26" s="20">
        <v>0</v>
      </c>
      <c r="T26" s="20">
        <v>4</v>
      </c>
      <c r="U26" s="20">
        <v>4</v>
      </c>
      <c r="V26" s="26">
        <v>16.636091202242454</v>
      </c>
    </row>
    <row r="27" spans="1:22" ht="18.75" customHeight="1" x14ac:dyDescent="0.2">
      <c r="A27" s="1" t="s">
        <v>11</v>
      </c>
      <c r="B27" s="19">
        <f t="shared" si="12"/>
        <v>-18</v>
      </c>
      <c r="C27" s="19">
        <v>10</v>
      </c>
      <c r="D27" s="19">
        <f t="shared" si="13"/>
        <v>11</v>
      </c>
      <c r="E27" s="19">
        <f t="shared" si="14"/>
        <v>-17</v>
      </c>
      <c r="F27" s="19">
        <v>5</v>
      </c>
      <c r="G27" s="19">
        <v>-1</v>
      </c>
      <c r="H27" s="21">
        <v>22</v>
      </c>
      <c r="I27" s="21">
        <v>4</v>
      </c>
      <c r="J27" s="27">
        <f t="shared" si="15"/>
        <v>-13.851033860811061</v>
      </c>
      <c r="K27" s="34">
        <v>4.0738334884738414</v>
      </c>
      <c r="L27" s="34">
        <v>17.924867349284902</v>
      </c>
      <c r="M27" s="21">
        <f t="shared" si="16"/>
        <v>-1</v>
      </c>
      <c r="N27" s="21">
        <f t="shared" si="17"/>
        <v>25</v>
      </c>
      <c r="O27" s="24">
        <v>8</v>
      </c>
      <c r="P27" s="24">
        <v>6</v>
      </c>
      <c r="Q27" s="24">
        <v>19</v>
      </c>
      <c r="R27" s="24">
        <f t="shared" si="18"/>
        <v>26</v>
      </c>
      <c r="S27" s="24">
        <v>-8</v>
      </c>
      <c r="T27" s="24">
        <v>11</v>
      </c>
      <c r="U27" s="24">
        <v>15</v>
      </c>
      <c r="V27" s="31">
        <v>-0.81476669769477184</v>
      </c>
    </row>
    <row r="28" spans="1:22" ht="18.75" customHeight="1" x14ac:dyDescent="0.2">
      <c r="A28" s="5" t="s">
        <v>10</v>
      </c>
      <c r="B28" s="18">
        <f t="shared" si="12"/>
        <v>-7</v>
      </c>
      <c r="C28" s="18">
        <v>1</v>
      </c>
      <c r="D28" s="18">
        <f t="shared" si="13"/>
        <v>1</v>
      </c>
      <c r="E28" s="18">
        <f>F28-H28</f>
        <v>-9</v>
      </c>
      <c r="F28" s="18">
        <v>1</v>
      </c>
      <c r="G28" s="18">
        <v>0</v>
      </c>
      <c r="H28" s="18">
        <v>10</v>
      </c>
      <c r="I28" s="18">
        <v>1</v>
      </c>
      <c r="J28" s="25">
        <f t="shared" si="15"/>
        <v>-19.814461842835428</v>
      </c>
      <c r="K28" s="33">
        <v>2.2016068714261587</v>
      </c>
      <c r="L28" s="33">
        <v>22.016068714261586</v>
      </c>
      <c r="M28" s="18">
        <f t="shared" si="16"/>
        <v>2</v>
      </c>
      <c r="N28" s="18">
        <f t="shared" si="17"/>
        <v>14</v>
      </c>
      <c r="O28" s="18">
        <v>4</v>
      </c>
      <c r="P28" s="18">
        <v>4</v>
      </c>
      <c r="Q28" s="18">
        <v>10</v>
      </c>
      <c r="R28" s="18">
        <f t="shared" si="18"/>
        <v>12</v>
      </c>
      <c r="S28" s="18">
        <v>2</v>
      </c>
      <c r="T28" s="18">
        <v>2</v>
      </c>
      <c r="U28" s="18">
        <v>10</v>
      </c>
      <c r="V28" s="25">
        <v>4.4032137428523157</v>
      </c>
    </row>
    <row r="29" spans="1:22" ht="18.75" customHeight="1" x14ac:dyDescent="0.2">
      <c r="A29" s="3" t="s">
        <v>9</v>
      </c>
      <c r="B29" s="20">
        <f t="shared" si="12"/>
        <v>10</v>
      </c>
      <c r="C29" s="20">
        <v>15</v>
      </c>
      <c r="D29" s="20">
        <f t="shared" si="13"/>
        <v>12</v>
      </c>
      <c r="E29" s="20">
        <f t="shared" si="14"/>
        <v>5</v>
      </c>
      <c r="F29" s="20">
        <v>17</v>
      </c>
      <c r="G29" s="20">
        <v>10</v>
      </c>
      <c r="H29" s="20">
        <v>12</v>
      </c>
      <c r="I29" s="20">
        <v>-7</v>
      </c>
      <c r="J29" s="26">
        <f t="shared" si="15"/>
        <v>3.8099254298430942</v>
      </c>
      <c r="K29" s="35">
        <v>12.953746461466519</v>
      </c>
      <c r="L29" s="35">
        <v>9.1438210316234247</v>
      </c>
      <c r="M29" s="22">
        <f t="shared" si="16"/>
        <v>5</v>
      </c>
      <c r="N29" s="22">
        <f t="shared" si="17"/>
        <v>45</v>
      </c>
      <c r="O29" s="20">
        <v>2</v>
      </c>
      <c r="P29" s="20">
        <v>13</v>
      </c>
      <c r="Q29" s="20">
        <v>32</v>
      </c>
      <c r="R29" s="20">
        <f t="shared" si="18"/>
        <v>40</v>
      </c>
      <c r="S29" s="20">
        <v>7</v>
      </c>
      <c r="T29" s="20">
        <v>16</v>
      </c>
      <c r="U29" s="20">
        <v>24</v>
      </c>
      <c r="V29" s="26">
        <v>3.8099254298431049</v>
      </c>
    </row>
    <row r="30" spans="1:22" ht="18.75" customHeight="1" x14ac:dyDescent="0.2">
      <c r="A30" s="3" t="s">
        <v>8</v>
      </c>
      <c r="B30" s="20">
        <f t="shared" si="12"/>
        <v>-43</v>
      </c>
      <c r="C30" s="20">
        <v>-13</v>
      </c>
      <c r="D30" s="20">
        <f t="shared" si="13"/>
        <v>-32</v>
      </c>
      <c r="E30" s="20">
        <f t="shared" si="14"/>
        <v>-26</v>
      </c>
      <c r="F30" s="20">
        <v>4</v>
      </c>
      <c r="G30" s="20">
        <v>1</v>
      </c>
      <c r="H30" s="20">
        <v>30</v>
      </c>
      <c r="I30" s="20">
        <v>10</v>
      </c>
      <c r="J30" s="29">
        <f t="shared" si="15"/>
        <v>-20.600877002561546</v>
      </c>
      <c r="K30" s="36">
        <v>3.1693656927017755</v>
      </c>
      <c r="L30" s="36">
        <v>23.77024269526332</v>
      </c>
      <c r="M30" s="20">
        <f t="shared" si="16"/>
        <v>-17</v>
      </c>
      <c r="N30" s="20">
        <f t="shared" si="17"/>
        <v>36</v>
      </c>
      <c r="O30" s="20">
        <v>-5</v>
      </c>
      <c r="P30" s="20">
        <v>31</v>
      </c>
      <c r="Q30" s="20">
        <v>5</v>
      </c>
      <c r="R30" s="20">
        <f t="shared" si="18"/>
        <v>53</v>
      </c>
      <c r="S30" s="20">
        <v>18</v>
      </c>
      <c r="T30" s="20">
        <v>25</v>
      </c>
      <c r="U30" s="20">
        <v>28</v>
      </c>
      <c r="V30" s="26">
        <v>-13.46980419398254</v>
      </c>
    </row>
    <row r="31" spans="1:22" ht="18.75" customHeight="1" x14ac:dyDescent="0.2">
      <c r="A31" s="1" t="s">
        <v>7</v>
      </c>
      <c r="B31" s="19">
        <f t="shared" si="12"/>
        <v>-5</v>
      </c>
      <c r="C31" s="19">
        <v>20</v>
      </c>
      <c r="D31" s="19">
        <f t="shared" si="13"/>
        <v>20</v>
      </c>
      <c r="E31" s="19">
        <f t="shared" si="14"/>
        <v>-6</v>
      </c>
      <c r="F31" s="19">
        <v>12</v>
      </c>
      <c r="G31" s="19">
        <v>7</v>
      </c>
      <c r="H31" s="19">
        <v>18</v>
      </c>
      <c r="I31" s="21">
        <v>-3</v>
      </c>
      <c r="J31" s="27">
        <f t="shared" si="15"/>
        <v>-5.2633855826495761</v>
      </c>
      <c r="K31" s="34">
        <v>10.526771165299147</v>
      </c>
      <c r="L31" s="34">
        <v>15.790156747948723</v>
      </c>
      <c r="M31" s="19">
        <f t="shared" si="16"/>
        <v>1</v>
      </c>
      <c r="N31" s="19">
        <f t="shared" si="17"/>
        <v>28</v>
      </c>
      <c r="O31" s="19">
        <v>3</v>
      </c>
      <c r="P31" s="19">
        <v>11</v>
      </c>
      <c r="Q31" s="19">
        <v>17</v>
      </c>
      <c r="R31" s="19">
        <f t="shared" si="18"/>
        <v>27</v>
      </c>
      <c r="S31" s="19">
        <v>-7</v>
      </c>
      <c r="T31" s="19">
        <v>12</v>
      </c>
      <c r="U31" s="19">
        <v>15</v>
      </c>
      <c r="V31" s="30">
        <v>0.87723093044159839</v>
      </c>
    </row>
    <row r="32" spans="1:22" ht="18.75" customHeight="1" x14ac:dyDescent="0.2">
      <c r="A32" s="5" t="s">
        <v>6</v>
      </c>
      <c r="B32" s="18">
        <f t="shared" si="12"/>
        <v>-3</v>
      </c>
      <c r="C32" s="18">
        <v>-3</v>
      </c>
      <c r="D32" s="18">
        <f t="shared" si="13"/>
        <v>-3</v>
      </c>
      <c r="E32" s="18">
        <f t="shared" si="14"/>
        <v>1</v>
      </c>
      <c r="F32" s="18">
        <v>5</v>
      </c>
      <c r="G32" s="18">
        <v>1</v>
      </c>
      <c r="H32" s="18">
        <v>4</v>
      </c>
      <c r="I32" s="18">
        <v>-3</v>
      </c>
      <c r="J32" s="25">
        <f t="shared" si="15"/>
        <v>3.3008672689619001</v>
      </c>
      <c r="K32" s="33">
        <v>16.504336344809499</v>
      </c>
      <c r="L32" s="33">
        <v>13.203469075847599</v>
      </c>
      <c r="M32" s="18">
        <f t="shared" si="16"/>
        <v>-4</v>
      </c>
      <c r="N32" s="18">
        <f t="shared" si="17"/>
        <v>10</v>
      </c>
      <c r="O32" s="22">
        <v>-5</v>
      </c>
      <c r="P32" s="22">
        <v>1</v>
      </c>
      <c r="Q32" s="22">
        <v>9</v>
      </c>
      <c r="R32" s="22">
        <f t="shared" si="18"/>
        <v>14</v>
      </c>
      <c r="S32" s="22">
        <v>2</v>
      </c>
      <c r="T32" s="22">
        <v>10</v>
      </c>
      <c r="U32" s="22">
        <v>4</v>
      </c>
      <c r="V32" s="29">
        <v>-13.2034690758476</v>
      </c>
    </row>
    <row r="33" spans="1:22" ht="18.75" customHeight="1" x14ac:dyDescent="0.2">
      <c r="A33" s="3" t="s">
        <v>5</v>
      </c>
      <c r="B33" s="20">
        <f t="shared" si="12"/>
        <v>-9</v>
      </c>
      <c r="C33" s="20">
        <v>22</v>
      </c>
      <c r="D33" s="20">
        <f t="shared" si="13"/>
        <v>14</v>
      </c>
      <c r="E33" s="20">
        <f t="shared" si="14"/>
        <v>-19</v>
      </c>
      <c r="F33" s="20">
        <v>5</v>
      </c>
      <c r="G33" s="20">
        <v>3</v>
      </c>
      <c r="H33" s="20">
        <v>24</v>
      </c>
      <c r="I33" s="20">
        <v>7</v>
      </c>
      <c r="J33" s="26">
        <f t="shared" si="15"/>
        <v>-15.979262672811059</v>
      </c>
      <c r="K33" s="35">
        <v>4.2050691244239626</v>
      </c>
      <c r="L33" s="35">
        <v>20.184331797235021</v>
      </c>
      <c r="M33" s="20">
        <f t="shared" si="16"/>
        <v>10</v>
      </c>
      <c r="N33" s="20">
        <f t="shared" si="17"/>
        <v>36</v>
      </c>
      <c r="O33" s="20">
        <v>14</v>
      </c>
      <c r="P33" s="20">
        <v>12</v>
      </c>
      <c r="Q33" s="20">
        <v>24</v>
      </c>
      <c r="R33" s="20">
        <f t="shared" si="18"/>
        <v>26</v>
      </c>
      <c r="S33" s="20">
        <v>-4</v>
      </c>
      <c r="T33" s="20">
        <v>13</v>
      </c>
      <c r="U33" s="20">
        <v>13</v>
      </c>
      <c r="V33" s="26">
        <v>8.4101382488479253</v>
      </c>
    </row>
    <row r="34" spans="1:22" ht="18.75" customHeight="1" x14ac:dyDescent="0.2">
      <c r="A34" s="3" t="s">
        <v>4</v>
      </c>
      <c r="B34" s="20">
        <f t="shared" si="12"/>
        <v>-23</v>
      </c>
      <c r="C34" s="20">
        <v>4</v>
      </c>
      <c r="D34" s="20">
        <f t="shared" si="13"/>
        <v>-6</v>
      </c>
      <c r="E34" s="20">
        <f t="shared" si="14"/>
        <v>-1</v>
      </c>
      <c r="F34" s="20">
        <v>10</v>
      </c>
      <c r="G34" s="20">
        <v>7</v>
      </c>
      <c r="H34" s="20">
        <v>11</v>
      </c>
      <c r="I34" s="20">
        <v>2</v>
      </c>
      <c r="J34" s="26">
        <f t="shared" si="15"/>
        <v>-1.2199972591842396</v>
      </c>
      <c r="K34" s="35">
        <v>12.199972591842396</v>
      </c>
      <c r="L34" s="35">
        <v>13.419969851026636</v>
      </c>
      <c r="M34" s="20">
        <f>N34-R34</f>
        <v>-22</v>
      </c>
      <c r="N34" s="20">
        <f t="shared" si="17"/>
        <v>8</v>
      </c>
      <c r="O34" s="20">
        <v>-9</v>
      </c>
      <c r="P34" s="20">
        <v>4</v>
      </c>
      <c r="Q34" s="20">
        <v>4</v>
      </c>
      <c r="R34" s="20">
        <f t="shared" si="18"/>
        <v>30</v>
      </c>
      <c r="S34" s="20">
        <v>2</v>
      </c>
      <c r="T34" s="20">
        <v>13</v>
      </c>
      <c r="U34" s="20">
        <v>17</v>
      </c>
      <c r="V34" s="26">
        <v>-26.839939702053279</v>
      </c>
    </row>
    <row r="35" spans="1:22" ht="18.75" customHeight="1" x14ac:dyDescent="0.2">
      <c r="A35" s="1" t="s">
        <v>3</v>
      </c>
      <c r="B35" s="19">
        <f t="shared" si="12"/>
        <v>17</v>
      </c>
      <c r="C35" s="19">
        <v>21</v>
      </c>
      <c r="D35" s="19">
        <f t="shared" si="13"/>
        <v>28</v>
      </c>
      <c r="E35" s="19">
        <f t="shared" si="14"/>
        <v>-5</v>
      </c>
      <c r="F35" s="19">
        <v>6</v>
      </c>
      <c r="G35" s="19">
        <v>4</v>
      </c>
      <c r="H35" s="19">
        <v>11</v>
      </c>
      <c r="I35" s="21">
        <v>-3</v>
      </c>
      <c r="J35" s="27">
        <f t="shared" si="15"/>
        <v>-5.875932502438916</v>
      </c>
      <c r="K35" s="34">
        <v>7.051119002926697</v>
      </c>
      <c r="L35" s="34">
        <v>12.927051505365613</v>
      </c>
      <c r="M35" s="21">
        <f t="shared" si="16"/>
        <v>22</v>
      </c>
      <c r="N35" s="21">
        <f t="shared" si="17"/>
        <v>46</v>
      </c>
      <c r="O35" s="24">
        <v>20</v>
      </c>
      <c r="P35" s="24">
        <v>26</v>
      </c>
      <c r="Q35" s="24">
        <v>20</v>
      </c>
      <c r="R35" s="24">
        <f t="shared" si="18"/>
        <v>24</v>
      </c>
      <c r="S35" s="24">
        <v>-1</v>
      </c>
      <c r="T35" s="24">
        <v>12</v>
      </c>
      <c r="U35" s="24">
        <v>12</v>
      </c>
      <c r="V35" s="31">
        <v>25.854103010731222</v>
      </c>
    </row>
    <row r="36" spans="1:22" ht="18.75" customHeight="1" x14ac:dyDescent="0.2">
      <c r="A36" s="5" t="s">
        <v>2</v>
      </c>
      <c r="B36" s="18">
        <f t="shared" si="12"/>
        <v>-4</v>
      </c>
      <c r="C36" s="18">
        <v>12</v>
      </c>
      <c r="D36" s="18">
        <f t="shared" si="13"/>
        <v>7</v>
      </c>
      <c r="E36" s="18">
        <f t="shared" si="14"/>
        <v>-4</v>
      </c>
      <c r="F36" s="18">
        <v>1</v>
      </c>
      <c r="G36" s="18">
        <v>1</v>
      </c>
      <c r="H36" s="18">
        <v>5</v>
      </c>
      <c r="I36" s="18">
        <v>-2</v>
      </c>
      <c r="J36" s="25">
        <f t="shared" si="15"/>
        <v>-13.122533907369291</v>
      </c>
      <c r="K36" s="33">
        <v>3.2806334768423229</v>
      </c>
      <c r="L36" s="33">
        <v>16.403167384211613</v>
      </c>
      <c r="M36" s="18">
        <f t="shared" si="16"/>
        <v>0</v>
      </c>
      <c r="N36" s="18">
        <f t="shared" si="17"/>
        <v>4</v>
      </c>
      <c r="O36" s="18">
        <v>1</v>
      </c>
      <c r="P36" s="18">
        <v>2</v>
      </c>
      <c r="Q36" s="18">
        <v>2</v>
      </c>
      <c r="R36" s="18">
        <f t="shared" si="18"/>
        <v>4</v>
      </c>
      <c r="S36" s="18">
        <v>-3</v>
      </c>
      <c r="T36" s="18">
        <v>2</v>
      </c>
      <c r="U36" s="18">
        <v>2</v>
      </c>
      <c r="V36" s="25">
        <v>0</v>
      </c>
    </row>
    <row r="37" spans="1:22" ht="18.75" customHeight="1" x14ac:dyDescent="0.2">
      <c r="A37" s="3" t="s">
        <v>1</v>
      </c>
      <c r="B37" s="20">
        <f t="shared" si="12"/>
        <v>-10</v>
      </c>
      <c r="C37" s="20">
        <v>1</v>
      </c>
      <c r="D37" s="20">
        <f t="shared" si="13"/>
        <v>-2</v>
      </c>
      <c r="E37" s="20">
        <f t="shared" si="14"/>
        <v>-1</v>
      </c>
      <c r="F37" s="20">
        <v>1</v>
      </c>
      <c r="G37" s="20">
        <v>1</v>
      </c>
      <c r="H37" s="20">
        <v>2</v>
      </c>
      <c r="I37" s="20">
        <v>-1</v>
      </c>
      <c r="J37" s="26">
        <f t="shared" si="15"/>
        <v>-4.7323929053002791</v>
      </c>
      <c r="K37" s="35">
        <v>4.7323929053002791</v>
      </c>
      <c r="L37" s="35">
        <v>9.4647858106005582</v>
      </c>
      <c r="M37" s="20">
        <f>N37-R37</f>
        <v>-9</v>
      </c>
      <c r="N37" s="22">
        <f t="shared" si="17"/>
        <v>2</v>
      </c>
      <c r="O37" s="20">
        <v>2</v>
      </c>
      <c r="P37" s="20">
        <v>1</v>
      </c>
      <c r="Q37" s="20">
        <v>1</v>
      </c>
      <c r="R37" s="20">
        <f t="shared" si="18"/>
        <v>11</v>
      </c>
      <c r="S37" s="20">
        <v>6</v>
      </c>
      <c r="T37" s="20">
        <v>1</v>
      </c>
      <c r="U37" s="20">
        <v>10</v>
      </c>
      <c r="V37" s="26">
        <v>-42.591536147702527</v>
      </c>
    </row>
    <row r="38" spans="1:22" ht="18.75" customHeight="1" x14ac:dyDescent="0.2">
      <c r="A38" s="1" t="s">
        <v>0</v>
      </c>
      <c r="B38" s="19">
        <f t="shared" si="12"/>
        <v>0</v>
      </c>
      <c r="C38" s="19">
        <v>3</v>
      </c>
      <c r="D38" s="19">
        <f t="shared" si="13"/>
        <v>0</v>
      </c>
      <c r="E38" s="19">
        <f t="shared" si="14"/>
        <v>-2</v>
      </c>
      <c r="F38" s="19">
        <v>2</v>
      </c>
      <c r="G38" s="19">
        <v>0</v>
      </c>
      <c r="H38" s="19">
        <v>4</v>
      </c>
      <c r="I38" s="21">
        <v>2</v>
      </c>
      <c r="J38" s="27">
        <f t="shared" si="15"/>
        <v>-10.059114522329855</v>
      </c>
      <c r="K38" s="34">
        <v>10.059114522329855</v>
      </c>
      <c r="L38" s="34">
        <v>20.11822904465971</v>
      </c>
      <c r="M38" s="21">
        <f t="shared" si="16"/>
        <v>2</v>
      </c>
      <c r="N38" s="19">
        <f t="shared" si="17"/>
        <v>4</v>
      </c>
      <c r="O38" s="19">
        <v>-2</v>
      </c>
      <c r="P38" s="19">
        <v>3</v>
      </c>
      <c r="Q38" s="19">
        <v>1</v>
      </c>
      <c r="R38" s="19">
        <f t="shared" si="18"/>
        <v>2</v>
      </c>
      <c r="S38" s="19">
        <v>-4</v>
      </c>
      <c r="T38" s="19">
        <v>0</v>
      </c>
      <c r="U38" s="19">
        <v>2</v>
      </c>
      <c r="V38" s="30">
        <v>10.059114522329855</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-64</v>
      </c>
      <c r="C9" s="17">
        <f t="shared" si="0"/>
        <v>180</v>
      </c>
      <c r="D9" s="17">
        <f t="shared" si="0"/>
        <v>95</v>
      </c>
      <c r="E9" s="17">
        <f t="shared" si="0"/>
        <v>-105</v>
      </c>
      <c r="F9" s="17">
        <f t="shared" si="0"/>
        <v>164</v>
      </c>
      <c r="G9" s="17">
        <f t="shared" si="0"/>
        <v>37</v>
      </c>
      <c r="H9" s="17">
        <f t="shared" si="0"/>
        <v>269</v>
      </c>
      <c r="I9" s="17">
        <f>I10+I11</f>
        <v>-24</v>
      </c>
      <c r="J9" s="28">
        <f>K9-L9</f>
        <v>-4.9171336286393386</v>
      </c>
      <c r="K9" s="28">
        <v>7.6800944294938196</v>
      </c>
      <c r="L9" s="28">
        <v>12.597228058133158</v>
      </c>
      <c r="M9" s="17">
        <f t="shared" ref="M9:U9" si="1">M10+M11</f>
        <v>41</v>
      </c>
      <c r="N9" s="17">
        <f t="shared" si="1"/>
        <v>626</v>
      </c>
      <c r="O9" s="17">
        <f t="shared" si="1"/>
        <v>33</v>
      </c>
      <c r="P9" s="17">
        <f t="shared" si="1"/>
        <v>441</v>
      </c>
      <c r="Q9" s="17">
        <f t="shared" si="1"/>
        <v>185</v>
      </c>
      <c r="R9" s="17">
        <f>R10+R11</f>
        <v>585</v>
      </c>
      <c r="S9" s="17">
        <f t="shared" si="1"/>
        <v>-1</v>
      </c>
      <c r="T9" s="17">
        <f t="shared" si="1"/>
        <v>400</v>
      </c>
      <c r="U9" s="17">
        <f t="shared" si="1"/>
        <v>185</v>
      </c>
      <c r="V9" s="28">
        <v>1.9200236073734551</v>
      </c>
    </row>
    <row r="10" spans="1:22" ht="15" customHeight="1" x14ac:dyDescent="0.2">
      <c r="A10" s="6" t="s">
        <v>28</v>
      </c>
      <c r="B10" s="18">
        <f t="shared" ref="B10:I10" si="2">B20+B21+B22+B23</f>
        <v>-17</v>
      </c>
      <c r="C10" s="18">
        <f t="shared" si="2"/>
        <v>112</v>
      </c>
      <c r="D10" s="18">
        <f t="shared" si="2"/>
        <v>80</v>
      </c>
      <c r="E10" s="18">
        <f t="shared" si="2"/>
        <v>-52</v>
      </c>
      <c r="F10" s="18">
        <f t="shared" si="2"/>
        <v>120</v>
      </c>
      <c r="G10" s="18">
        <f t="shared" si="2"/>
        <v>14</v>
      </c>
      <c r="H10" s="18">
        <f t="shared" si="2"/>
        <v>172</v>
      </c>
      <c r="I10" s="18">
        <f t="shared" si="2"/>
        <v>-38</v>
      </c>
      <c r="J10" s="25">
        <f t="shared" ref="J10:J38" si="3">K10-L10</f>
        <v>-3.2095052762372838</v>
      </c>
      <c r="K10" s="25">
        <v>7.4065506374706533</v>
      </c>
      <c r="L10" s="25">
        <v>10.616055913707937</v>
      </c>
      <c r="M10" s="18">
        <f t="shared" ref="M10:U10" si="4">M20+M21+M22+M23</f>
        <v>35</v>
      </c>
      <c r="N10" s="18">
        <f t="shared" si="4"/>
        <v>482</v>
      </c>
      <c r="O10" s="18">
        <f t="shared" si="4"/>
        <v>23</v>
      </c>
      <c r="P10" s="18">
        <f t="shared" si="4"/>
        <v>369</v>
      </c>
      <c r="Q10" s="18">
        <f t="shared" si="4"/>
        <v>113</v>
      </c>
      <c r="R10" s="18">
        <f t="shared" si="4"/>
        <v>447</v>
      </c>
      <c r="S10" s="18">
        <f t="shared" si="4"/>
        <v>-5</v>
      </c>
      <c r="T10" s="18">
        <f t="shared" si="4"/>
        <v>342</v>
      </c>
      <c r="U10" s="18">
        <f t="shared" si="4"/>
        <v>105</v>
      </c>
      <c r="V10" s="25">
        <v>2.1602439359289392</v>
      </c>
    </row>
    <row r="11" spans="1:22" ht="15" customHeight="1" x14ac:dyDescent="0.2">
      <c r="A11" s="2" t="s">
        <v>27</v>
      </c>
      <c r="B11" s="19">
        <f t="shared" ref="B11:I11" si="5">B12+B13+B14+B15+B16</f>
        <v>-47</v>
      </c>
      <c r="C11" s="19">
        <f t="shared" si="5"/>
        <v>68</v>
      </c>
      <c r="D11" s="19">
        <f t="shared" si="5"/>
        <v>15</v>
      </c>
      <c r="E11" s="19">
        <f t="shared" si="5"/>
        <v>-53</v>
      </c>
      <c r="F11" s="19">
        <f t="shared" si="5"/>
        <v>44</v>
      </c>
      <c r="G11" s="19">
        <f t="shared" si="5"/>
        <v>23</v>
      </c>
      <c r="H11" s="19">
        <f t="shared" si="5"/>
        <v>97</v>
      </c>
      <c r="I11" s="19">
        <f t="shared" si="5"/>
        <v>14</v>
      </c>
      <c r="J11" s="30">
        <f t="shared" si="3"/>
        <v>-10.28720690500513</v>
      </c>
      <c r="K11" s="30">
        <v>8.5403227135891644</v>
      </c>
      <c r="L11" s="30">
        <v>18.827529618594294</v>
      </c>
      <c r="M11" s="19">
        <f t="shared" ref="M11:U11" si="6">M12+M13+M14+M15+M16</f>
        <v>6</v>
      </c>
      <c r="N11" s="19">
        <f t="shared" si="6"/>
        <v>144</v>
      </c>
      <c r="O11" s="19">
        <f t="shared" si="6"/>
        <v>10</v>
      </c>
      <c r="P11" s="19">
        <f t="shared" si="6"/>
        <v>72</v>
      </c>
      <c r="Q11" s="19">
        <f t="shared" si="6"/>
        <v>72</v>
      </c>
      <c r="R11" s="19">
        <f t="shared" si="6"/>
        <v>138</v>
      </c>
      <c r="S11" s="19">
        <f t="shared" si="6"/>
        <v>4</v>
      </c>
      <c r="T11" s="19">
        <f t="shared" si="6"/>
        <v>58</v>
      </c>
      <c r="U11" s="19">
        <f t="shared" si="6"/>
        <v>80</v>
      </c>
      <c r="V11" s="30">
        <v>1.1645894609439793</v>
      </c>
    </row>
    <row r="12" spans="1:22" ht="15" customHeight="1" x14ac:dyDescent="0.2">
      <c r="A12" s="6" t="s">
        <v>26</v>
      </c>
      <c r="B12" s="18">
        <f t="shared" ref="B12:I12" si="7">B24</f>
        <v>-1</v>
      </c>
      <c r="C12" s="18">
        <f t="shared" si="7"/>
        <v>8</v>
      </c>
      <c r="D12" s="18">
        <f t="shared" si="7"/>
        <v>7</v>
      </c>
      <c r="E12" s="18">
        <f t="shared" si="7"/>
        <v>-1</v>
      </c>
      <c r="F12" s="18">
        <f t="shared" si="7"/>
        <v>4</v>
      </c>
      <c r="G12" s="18">
        <f t="shared" si="7"/>
        <v>4</v>
      </c>
      <c r="H12" s="18">
        <f t="shared" si="7"/>
        <v>5</v>
      </c>
      <c r="I12" s="18">
        <f t="shared" si="7"/>
        <v>-5</v>
      </c>
      <c r="J12" s="25">
        <f t="shared" si="3"/>
        <v>-2.4256682217525931</v>
      </c>
      <c r="K12" s="25">
        <v>9.7026728870103813</v>
      </c>
      <c r="L12" s="25">
        <v>12.128341108762974</v>
      </c>
      <c r="M12" s="18">
        <f t="shared" ref="M12:U12" si="8">M24</f>
        <v>0</v>
      </c>
      <c r="N12" s="18">
        <f t="shared" si="8"/>
        <v>14</v>
      </c>
      <c r="O12" s="18">
        <f t="shared" si="8"/>
        <v>-1</v>
      </c>
      <c r="P12" s="18">
        <f t="shared" si="8"/>
        <v>10</v>
      </c>
      <c r="Q12" s="18">
        <f t="shared" si="8"/>
        <v>4</v>
      </c>
      <c r="R12" s="18">
        <f t="shared" si="8"/>
        <v>14</v>
      </c>
      <c r="S12" s="18">
        <f t="shared" si="8"/>
        <v>1</v>
      </c>
      <c r="T12" s="18">
        <f t="shared" si="8"/>
        <v>10</v>
      </c>
      <c r="U12" s="18">
        <f t="shared" si="8"/>
        <v>4</v>
      </c>
      <c r="V12" s="25">
        <v>0</v>
      </c>
    </row>
    <row r="13" spans="1:22" ht="15" customHeight="1" x14ac:dyDescent="0.2">
      <c r="A13" s="4" t="s">
        <v>25</v>
      </c>
      <c r="B13" s="20">
        <f t="shared" ref="B13:I13" si="9">B25+B26+B27</f>
        <v>-12</v>
      </c>
      <c r="C13" s="20">
        <f t="shared" si="9"/>
        <v>12</v>
      </c>
      <c r="D13" s="20">
        <f t="shared" si="9"/>
        <v>-3</v>
      </c>
      <c r="E13" s="20">
        <f t="shared" si="9"/>
        <v>-11</v>
      </c>
      <c r="F13" s="20">
        <f t="shared" si="9"/>
        <v>6</v>
      </c>
      <c r="G13" s="20">
        <f t="shared" si="9"/>
        <v>0</v>
      </c>
      <c r="H13" s="20">
        <f t="shared" si="9"/>
        <v>17</v>
      </c>
      <c r="I13" s="20">
        <f t="shared" si="9"/>
        <v>1</v>
      </c>
      <c r="J13" s="26">
        <f t="shared" si="3"/>
        <v>-12.126978373806935</v>
      </c>
      <c r="K13" s="26">
        <v>6.6147154766219645</v>
      </c>
      <c r="L13" s="26">
        <v>18.741693850428899</v>
      </c>
      <c r="M13" s="20">
        <f t="shared" ref="M13:U13" si="10">M25+M26+M27</f>
        <v>-1</v>
      </c>
      <c r="N13" s="20">
        <f t="shared" si="10"/>
        <v>15</v>
      </c>
      <c r="O13" s="20">
        <f t="shared" si="10"/>
        <v>-7</v>
      </c>
      <c r="P13" s="20">
        <f t="shared" si="10"/>
        <v>4</v>
      </c>
      <c r="Q13" s="20">
        <f t="shared" si="10"/>
        <v>11</v>
      </c>
      <c r="R13" s="20">
        <f t="shared" si="10"/>
        <v>16</v>
      </c>
      <c r="S13" s="20">
        <f t="shared" si="10"/>
        <v>-5</v>
      </c>
      <c r="T13" s="20">
        <f t="shared" si="10"/>
        <v>4</v>
      </c>
      <c r="U13" s="20">
        <f t="shared" si="10"/>
        <v>12</v>
      </c>
      <c r="V13" s="26">
        <v>-1.1024525794369957</v>
      </c>
    </row>
    <row r="14" spans="1:22" ht="15" customHeight="1" x14ac:dyDescent="0.2">
      <c r="A14" s="4" t="s">
        <v>24</v>
      </c>
      <c r="B14" s="20">
        <f t="shared" ref="B14:I14" si="11">B28+B29+B30+B31</f>
        <v>-20</v>
      </c>
      <c r="C14" s="20">
        <f t="shared" si="11"/>
        <v>7</v>
      </c>
      <c r="D14" s="20">
        <f t="shared" si="11"/>
        <v>-4</v>
      </c>
      <c r="E14" s="20">
        <f t="shared" si="11"/>
        <v>-18</v>
      </c>
      <c r="F14" s="20">
        <f t="shared" si="11"/>
        <v>17</v>
      </c>
      <c r="G14" s="20">
        <f t="shared" si="11"/>
        <v>7</v>
      </c>
      <c r="H14" s="20">
        <f t="shared" si="11"/>
        <v>35</v>
      </c>
      <c r="I14" s="20">
        <f t="shared" si="11"/>
        <v>3</v>
      </c>
      <c r="J14" s="26">
        <f t="shared" si="3"/>
        <v>-9.0331380049001702</v>
      </c>
      <c r="K14" s="26">
        <v>8.5312970046279375</v>
      </c>
      <c r="L14" s="26">
        <v>17.564435009528108</v>
      </c>
      <c r="M14" s="20">
        <f t="shared" ref="M14:U14" si="12">M28+M29+M30+M31</f>
        <v>-2</v>
      </c>
      <c r="N14" s="20">
        <f t="shared" si="12"/>
        <v>58</v>
      </c>
      <c r="O14" s="20">
        <f t="shared" si="12"/>
        <v>8</v>
      </c>
      <c r="P14" s="20">
        <f t="shared" si="12"/>
        <v>31</v>
      </c>
      <c r="Q14" s="20">
        <f t="shared" si="12"/>
        <v>27</v>
      </c>
      <c r="R14" s="20">
        <f t="shared" si="12"/>
        <v>60</v>
      </c>
      <c r="S14" s="20">
        <f t="shared" si="12"/>
        <v>16</v>
      </c>
      <c r="T14" s="20">
        <f t="shared" si="12"/>
        <v>24</v>
      </c>
      <c r="U14" s="20">
        <f t="shared" si="12"/>
        <v>36</v>
      </c>
      <c r="V14" s="26">
        <v>-1.0036820005444689</v>
      </c>
    </row>
    <row r="15" spans="1:22" ht="15" customHeight="1" x14ac:dyDescent="0.2">
      <c r="A15" s="4" t="s">
        <v>23</v>
      </c>
      <c r="B15" s="20">
        <f t="shared" ref="B15:I15" si="13">B32+B33+B34+B35</f>
        <v>-15</v>
      </c>
      <c r="C15" s="20">
        <f t="shared" si="13"/>
        <v>28</v>
      </c>
      <c r="D15" s="20">
        <f t="shared" si="13"/>
        <v>3</v>
      </c>
      <c r="E15" s="20">
        <f t="shared" si="13"/>
        <v>-19</v>
      </c>
      <c r="F15" s="20">
        <f t="shared" si="13"/>
        <v>15</v>
      </c>
      <c r="G15" s="20">
        <f t="shared" si="13"/>
        <v>11</v>
      </c>
      <c r="H15" s="20">
        <f t="shared" si="13"/>
        <v>34</v>
      </c>
      <c r="I15" s="20">
        <f t="shared" si="13"/>
        <v>14</v>
      </c>
      <c r="J15" s="26">
        <f t="shared" si="3"/>
        <v>-12.627550091406343</v>
      </c>
      <c r="K15" s="26">
        <v>9.9691184932155377</v>
      </c>
      <c r="L15" s="26">
        <v>22.596668584621881</v>
      </c>
      <c r="M15" s="20">
        <f t="shared" ref="M15:U15" si="14">M32+M33+M34+M35</f>
        <v>4</v>
      </c>
      <c r="N15" s="20">
        <f t="shared" si="14"/>
        <v>49</v>
      </c>
      <c r="O15" s="20">
        <f t="shared" si="14"/>
        <v>7</v>
      </c>
      <c r="P15" s="20">
        <f t="shared" si="14"/>
        <v>23</v>
      </c>
      <c r="Q15" s="20">
        <f t="shared" si="14"/>
        <v>26</v>
      </c>
      <c r="R15" s="20">
        <f t="shared" si="14"/>
        <v>45</v>
      </c>
      <c r="S15" s="20">
        <f t="shared" si="14"/>
        <v>1</v>
      </c>
      <c r="T15" s="20">
        <f t="shared" si="14"/>
        <v>20</v>
      </c>
      <c r="U15" s="20">
        <f t="shared" si="14"/>
        <v>25</v>
      </c>
      <c r="V15" s="26">
        <v>2.6584315981907984</v>
      </c>
    </row>
    <row r="16" spans="1:22" ht="15" customHeight="1" x14ac:dyDescent="0.2">
      <c r="A16" s="2" t="s">
        <v>22</v>
      </c>
      <c r="B16" s="19">
        <f t="shared" ref="B16:I16" si="15">B36+B37+B38</f>
        <v>1</v>
      </c>
      <c r="C16" s="19">
        <f t="shared" si="15"/>
        <v>13</v>
      </c>
      <c r="D16" s="19">
        <f t="shared" si="15"/>
        <v>12</v>
      </c>
      <c r="E16" s="19">
        <f t="shared" si="15"/>
        <v>-4</v>
      </c>
      <c r="F16" s="19">
        <f t="shared" si="15"/>
        <v>2</v>
      </c>
      <c r="G16" s="19">
        <f t="shared" si="15"/>
        <v>1</v>
      </c>
      <c r="H16" s="19">
        <f t="shared" si="15"/>
        <v>6</v>
      </c>
      <c r="I16" s="19">
        <f t="shared" si="15"/>
        <v>1</v>
      </c>
      <c r="J16" s="30">
        <f t="shared" si="3"/>
        <v>-11.92625327767748</v>
      </c>
      <c r="K16" s="30">
        <v>5.9631266388387427</v>
      </c>
      <c r="L16" s="30">
        <v>17.889379916516223</v>
      </c>
      <c r="M16" s="19">
        <f t="shared" ref="M16:U16" si="16">M36+M37+M38</f>
        <v>5</v>
      </c>
      <c r="N16" s="19">
        <f t="shared" si="16"/>
        <v>8</v>
      </c>
      <c r="O16" s="19">
        <f t="shared" si="16"/>
        <v>3</v>
      </c>
      <c r="P16" s="19">
        <f t="shared" si="16"/>
        <v>4</v>
      </c>
      <c r="Q16" s="19">
        <f t="shared" si="16"/>
        <v>4</v>
      </c>
      <c r="R16" s="19">
        <f t="shared" si="16"/>
        <v>3</v>
      </c>
      <c r="S16" s="19">
        <f t="shared" si="16"/>
        <v>-9</v>
      </c>
      <c r="T16" s="19">
        <f t="shared" si="16"/>
        <v>0</v>
      </c>
      <c r="U16" s="19">
        <f t="shared" si="16"/>
        <v>3</v>
      </c>
      <c r="V16" s="30">
        <v>14.907816597096859</v>
      </c>
    </row>
    <row r="17" spans="1:22" ht="15" customHeight="1" x14ac:dyDescent="0.2">
      <c r="A17" s="6" t="s">
        <v>21</v>
      </c>
      <c r="B17" s="18">
        <f t="shared" ref="B17:I17" si="17">B12+B13+B20</f>
        <v>-49</v>
      </c>
      <c r="C17" s="18">
        <f t="shared" si="17"/>
        <v>15</v>
      </c>
      <c r="D17" s="18">
        <f t="shared" si="17"/>
        <v>42</v>
      </c>
      <c r="E17" s="18">
        <f t="shared" si="17"/>
        <v>-37</v>
      </c>
      <c r="F17" s="18">
        <f t="shared" si="17"/>
        <v>63</v>
      </c>
      <c r="G17" s="18">
        <f t="shared" si="17"/>
        <v>12</v>
      </c>
      <c r="H17" s="18">
        <f t="shared" si="17"/>
        <v>100</v>
      </c>
      <c r="I17" s="18">
        <f t="shared" si="17"/>
        <v>-22</v>
      </c>
      <c r="J17" s="25">
        <f t="shared" si="3"/>
        <v>-4.2225134851541357</v>
      </c>
      <c r="K17" s="25">
        <v>7.1896851233705563</v>
      </c>
      <c r="L17" s="25">
        <v>11.412198608524692</v>
      </c>
      <c r="M17" s="18">
        <f t="shared" ref="M17:U17" si="18">M12+M13+M20</f>
        <v>-12</v>
      </c>
      <c r="N17" s="18">
        <f t="shared" si="18"/>
        <v>190</v>
      </c>
      <c r="O17" s="18">
        <f t="shared" si="18"/>
        <v>15</v>
      </c>
      <c r="P17" s="18">
        <f t="shared" si="18"/>
        <v>146</v>
      </c>
      <c r="Q17" s="18">
        <f t="shared" si="18"/>
        <v>44</v>
      </c>
      <c r="R17" s="18">
        <f t="shared" si="18"/>
        <v>202</v>
      </c>
      <c r="S17" s="18">
        <f t="shared" si="18"/>
        <v>7</v>
      </c>
      <c r="T17" s="18">
        <f t="shared" si="18"/>
        <v>146</v>
      </c>
      <c r="U17" s="18">
        <f t="shared" si="18"/>
        <v>56</v>
      </c>
      <c r="V17" s="25">
        <v>-1.3694638330229623</v>
      </c>
    </row>
    <row r="18" spans="1:22" ht="15" customHeight="1" x14ac:dyDescent="0.2">
      <c r="A18" s="4" t="s">
        <v>20</v>
      </c>
      <c r="B18" s="20">
        <f t="shared" ref="B18:I18" si="19">B14+B22</f>
        <v>-8</v>
      </c>
      <c r="C18" s="20">
        <f t="shared" si="19"/>
        <v>53</v>
      </c>
      <c r="D18" s="20">
        <f t="shared" si="19"/>
        <v>54</v>
      </c>
      <c r="E18" s="20">
        <f t="shared" si="19"/>
        <v>-26</v>
      </c>
      <c r="F18" s="20">
        <f t="shared" si="19"/>
        <v>28</v>
      </c>
      <c r="G18" s="20">
        <f t="shared" si="19"/>
        <v>11</v>
      </c>
      <c r="H18" s="20">
        <f t="shared" si="19"/>
        <v>54</v>
      </c>
      <c r="I18" s="20">
        <f t="shared" si="19"/>
        <v>-5</v>
      </c>
      <c r="J18" s="26">
        <f t="shared" si="3"/>
        <v>-6.986695094441858</v>
      </c>
      <c r="K18" s="26">
        <v>7.524133178629695</v>
      </c>
      <c r="L18" s="26">
        <v>14.510828273071553</v>
      </c>
      <c r="M18" s="20">
        <f t="shared" ref="M18:U18" si="20">M14+M22</f>
        <v>18</v>
      </c>
      <c r="N18" s="20">
        <f t="shared" si="20"/>
        <v>110</v>
      </c>
      <c r="O18" s="20">
        <f t="shared" si="20"/>
        <v>21</v>
      </c>
      <c r="P18" s="20">
        <f t="shared" si="20"/>
        <v>58</v>
      </c>
      <c r="Q18" s="20">
        <f t="shared" si="20"/>
        <v>52</v>
      </c>
      <c r="R18" s="20">
        <f t="shared" si="20"/>
        <v>92</v>
      </c>
      <c r="S18" s="20">
        <f t="shared" si="20"/>
        <v>-17</v>
      </c>
      <c r="T18" s="20">
        <f t="shared" si="20"/>
        <v>42</v>
      </c>
      <c r="U18" s="20">
        <f t="shared" si="20"/>
        <v>50</v>
      </c>
      <c r="V18" s="26">
        <v>4.8369427576905153</v>
      </c>
    </row>
    <row r="19" spans="1:22" ht="15" customHeight="1" x14ac:dyDescent="0.2">
      <c r="A19" s="2" t="s">
        <v>19</v>
      </c>
      <c r="B19" s="19">
        <f t="shared" ref="B19:I19" si="21">B15+B16+B21+B23</f>
        <v>-7</v>
      </c>
      <c r="C19" s="19">
        <f t="shared" si="21"/>
        <v>112</v>
      </c>
      <c r="D19" s="19">
        <f t="shared" si="21"/>
        <v>-1</v>
      </c>
      <c r="E19" s="19">
        <f t="shared" si="21"/>
        <v>-42</v>
      </c>
      <c r="F19" s="19">
        <f t="shared" si="21"/>
        <v>73</v>
      </c>
      <c r="G19" s="19">
        <f t="shared" si="21"/>
        <v>14</v>
      </c>
      <c r="H19" s="19">
        <f t="shared" si="21"/>
        <v>115</v>
      </c>
      <c r="I19" s="19">
        <f t="shared" si="21"/>
        <v>3</v>
      </c>
      <c r="J19" s="30">
        <f t="shared" si="3"/>
        <v>-4.7350663944029208</v>
      </c>
      <c r="K19" s="30">
        <v>8.22999635217651</v>
      </c>
      <c r="L19" s="30">
        <v>12.965062746579431</v>
      </c>
      <c r="M19" s="19">
        <f t="shared" ref="M19:U19" si="22">M15+M16+M21+M23</f>
        <v>35</v>
      </c>
      <c r="N19" s="19">
        <f t="shared" si="22"/>
        <v>326</v>
      </c>
      <c r="O19" s="19">
        <f t="shared" si="22"/>
        <v>-3</v>
      </c>
      <c r="P19" s="19">
        <f t="shared" si="22"/>
        <v>237</v>
      </c>
      <c r="Q19" s="19">
        <f t="shared" si="22"/>
        <v>89</v>
      </c>
      <c r="R19" s="19">
        <f t="shared" si="22"/>
        <v>291</v>
      </c>
      <c r="S19" s="19">
        <f t="shared" si="22"/>
        <v>9</v>
      </c>
      <c r="T19" s="19">
        <f t="shared" si="22"/>
        <v>212</v>
      </c>
      <c r="U19" s="19">
        <f t="shared" si="22"/>
        <v>79</v>
      </c>
      <c r="V19" s="30">
        <v>3.9458886620024316</v>
      </c>
    </row>
    <row r="20" spans="1:22" ht="15" customHeight="1" x14ac:dyDescent="0.2">
      <c r="A20" s="5" t="s">
        <v>18</v>
      </c>
      <c r="B20" s="18">
        <f>E20+M20</f>
        <v>-36</v>
      </c>
      <c r="C20" s="18">
        <v>-5</v>
      </c>
      <c r="D20" s="18">
        <f>G20-I20+O20-S20</f>
        <v>38</v>
      </c>
      <c r="E20" s="18">
        <f>F20-H20</f>
        <v>-25</v>
      </c>
      <c r="F20" s="18">
        <v>53</v>
      </c>
      <c r="G20" s="18">
        <v>8</v>
      </c>
      <c r="H20" s="18">
        <v>78</v>
      </c>
      <c r="I20" s="18">
        <v>-18</v>
      </c>
      <c r="J20" s="25">
        <f t="shared" si="3"/>
        <v>-3.3587580582587169</v>
      </c>
      <c r="K20" s="25">
        <v>7.1205670835084796</v>
      </c>
      <c r="L20" s="25">
        <v>10.479325141767196</v>
      </c>
      <c r="M20" s="18">
        <f>N20-R20</f>
        <v>-11</v>
      </c>
      <c r="N20" s="18">
        <f>SUM(P20:Q20)</f>
        <v>161</v>
      </c>
      <c r="O20" s="22">
        <v>23</v>
      </c>
      <c r="P20" s="22">
        <v>132</v>
      </c>
      <c r="Q20" s="22">
        <v>29</v>
      </c>
      <c r="R20" s="22">
        <f>SUM(T20:U20)</f>
        <v>172</v>
      </c>
      <c r="S20" s="22">
        <v>11</v>
      </c>
      <c r="T20" s="22">
        <v>132</v>
      </c>
      <c r="U20" s="22">
        <v>40</v>
      </c>
      <c r="V20" s="29">
        <v>-1.4778535456338382</v>
      </c>
    </row>
    <row r="21" spans="1:22" ht="15" customHeight="1" x14ac:dyDescent="0.2">
      <c r="A21" s="3" t="s">
        <v>17</v>
      </c>
      <c r="B21" s="20">
        <f t="shared" ref="B21:B38" si="23">E21+M21</f>
        <v>7</v>
      </c>
      <c r="C21" s="20">
        <v>69</v>
      </c>
      <c r="D21" s="20">
        <f t="shared" ref="D21:D38" si="24">G21-I21+O21-S21</f>
        <v>-15</v>
      </c>
      <c r="E21" s="20">
        <f t="shared" ref="E21:E38" si="25">F21-H21</f>
        <v>-9</v>
      </c>
      <c r="F21" s="20">
        <v>52</v>
      </c>
      <c r="G21" s="20">
        <v>9</v>
      </c>
      <c r="H21" s="20">
        <v>61</v>
      </c>
      <c r="I21" s="20">
        <v>-15</v>
      </c>
      <c r="J21" s="26">
        <f t="shared" si="3"/>
        <v>-1.5617712625530054</v>
      </c>
      <c r="K21" s="26">
        <v>9.0235672947506895</v>
      </c>
      <c r="L21" s="26">
        <v>10.585338557303695</v>
      </c>
      <c r="M21" s="20">
        <f t="shared" ref="M21:M38" si="26">N21-R21</f>
        <v>16</v>
      </c>
      <c r="N21" s="20">
        <f>SUM(P21:Q21)</f>
        <v>209</v>
      </c>
      <c r="O21" s="20">
        <v>-17</v>
      </c>
      <c r="P21" s="20">
        <v>158</v>
      </c>
      <c r="Q21" s="20">
        <v>51</v>
      </c>
      <c r="R21" s="20">
        <f t="shared" ref="R21:R38" si="27">SUM(T21:U21)</f>
        <v>193</v>
      </c>
      <c r="S21" s="20">
        <v>22</v>
      </c>
      <c r="T21" s="20">
        <v>154</v>
      </c>
      <c r="U21" s="20">
        <v>39</v>
      </c>
      <c r="V21" s="26">
        <v>2.776482244538677</v>
      </c>
    </row>
    <row r="22" spans="1:22" ht="15" customHeight="1" x14ac:dyDescent="0.2">
      <c r="A22" s="3" t="s">
        <v>16</v>
      </c>
      <c r="B22" s="20">
        <f t="shared" si="23"/>
        <v>12</v>
      </c>
      <c r="C22" s="20">
        <v>46</v>
      </c>
      <c r="D22" s="20">
        <f t="shared" si="24"/>
        <v>58</v>
      </c>
      <c r="E22" s="20">
        <f t="shared" si="25"/>
        <v>-8</v>
      </c>
      <c r="F22" s="20">
        <v>11</v>
      </c>
      <c r="G22" s="20">
        <v>4</v>
      </c>
      <c r="H22" s="20">
        <v>19</v>
      </c>
      <c r="I22" s="20">
        <v>-8</v>
      </c>
      <c r="J22" s="26">
        <f t="shared" si="3"/>
        <v>-4.6277659618304394</v>
      </c>
      <c r="K22" s="26">
        <v>6.3631781975168558</v>
      </c>
      <c r="L22" s="26">
        <v>10.990944159347295</v>
      </c>
      <c r="M22" s="20">
        <f>N22-R22</f>
        <v>20</v>
      </c>
      <c r="N22" s="20">
        <f t="shared" ref="N22:N38" si="28">SUM(P22:Q22)</f>
        <v>52</v>
      </c>
      <c r="O22" s="20">
        <v>13</v>
      </c>
      <c r="P22" s="20">
        <v>27</v>
      </c>
      <c r="Q22" s="20">
        <v>25</v>
      </c>
      <c r="R22" s="20">
        <f t="shared" si="27"/>
        <v>32</v>
      </c>
      <c r="S22" s="20">
        <v>-33</v>
      </c>
      <c r="T22" s="20">
        <v>18</v>
      </c>
      <c r="U22" s="20">
        <v>14</v>
      </c>
      <c r="V22" s="26">
        <v>11.569414904576103</v>
      </c>
    </row>
    <row r="23" spans="1:22" ht="15" customHeight="1" x14ac:dyDescent="0.2">
      <c r="A23" s="1" t="s">
        <v>15</v>
      </c>
      <c r="B23" s="19">
        <f t="shared" si="23"/>
        <v>0</v>
      </c>
      <c r="C23" s="19">
        <v>2</v>
      </c>
      <c r="D23" s="19">
        <f t="shared" si="24"/>
        <v>-1</v>
      </c>
      <c r="E23" s="19">
        <f t="shared" si="25"/>
        <v>-10</v>
      </c>
      <c r="F23" s="19">
        <v>4</v>
      </c>
      <c r="G23" s="19">
        <v>-7</v>
      </c>
      <c r="H23" s="19">
        <v>14</v>
      </c>
      <c r="I23" s="19">
        <v>3</v>
      </c>
      <c r="J23" s="30">
        <f t="shared" si="3"/>
        <v>-7.8910217467911661</v>
      </c>
      <c r="K23" s="30">
        <v>3.1564086987164655</v>
      </c>
      <c r="L23" s="30">
        <v>11.047430445507631</v>
      </c>
      <c r="M23" s="19">
        <f t="shared" si="26"/>
        <v>10</v>
      </c>
      <c r="N23" s="19">
        <f t="shared" si="28"/>
        <v>60</v>
      </c>
      <c r="O23" s="19">
        <v>4</v>
      </c>
      <c r="P23" s="19">
        <v>52</v>
      </c>
      <c r="Q23" s="19">
        <v>8</v>
      </c>
      <c r="R23" s="19">
        <f t="shared" si="27"/>
        <v>50</v>
      </c>
      <c r="S23" s="24">
        <v>-5</v>
      </c>
      <c r="T23" s="24">
        <v>38</v>
      </c>
      <c r="U23" s="24">
        <v>12</v>
      </c>
      <c r="V23" s="31">
        <v>7.891021746791175</v>
      </c>
    </row>
    <row r="24" spans="1:22" ht="15" customHeight="1" x14ac:dyDescent="0.2">
      <c r="A24" s="7" t="s">
        <v>14</v>
      </c>
      <c r="B24" s="17">
        <f t="shared" si="23"/>
        <v>-1</v>
      </c>
      <c r="C24" s="17">
        <v>8</v>
      </c>
      <c r="D24" s="17">
        <f t="shared" si="24"/>
        <v>7</v>
      </c>
      <c r="E24" s="18">
        <f t="shared" si="25"/>
        <v>-1</v>
      </c>
      <c r="F24" s="17">
        <v>4</v>
      </c>
      <c r="G24" s="17">
        <v>4</v>
      </c>
      <c r="H24" s="17">
        <v>5</v>
      </c>
      <c r="I24" s="23">
        <v>-5</v>
      </c>
      <c r="J24" s="38">
        <f t="shared" si="3"/>
        <v>-2.4256682217525931</v>
      </c>
      <c r="K24" s="38">
        <v>9.7026728870103813</v>
      </c>
      <c r="L24" s="38">
        <v>12.128341108762974</v>
      </c>
      <c r="M24" s="18">
        <f t="shared" si="26"/>
        <v>0</v>
      </c>
      <c r="N24" s="17">
        <f t="shared" si="28"/>
        <v>14</v>
      </c>
      <c r="O24" s="17">
        <v>-1</v>
      </c>
      <c r="P24" s="17">
        <v>10</v>
      </c>
      <c r="Q24" s="17">
        <v>4</v>
      </c>
      <c r="R24" s="17">
        <f t="shared" si="27"/>
        <v>14</v>
      </c>
      <c r="S24" s="17">
        <v>1</v>
      </c>
      <c r="T24" s="17">
        <v>10</v>
      </c>
      <c r="U24" s="17">
        <v>4</v>
      </c>
      <c r="V24" s="28">
        <v>0</v>
      </c>
    </row>
    <row r="25" spans="1:22" ht="15" customHeight="1" x14ac:dyDescent="0.2">
      <c r="A25" s="5" t="s">
        <v>13</v>
      </c>
      <c r="B25" s="18">
        <f t="shared" si="23"/>
        <v>-4</v>
      </c>
      <c r="C25" s="18">
        <v>-4</v>
      </c>
      <c r="D25" s="18">
        <f t="shared" si="24"/>
        <v>-1</v>
      </c>
      <c r="E25" s="18">
        <f t="shared" si="25"/>
        <v>-1</v>
      </c>
      <c r="F25" s="18">
        <v>0</v>
      </c>
      <c r="G25" s="18">
        <v>0</v>
      </c>
      <c r="H25" s="18">
        <v>1</v>
      </c>
      <c r="I25" s="18">
        <v>-2</v>
      </c>
      <c r="J25" s="25">
        <f t="shared" si="3"/>
        <v>-10.301131713374538</v>
      </c>
      <c r="K25" s="25">
        <v>0</v>
      </c>
      <c r="L25" s="25">
        <v>10.301131713374538</v>
      </c>
      <c r="M25" s="18">
        <f t="shared" si="26"/>
        <v>-3</v>
      </c>
      <c r="N25" s="18">
        <f t="shared" si="28"/>
        <v>1</v>
      </c>
      <c r="O25" s="18">
        <v>0</v>
      </c>
      <c r="P25" s="18">
        <v>0</v>
      </c>
      <c r="Q25" s="18">
        <v>1</v>
      </c>
      <c r="R25" s="18">
        <f t="shared" si="27"/>
        <v>4</v>
      </c>
      <c r="S25" s="22">
        <v>3</v>
      </c>
      <c r="T25" s="22">
        <v>1</v>
      </c>
      <c r="U25" s="22">
        <v>3</v>
      </c>
      <c r="V25" s="29">
        <v>-30.903395140123614</v>
      </c>
    </row>
    <row r="26" spans="1:22" ht="15" customHeight="1" x14ac:dyDescent="0.2">
      <c r="A26" s="3" t="s">
        <v>12</v>
      </c>
      <c r="B26" s="20">
        <f t="shared" si="23"/>
        <v>3</v>
      </c>
      <c r="C26" s="20">
        <v>8</v>
      </c>
      <c r="D26" s="20">
        <f t="shared" si="24"/>
        <v>0</v>
      </c>
      <c r="E26" s="20">
        <f t="shared" si="25"/>
        <v>-2</v>
      </c>
      <c r="F26" s="20">
        <v>4</v>
      </c>
      <c r="G26" s="20">
        <v>4</v>
      </c>
      <c r="H26" s="20">
        <v>6</v>
      </c>
      <c r="I26" s="20">
        <v>3</v>
      </c>
      <c r="J26" s="26">
        <f t="shared" si="3"/>
        <v>-8.9063491288858536</v>
      </c>
      <c r="K26" s="26">
        <v>17.812698257771704</v>
      </c>
      <c r="L26" s="26">
        <v>26.719047386657557</v>
      </c>
      <c r="M26" s="20">
        <f t="shared" si="26"/>
        <v>5</v>
      </c>
      <c r="N26" s="20">
        <f t="shared" si="28"/>
        <v>6</v>
      </c>
      <c r="O26" s="20">
        <v>-4</v>
      </c>
      <c r="P26" s="20">
        <v>3</v>
      </c>
      <c r="Q26" s="20">
        <v>3</v>
      </c>
      <c r="R26" s="20">
        <f t="shared" si="27"/>
        <v>1</v>
      </c>
      <c r="S26" s="20">
        <v>-3</v>
      </c>
      <c r="T26" s="20">
        <v>0</v>
      </c>
      <c r="U26" s="20">
        <v>1</v>
      </c>
      <c r="V26" s="26">
        <v>22.265872822214632</v>
      </c>
    </row>
    <row r="27" spans="1:22" ht="15" customHeight="1" x14ac:dyDescent="0.2">
      <c r="A27" s="1" t="s">
        <v>11</v>
      </c>
      <c r="B27" s="19">
        <f t="shared" si="23"/>
        <v>-11</v>
      </c>
      <c r="C27" s="19">
        <v>8</v>
      </c>
      <c r="D27" s="19">
        <f t="shared" si="24"/>
        <v>-2</v>
      </c>
      <c r="E27" s="19">
        <f t="shared" si="25"/>
        <v>-8</v>
      </c>
      <c r="F27" s="19">
        <v>2</v>
      </c>
      <c r="G27" s="19">
        <v>-4</v>
      </c>
      <c r="H27" s="19">
        <v>10</v>
      </c>
      <c r="I27" s="19">
        <v>0</v>
      </c>
      <c r="J27" s="30">
        <f t="shared" si="3"/>
        <v>-13.665102043681525</v>
      </c>
      <c r="K27" s="30">
        <v>3.4162755109203817</v>
      </c>
      <c r="L27" s="30">
        <v>17.081377554601907</v>
      </c>
      <c r="M27" s="19">
        <f t="shared" si="26"/>
        <v>-3</v>
      </c>
      <c r="N27" s="19">
        <f t="shared" si="28"/>
        <v>8</v>
      </c>
      <c r="O27" s="24">
        <v>-3</v>
      </c>
      <c r="P27" s="24">
        <v>1</v>
      </c>
      <c r="Q27" s="24">
        <v>7</v>
      </c>
      <c r="R27" s="24">
        <f t="shared" si="27"/>
        <v>11</v>
      </c>
      <c r="S27" s="24">
        <v>-5</v>
      </c>
      <c r="T27" s="24">
        <v>3</v>
      </c>
      <c r="U27" s="24">
        <v>8</v>
      </c>
      <c r="V27" s="31">
        <v>-5.1244132663805768</v>
      </c>
    </row>
    <row r="28" spans="1:22" ht="15" customHeight="1" x14ac:dyDescent="0.2">
      <c r="A28" s="5" t="s">
        <v>10</v>
      </c>
      <c r="B28" s="18">
        <f t="shared" si="23"/>
        <v>-2</v>
      </c>
      <c r="C28" s="18">
        <v>2</v>
      </c>
      <c r="D28" s="18">
        <f t="shared" si="24"/>
        <v>3</v>
      </c>
      <c r="E28" s="18">
        <f t="shared" si="25"/>
        <v>-5</v>
      </c>
      <c r="F28" s="18">
        <v>0</v>
      </c>
      <c r="G28" s="18">
        <v>-1</v>
      </c>
      <c r="H28" s="18">
        <v>5</v>
      </c>
      <c r="I28" s="18">
        <v>0</v>
      </c>
      <c r="J28" s="25">
        <f t="shared" si="3"/>
        <v>-22.616583842464649</v>
      </c>
      <c r="K28" s="25">
        <v>0</v>
      </c>
      <c r="L28" s="25">
        <v>22.616583842464649</v>
      </c>
      <c r="M28" s="18">
        <f t="shared" si="26"/>
        <v>3</v>
      </c>
      <c r="N28" s="18">
        <f t="shared" si="28"/>
        <v>5</v>
      </c>
      <c r="O28" s="18">
        <v>2</v>
      </c>
      <c r="P28" s="18">
        <v>1</v>
      </c>
      <c r="Q28" s="18">
        <v>4</v>
      </c>
      <c r="R28" s="18">
        <f t="shared" si="27"/>
        <v>2</v>
      </c>
      <c r="S28" s="18">
        <v>-2</v>
      </c>
      <c r="T28" s="18">
        <v>1</v>
      </c>
      <c r="U28" s="18">
        <v>1</v>
      </c>
      <c r="V28" s="25">
        <v>13.569950305478791</v>
      </c>
    </row>
    <row r="29" spans="1:22" ht="15" customHeight="1" x14ac:dyDescent="0.2">
      <c r="A29" s="3" t="s">
        <v>9</v>
      </c>
      <c r="B29" s="20">
        <f t="shared" si="23"/>
        <v>10</v>
      </c>
      <c r="C29" s="20">
        <v>18</v>
      </c>
      <c r="D29" s="20">
        <f t="shared" si="24"/>
        <v>4</v>
      </c>
      <c r="E29" s="20">
        <f>F29-H29</f>
        <v>5</v>
      </c>
      <c r="F29" s="20">
        <v>10</v>
      </c>
      <c r="G29" s="20">
        <v>6</v>
      </c>
      <c r="H29" s="20">
        <v>5</v>
      </c>
      <c r="I29" s="20">
        <v>-2</v>
      </c>
      <c r="J29" s="26">
        <f t="shared" si="3"/>
        <v>7.9965998019472257</v>
      </c>
      <c r="K29" s="26">
        <v>15.993199603894451</v>
      </c>
      <c r="L29" s="26">
        <v>7.9965998019472257</v>
      </c>
      <c r="M29" s="20">
        <f t="shared" si="26"/>
        <v>5</v>
      </c>
      <c r="N29" s="20">
        <f t="shared" si="28"/>
        <v>24</v>
      </c>
      <c r="O29" s="20">
        <v>3</v>
      </c>
      <c r="P29" s="20">
        <v>6</v>
      </c>
      <c r="Q29" s="20">
        <v>18</v>
      </c>
      <c r="R29" s="20">
        <f t="shared" si="27"/>
        <v>19</v>
      </c>
      <c r="S29" s="20">
        <v>7</v>
      </c>
      <c r="T29" s="20">
        <v>6</v>
      </c>
      <c r="U29" s="20">
        <v>13</v>
      </c>
      <c r="V29" s="26">
        <v>7.9965998019472195</v>
      </c>
    </row>
    <row r="30" spans="1:22" ht="15" customHeight="1" x14ac:dyDescent="0.2">
      <c r="A30" s="3" t="s">
        <v>8</v>
      </c>
      <c r="B30" s="20">
        <f t="shared" si="23"/>
        <v>-21</v>
      </c>
      <c r="C30" s="20">
        <v>-12</v>
      </c>
      <c r="D30" s="20">
        <f t="shared" si="24"/>
        <v>-10</v>
      </c>
      <c r="E30" s="20">
        <f t="shared" si="25"/>
        <v>-16</v>
      </c>
      <c r="F30" s="20">
        <v>0</v>
      </c>
      <c r="G30" s="20">
        <v>-3</v>
      </c>
      <c r="H30" s="20">
        <v>16</v>
      </c>
      <c r="I30" s="20">
        <v>5</v>
      </c>
      <c r="J30" s="26">
        <f t="shared" si="3"/>
        <v>-26.668615058634419</v>
      </c>
      <c r="K30" s="26">
        <v>0</v>
      </c>
      <c r="L30" s="26">
        <v>26.668615058634419</v>
      </c>
      <c r="M30" s="20">
        <f t="shared" si="26"/>
        <v>-5</v>
      </c>
      <c r="N30" s="20">
        <f t="shared" si="28"/>
        <v>20</v>
      </c>
      <c r="O30" s="20">
        <v>7</v>
      </c>
      <c r="P30" s="20">
        <v>19</v>
      </c>
      <c r="Q30" s="20">
        <v>1</v>
      </c>
      <c r="R30" s="20">
        <f t="shared" si="27"/>
        <v>25</v>
      </c>
      <c r="S30" s="20">
        <v>9</v>
      </c>
      <c r="T30" s="20">
        <v>11</v>
      </c>
      <c r="U30" s="20">
        <v>14</v>
      </c>
      <c r="V30" s="26">
        <v>-8.3339422058232557</v>
      </c>
    </row>
    <row r="31" spans="1:22" ht="15" customHeight="1" x14ac:dyDescent="0.2">
      <c r="A31" s="1" t="s">
        <v>7</v>
      </c>
      <c r="B31" s="19">
        <f t="shared" si="23"/>
        <v>-7</v>
      </c>
      <c r="C31" s="19">
        <v>-1</v>
      </c>
      <c r="D31" s="19">
        <f t="shared" si="24"/>
        <v>-1</v>
      </c>
      <c r="E31" s="19">
        <f t="shared" si="25"/>
        <v>-2</v>
      </c>
      <c r="F31" s="19">
        <v>7</v>
      </c>
      <c r="G31" s="19">
        <v>5</v>
      </c>
      <c r="H31" s="19">
        <v>9</v>
      </c>
      <c r="I31" s="19">
        <v>0</v>
      </c>
      <c r="J31" s="30">
        <f t="shared" si="3"/>
        <v>-3.6605607176704797</v>
      </c>
      <c r="K31" s="30">
        <v>12.811962511846678</v>
      </c>
      <c r="L31" s="30">
        <v>16.472523229517158</v>
      </c>
      <c r="M31" s="19">
        <f t="shared" si="26"/>
        <v>-5</v>
      </c>
      <c r="N31" s="19">
        <f t="shared" si="28"/>
        <v>9</v>
      </c>
      <c r="O31" s="19">
        <v>-4</v>
      </c>
      <c r="P31" s="19">
        <v>5</v>
      </c>
      <c r="Q31" s="19">
        <v>4</v>
      </c>
      <c r="R31" s="19">
        <f t="shared" si="27"/>
        <v>14</v>
      </c>
      <c r="S31" s="19">
        <v>2</v>
      </c>
      <c r="T31" s="19">
        <v>6</v>
      </c>
      <c r="U31" s="19">
        <v>8</v>
      </c>
      <c r="V31" s="30">
        <v>-9.1514017941761985</v>
      </c>
    </row>
    <row r="32" spans="1:22" ht="15" customHeight="1" x14ac:dyDescent="0.2">
      <c r="A32" s="5" t="s">
        <v>6</v>
      </c>
      <c r="B32" s="18">
        <f t="shared" si="23"/>
        <v>-3</v>
      </c>
      <c r="C32" s="18">
        <v>-3</v>
      </c>
      <c r="D32" s="18">
        <f t="shared" si="24"/>
        <v>-2</v>
      </c>
      <c r="E32" s="18">
        <f t="shared" si="25"/>
        <v>0</v>
      </c>
      <c r="F32" s="18">
        <v>2</v>
      </c>
      <c r="G32" s="18">
        <v>1</v>
      </c>
      <c r="H32" s="18">
        <v>2</v>
      </c>
      <c r="I32" s="18">
        <v>-1</v>
      </c>
      <c r="J32" s="25">
        <f t="shared" si="3"/>
        <v>0</v>
      </c>
      <c r="K32" s="25">
        <v>14.067136855898561</v>
      </c>
      <c r="L32" s="25">
        <v>14.067136855898561</v>
      </c>
      <c r="M32" s="18">
        <f t="shared" si="26"/>
        <v>-3</v>
      </c>
      <c r="N32" s="18">
        <f t="shared" si="28"/>
        <v>2</v>
      </c>
      <c r="O32" s="22">
        <v>-6</v>
      </c>
      <c r="P32" s="22">
        <v>0</v>
      </c>
      <c r="Q32" s="22">
        <v>2</v>
      </c>
      <c r="R32" s="22">
        <f t="shared" si="27"/>
        <v>5</v>
      </c>
      <c r="S32" s="22">
        <v>-2</v>
      </c>
      <c r="T32" s="22">
        <v>3</v>
      </c>
      <c r="U32" s="22">
        <v>2</v>
      </c>
      <c r="V32" s="29">
        <v>-21.100705283847844</v>
      </c>
    </row>
    <row r="33" spans="1:22" ht="15" customHeight="1" x14ac:dyDescent="0.2">
      <c r="A33" s="3" t="s">
        <v>5</v>
      </c>
      <c r="B33" s="20">
        <f t="shared" si="23"/>
        <v>-5</v>
      </c>
      <c r="C33" s="20">
        <v>13</v>
      </c>
      <c r="D33" s="20">
        <f t="shared" si="24"/>
        <v>-1</v>
      </c>
      <c r="E33" s="20">
        <f t="shared" si="25"/>
        <v>-10</v>
      </c>
      <c r="F33" s="20">
        <v>4</v>
      </c>
      <c r="G33" s="20">
        <v>4</v>
      </c>
      <c r="H33" s="20">
        <v>14</v>
      </c>
      <c r="I33" s="20">
        <v>8</v>
      </c>
      <c r="J33" s="26">
        <f t="shared" si="3"/>
        <v>-17.583921069873202</v>
      </c>
      <c r="K33" s="26">
        <v>7.0335684279492803</v>
      </c>
      <c r="L33" s="26">
        <v>24.617489497822483</v>
      </c>
      <c r="M33" s="20">
        <f t="shared" si="26"/>
        <v>5</v>
      </c>
      <c r="N33" s="20">
        <f t="shared" si="28"/>
        <v>18</v>
      </c>
      <c r="O33" s="20">
        <v>6</v>
      </c>
      <c r="P33" s="20">
        <v>4</v>
      </c>
      <c r="Q33" s="20">
        <v>14</v>
      </c>
      <c r="R33" s="20">
        <f t="shared" si="27"/>
        <v>13</v>
      </c>
      <c r="S33" s="20">
        <v>3</v>
      </c>
      <c r="T33" s="20">
        <v>7</v>
      </c>
      <c r="U33" s="20">
        <v>6</v>
      </c>
      <c r="V33" s="26">
        <v>8.791960534936603</v>
      </c>
    </row>
    <row r="34" spans="1:22" ht="15" customHeight="1" x14ac:dyDescent="0.2">
      <c r="A34" s="3" t="s">
        <v>4</v>
      </c>
      <c r="B34" s="20">
        <f t="shared" si="23"/>
        <v>-16</v>
      </c>
      <c r="C34" s="20">
        <v>3</v>
      </c>
      <c r="D34" s="20">
        <f t="shared" si="24"/>
        <v>-7</v>
      </c>
      <c r="E34" s="20">
        <f t="shared" si="25"/>
        <v>-3</v>
      </c>
      <c r="F34" s="20">
        <v>6</v>
      </c>
      <c r="G34" s="20">
        <v>5</v>
      </c>
      <c r="H34" s="20">
        <v>9</v>
      </c>
      <c r="I34" s="20">
        <v>3</v>
      </c>
      <c r="J34" s="26">
        <f t="shared" si="3"/>
        <v>-7.677152933093085</v>
      </c>
      <c r="K34" s="26">
        <v>15.354305866186172</v>
      </c>
      <c r="L34" s="26">
        <v>23.031458799279257</v>
      </c>
      <c r="M34" s="20">
        <f t="shared" si="26"/>
        <v>-13</v>
      </c>
      <c r="N34" s="20">
        <f t="shared" si="28"/>
        <v>4</v>
      </c>
      <c r="O34" s="20">
        <v>-3</v>
      </c>
      <c r="P34" s="20">
        <v>2</v>
      </c>
      <c r="Q34" s="20">
        <v>2</v>
      </c>
      <c r="R34" s="20">
        <f t="shared" si="27"/>
        <v>17</v>
      </c>
      <c r="S34" s="20">
        <v>6</v>
      </c>
      <c r="T34" s="20">
        <v>6</v>
      </c>
      <c r="U34" s="20">
        <v>11</v>
      </c>
      <c r="V34" s="26">
        <v>-33.267662710070041</v>
      </c>
    </row>
    <row r="35" spans="1:22" ht="15" customHeight="1" x14ac:dyDescent="0.2">
      <c r="A35" s="1" t="s">
        <v>3</v>
      </c>
      <c r="B35" s="19">
        <f t="shared" si="23"/>
        <v>9</v>
      </c>
      <c r="C35" s="19">
        <v>15</v>
      </c>
      <c r="D35" s="19">
        <f t="shared" si="24"/>
        <v>13</v>
      </c>
      <c r="E35" s="19">
        <f t="shared" si="25"/>
        <v>-6</v>
      </c>
      <c r="F35" s="19">
        <v>3</v>
      </c>
      <c r="G35" s="19">
        <v>1</v>
      </c>
      <c r="H35" s="19">
        <v>9</v>
      </c>
      <c r="I35" s="19">
        <v>4</v>
      </c>
      <c r="J35" s="30">
        <f t="shared" si="3"/>
        <v>-14.888337468982629</v>
      </c>
      <c r="K35" s="30">
        <v>7.4441687344913152</v>
      </c>
      <c r="L35" s="30">
        <v>22.332506203473944</v>
      </c>
      <c r="M35" s="19">
        <f>N35-R35</f>
        <v>15</v>
      </c>
      <c r="N35" s="19">
        <f t="shared" si="28"/>
        <v>25</v>
      </c>
      <c r="O35" s="24">
        <v>10</v>
      </c>
      <c r="P35" s="24">
        <v>17</v>
      </c>
      <c r="Q35" s="24">
        <v>8</v>
      </c>
      <c r="R35" s="24">
        <f t="shared" si="27"/>
        <v>10</v>
      </c>
      <c r="S35" s="24">
        <v>-6</v>
      </c>
      <c r="T35" s="24">
        <v>4</v>
      </c>
      <c r="U35" s="24">
        <v>6</v>
      </c>
      <c r="V35" s="31">
        <v>37.220843672456567</v>
      </c>
    </row>
    <row r="36" spans="1:22" ht="15" customHeight="1" x14ac:dyDescent="0.2">
      <c r="A36" s="5" t="s">
        <v>2</v>
      </c>
      <c r="B36" s="18">
        <f t="shared" si="23"/>
        <v>2</v>
      </c>
      <c r="C36" s="18">
        <v>10</v>
      </c>
      <c r="D36" s="18">
        <f t="shared" si="24"/>
        <v>7</v>
      </c>
      <c r="E36" s="18">
        <f t="shared" si="25"/>
        <v>-1</v>
      </c>
      <c r="F36" s="18">
        <v>1</v>
      </c>
      <c r="G36" s="18">
        <v>1</v>
      </c>
      <c r="H36" s="18">
        <v>2</v>
      </c>
      <c r="I36" s="18">
        <v>-1</v>
      </c>
      <c r="J36" s="25">
        <f t="shared" si="3"/>
        <v>-6.841483758504995</v>
      </c>
      <c r="K36" s="25">
        <v>6.841483758504995</v>
      </c>
      <c r="L36" s="25">
        <v>13.68296751700999</v>
      </c>
      <c r="M36" s="18">
        <f t="shared" si="26"/>
        <v>3</v>
      </c>
      <c r="N36" s="18">
        <f t="shared" si="28"/>
        <v>4</v>
      </c>
      <c r="O36" s="18">
        <v>2</v>
      </c>
      <c r="P36" s="18">
        <v>2</v>
      </c>
      <c r="Q36" s="18">
        <v>2</v>
      </c>
      <c r="R36" s="18">
        <f t="shared" si="27"/>
        <v>1</v>
      </c>
      <c r="S36" s="18">
        <v>-3</v>
      </c>
      <c r="T36" s="18">
        <v>0</v>
      </c>
      <c r="U36" s="18">
        <v>1</v>
      </c>
      <c r="V36" s="25">
        <v>20.524451275514984</v>
      </c>
    </row>
    <row r="37" spans="1:22" ht="15" customHeight="1" x14ac:dyDescent="0.2">
      <c r="A37" s="3" t="s">
        <v>1</v>
      </c>
      <c r="B37" s="20">
        <f t="shared" si="23"/>
        <v>2</v>
      </c>
      <c r="C37" s="20">
        <v>6</v>
      </c>
      <c r="D37" s="20">
        <f t="shared" si="24"/>
        <v>6</v>
      </c>
      <c r="E37" s="20">
        <f t="shared" si="25"/>
        <v>0</v>
      </c>
      <c r="F37" s="20">
        <v>0</v>
      </c>
      <c r="G37" s="20">
        <v>0</v>
      </c>
      <c r="H37" s="20">
        <v>0</v>
      </c>
      <c r="I37" s="20">
        <v>-1</v>
      </c>
      <c r="J37" s="26">
        <f t="shared" si="3"/>
        <v>0</v>
      </c>
      <c r="K37" s="26">
        <v>0</v>
      </c>
      <c r="L37" s="26">
        <v>0</v>
      </c>
      <c r="M37" s="20">
        <f t="shared" si="26"/>
        <v>2</v>
      </c>
      <c r="N37" s="20">
        <f t="shared" si="28"/>
        <v>2</v>
      </c>
      <c r="O37" s="20">
        <v>2</v>
      </c>
      <c r="P37" s="20">
        <v>1</v>
      </c>
      <c r="Q37" s="20">
        <v>1</v>
      </c>
      <c r="R37" s="20">
        <f t="shared" si="27"/>
        <v>0</v>
      </c>
      <c r="S37" s="20">
        <v>-3</v>
      </c>
      <c r="T37" s="20">
        <v>0</v>
      </c>
      <c r="U37" s="20">
        <v>0</v>
      </c>
      <c r="V37" s="26">
        <v>20.530415951851953</v>
      </c>
    </row>
    <row r="38" spans="1:22" ht="15" customHeight="1" x14ac:dyDescent="0.2">
      <c r="A38" s="1" t="s">
        <v>0</v>
      </c>
      <c r="B38" s="19">
        <f t="shared" si="23"/>
        <v>-3</v>
      </c>
      <c r="C38" s="19">
        <v>-3</v>
      </c>
      <c r="D38" s="19">
        <f t="shared" si="24"/>
        <v>-1</v>
      </c>
      <c r="E38" s="19">
        <f t="shared" si="25"/>
        <v>-3</v>
      </c>
      <c r="F38" s="19">
        <v>1</v>
      </c>
      <c r="G38" s="19">
        <v>0</v>
      </c>
      <c r="H38" s="19">
        <v>4</v>
      </c>
      <c r="I38" s="19">
        <v>3</v>
      </c>
      <c r="J38" s="30">
        <f t="shared" si="3"/>
        <v>-32.675837784608035</v>
      </c>
      <c r="K38" s="30">
        <v>10.891945928202679</v>
      </c>
      <c r="L38" s="30">
        <v>43.567783712810716</v>
      </c>
      <c r="M38" s="19">
        <f t="shared" si="26"/>
        <v>0</v>
      </c>
      <c r="N38" s="19">
        <f t="shared" si="28"/>
        <v>2</v>
      </c>
      <c r="O38" s="19">
        <v>-1</v>
      </c>
      <c r="P38" s="19">
        <v>1</v>
      </c>
      <c r="Q38" s="19">
        <v>1</v>
      </c>
      <c r="R38" s="19">
        <f t="shared" si="27"/>
        <v>2</v>
      </c>
      <c r="S38" s="19">
        <v>-3</v>
      </c>
      <c r="T38" s="19">
        <v>0</v>
      </c>
      <c r="U38" s="19">
        <v>2</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-155</v>
      </c>
      <c r="C9" s="17">
        <f t="shared" si="0"/>
        <v>38</v>
      </c>
      <c r="D9" s="17">
        <f t="shared" si="0"/>
        <v>-8</v>
      </c>
      <c r="E9" s="17">
        <f t="shared" si="0"/>
        <v>-155</v>
      </c>
      <c r="F9" s="17">
        <f t="shared" si="0"/>
        <v>130</v>
      </c>
      <c r="G9" s="17">
        <f t="shared" si="0"/>
        <v>3</v>
      </c>
      <c r="H9" s="17">
        <f t="shared" si="0"/>
        <v>285</v>
      </c>
      <c r="I9" s="17">
        <f t="shared" si="0"/>
        <v>-4</v>
      </c>
      <c r="J9" s="28">
        <f>K9-L9</f>
        <v>-6.6647189862323346</v>
      </c>
      <c r="K9" s="28">
        <v>5.5897643110335702</v>
      </c>
      <c r="L9" s="28">
        <v>12.254483297265905</v>
      </c>
      <c r="M9" s="17">
        <f t="shared" ref="M9:U9" si="1">M10+M11</f>
        <v>0</v>
      </c>
      <c r="N9" s="17">
        <f t="shared" si="1"/>
        <v>544</v>
      </c>
      <c r="O9" s="17">
        <f t="shared" si="1"/>
        <v>34</v>
      </c>
      <c r="P9" s="17">
        <f t="shared" si="1"/>
        <v>324</v>
      </c>
      <c r="Q9" s="17">
        <f t="shared" si="1"/>
        <v>220</v>
      </c>
      <c r="R9" s="17">
        <f>R10+R11</f>
        <v>544</v>
      </c>
      <c r="S9" s="17">
        <f t="shared" si="1"/>
        <v>49</v>
      </c>
      <c r="T9" s="17">
        <f t="shared" si="1"/>
        <v>324</v>
      </c>
      <c r="U9" s="17">
        <f t="shared" si="1"/>
        <v>220</v>
      </c>
      <c r="V9" s="28">
        <v>0</v>
      </c>
    </row>
    <row r="10" spans="1:22" ht="15" customHeight="1" x14ac:dyDescent="0.2">
      <c r="A10" s="6" t="s">
        <v>28</v>
      </c>
      <c r="B10" s="18">
        <f t="shared" ref="B10:I10" si="2">B20+B21+B22+B23</f>
        <v>-96</v>
      </c>
      <c r="C10" s="18">
        <f t="shared" si="2"/>
        <v>-12</v>
      </c>
      <c r="D10" s="18">
        <f t="shared" si="2"/>
        <v>-48</v>
      </c>
      <c r="E10" s="18">
        <f t="shared" si="2"/>
        <v>-113</v>
      </c>
      <c r="F10" s="18">
        <f t="shared" si="2"/>
        <v>93</v>
      </c>
      <c r="G10" s="18">
        <f t="shared" si="2"/>
        <v>-13</v>
      </c>
      <c r="H10" s="18">
        <f t="shared" si="2"/>
        <v>206</v>
      </c>
      <c r="I10" s="18">
        <f t="shared" si="2"/>
        <v>7</v>
      </c>
      <c r="J10" s="25">
        <f t="shared" ref="J10:J38" si="3">K10-L10</f>
        <v>-6.4226180799385091</v>
      </c>
      <c r="K10" s="25">
        <v>5.2858715171175348</v>
      </c>
      <c r="L10" s="25">
        <v>11.708489597056044</v>
      </c>
      <c r="M10" s="18">
        <f t="shared" ref="M10:U10" si="4">M20+M21+M22+M23</f>
        <v>17</v>
      </c>
      <c r="N10" s="18">
        <f t="shared" si="4"/>
        <v>384</v>
      </c>
      <c r="O10" s="18">
        <f t="shared" si="4"/>
        <v>2</v>
      </c>
      <c r="P10" s="18">
        <f t="shared" si="4"/>
        <v>255</v>
      </c>
      <c r="Q10" s="18">
        <f t="shared" si="4"/>
        <v>129</v>
      </c>
      <c r="R10" s="18">
        <f t="shared" si="4"/>
        <v>367</v>
      </c>
      <c r="S10" s="18">
        <f t="shared" si="4"/>
        <v>30</v>
      </c>
      <c r="T10" s="18">
        <f t="shared" si="4"/>
        <v>242</v>
      </c>
      <c r="U10" s="18">
        <f t="shared" si="4"/>
        <v>125</v>
      </c>
      <c r="V10" s="25">
        <v>0.96623457839782745</v>
      </c>
    </row>
    <row r="11" spans="1:22" ht="15" customHeight="1" x14ac:dyDescent="0.2">
      <c r="A11" s="2" t="s">
        <v>27</v>
      </c>
      <c r="B11" s="19">
        <f t="shared" ref="B11:I11" si="5">B12+B13+B14+B15+B16</f>
        <v>-59</v>
      </c>
      <c r="C11" s="19">
        <f t="shared" si="5"/>
        <v>50</v>
      </c>
      <c r="D11" s="19">
        <f t="shared" si="5"/>
        <v>40</v>
      </c>
      <c r="E11" s="19">
        <f t="shared" si="5"/>
        <v>-42</v>
      </c>
      <c r="F11" s="19">
        <f t="shared" si="5"/>
        <v>37</v>
      </c>
      <c r="G11" s="19">
        <f t="shared" si="5"/>
        <v>16</v>
      </c>
      <c r="H11" s="19">
        <f t="shared" si="5"/>
        <v>79</v>
      </c>
      <c r="I11" s="19">
        <f t="shared" si="5"/>
        <v>-11</v>
      </c>
      <c r="J11" s="30">
        <f t="shared" si="3"/>
        <v>-7.4169260736157723</v>
      </c>
      <c r="K11" s="30">
        <v>6.53395868389961</v>
      </c>
      <c r="L11" s="30">
        <v>13.950884757515382</v>
      </c>
      <c r="M11" s="19">
        <f t="shared" ref="M11:U11" si="6">M12+M13+M14+M15+M16</f>
        <v>-17</v>
      </c>
      <c r="N11" s="19">
        <f t="shared" si="6"/>
        <v>160</v>
      </c>
      <c r="O11" s="19">
        <f t="shared" si="6"/>
        <v>32</v>
      </c>
      <c r="P11" s="19">
        <f t="shared" si="6"/>
        <v>69</v>
      </c>
      <c r="Q11" s="19">
        <f t="shared" si="6"/>
        <v>91</v>
      </c>
      <c r="R11" s="19">
        <f t="shared" si="6"/>
        <v>177</v>
      </c>
      <c r="S11" s="19">
        <f t="shared" si="6"/>
        <v>19</v>
      </c>
      <c r="T11" s="19">
        <f t="shared" si="6"/>
        <v>82</v>
      </c>
      <c r="U11" s="19">
        <f t="shared" si="6"/>
        <v>95</v>
      </c>
      <c r="V11" s="30">
        <v>-3.0020891250349599</v>
      </c>
    </row>
    <row r="12" spans="1:22" ht="15" customHeight="1" x14ac:dyDescent="0.2">
      <c r="A12" s="6" t="s">
        <v>26</v>
      </c>
      <c r="B12" s="18">
        <f t="shared" ref="B12:I12" si="7">B24</f>
        <v>-8</v>
      </c>
      <c r="C12" s="18">
        <f t="shared" si="7"/>
        <v>-8</v>
      </c>
      <c r="D12" s="18">
        <f t="shared" si="7"/>
        <v>-2</v>
      </c>
      <c r="E12" s="18">
        <f t="shared" si="7"/>
        <v>-3</v>
      </c>
      <c r="F12" s="18">
        <f t="shared" si="7"/>
        <v>3</v>
      </c>
      <c r="G12" s="18">
        <f t="shared" si="7"/>
        <v>0</v>
      </c>
      <c r="H12" s="18">
        <f t="shared" si="7"/>
        <v>6</v>
      </c>
      <c r="I12" s="18">
        <f t="shared" si="7"/>
        <v>2</v>
      </c>
      <c r="J12" s="25">
        <f t="shared" si="3"/>
        <v>-6.7512577685705821</v>
      </c>
      <c r="K12" s="25">
        <v>6.7512577685705821</v>
      </c>
      <c r="L12" s="25">
        <v>13.502515537141164</v>
      </c>
      <c r="M12" s="18">
        <f t="shared" ref="M12:U12" si="8">M24</f>
        <v>-5</v>
      </c>
      <c r="N12" s="18">
        <f t="shared" si="8"/>
        <v>13</v>
      </c>
      <c r="O12" s="18">
        <f t="shared" si="8"/>
        <v>7</v>
      </c>
      <c r="P12" s="18">
        <f t="shared" si="8"/>
        <v>5</v>
      </c>
      <c r="Q12" s="18">
        <f t="shared" si="8"/>
        <v>8</v>
      </c>
      <c r="R12" s="18">
        <f t="shared" si="8"/>
        <v>18</v>
      </c>
      <c r="S12" s="18">
        <f t="shared" si="8"/>
        <v>7</v>
      </c>
      <c r="T12" s="18">
        <f t="shared" si="8"/>
        <v>8</v>
      </c>
      <c r="U12" s="18">
        <f t="shared" si="8"/>
        <v>10</v>
      </c>
      <c r="V12" s="25">
        <v>-11.252096280950973</v>
      </c>
    </row>
    <row r="13" spans="1:22" ht="15" customHeight="1" x14ac:dyDescent="0.2">
      <c r="A13" s="4" t="s">
        <v>25</v>
      </c>
      <c r="B13" s="20">
        <f t="shared" ref="B13:I13" si="9">B25+B26+B27</f>
        <v>-8</v>
      </c>
      <c r="C13" s="20">
        <f t="shared" si="9"/>
        <v>23</v>
      </c>
      <c r="D13" s="20">
        <f t="shared" si="9"/>
        <v>14</v>
      </c>
      <c r="E13" s="20">
        <f t="shared" si="9"/>
        <v>-13</v>
      </c>
      <c r="F13" s="20">
        <f t="shared" si="9"/>
        <v>4</v>
      </c>
      <c r="G13" s="20">
        <f t="shared" si="9"/>
        <v>0</v>
      </c>
      <c r="H13" s="20">
        <f t="shared" si="9"/>
        <v>17</v>
      </c>
      <c r="I13" s="20">
        <f t="shared" si="9"/>
        <v>2</v>
      </c>
      <c r="J13" s="26">
        <f t="shared" si="3"/>
        <v>-12.936487164387446</v>
      </c>
      <c r="K13" s="26">
        <v>3.9804575890422904</v>
      </c>
      <c r="L13" s="26">
        <v>16.916944753429735</v>
      </c>
      <c r="M13" s="20">
        <f t="shared" ref="M13:U13" si="10">M25+M26+M27</f>
        <v>5</v>
      </c>
      <c r="N13" s="20">
        <f t="shared" si="10"/>
        <v>29</v>
      </c>
      <c r="O13" s="20">
        <f t="shared" si="10"/>
        <v>18</v>
      </c>
      <c r="P13" s="20">
        <f t="shared" si="10"/>
        <v>14</v>
      </c>
      <c r="Q13" s="20">
        <f t="shared" si="10"/>
        <v>15</v>
      </c>
      <c r="R13" s="20">
        <f t="shared" si="10"/>
        <v>24</v>
      </c>
      <c r="S13" s="20">
        <f t="shared" si="10"/>
        <v>2</v>
      </c>
      <c r="T13" s="20">
        <f t="shared" si="10"/>
        <v>12</v>
      </c>
      <c r="U13" s="20">
        <f t="shared" si="10"/>
        <v>12</v>
      </c>
      <c r="V13" s="26">
        <v>4.9755719863028638</v>
      </c>
    </row>
    <row r="14" spans="1:22" ht="15" customHeight="1" x14ac:dyDescent="0.2">
      <c r="A14" s="4" t="s">
        <v>24</v>
      </c>
      <c r="B14" s="20">
        <f t="shared" ref="B14:I14" si="11">B28+B29+B30+B31</f>
        <v>-25</v>
      </c>
      <c r="C14" s="20">
        <f t="shared" si="11"/>
        <v>16</v>
      </c>
      <c r="D14" s="20">
        <f t="shared" si="11"/>
        <v>5</v>
      </c>
      <c r="E14" s="20">
        <f t="shared" si="11"/>
        <v>-18</v>
      </c>
      <c r="F14" s="20">
        <f t="shared" si="11"/>
        <v>17</v>
      </c>
      <c r="G14" s="20">
        <f t="shared" si="11"/>
        <v>11</v>
      </c>
      <c r="H14" s="20">
        <f t="shared" si="11"/>
        <v>35</v>
      </c>
      <c r="I14" s="20">
        <f t="shared" si="11"/>
        <v>-2</v>
      </c>
      <c r="J14" s="26">
        <f t="shared" si="3"/>
        <v>-8.272267130014356</v>
      </c>
      <c r="K14" s="26">
        <v>7.8126967339024453</v>
      </c>
      <c r="L14" s="26">
        <v>16.084963863916801</v>
      </c>
      <c r="M14" s="20">
        <f t="shared" ref="M14:U14" si="12">M28+M29+M30+M31</f>
        <v>-7</v>
      </c>
      <c r="N14" s="20">
        <f t="shared" si="12"/>
        <v>65</v>
      </c>
      <c r="O14" s="20">
        <f t="shared" si="12"/>
        <v>-4</v>
      </c>
      <c r="P14" s="20">
        <f t="shared" si="12"/>
        <v>28</v>
      </c>
      <c r="Q14" s="20">
        <f t="shared" si="12"/>
        <v>37</v>
      </c>
      <c r="R14" s="20">
        <f t="shared" si="12"/>
        <v>72</v>
      </c>
      <c r="S14" s="20">
        <f t="shared" si="12"/>
        <v>4</v>
      </c>
      <c r="T14" s="20">
        <f t="shared" si="12"/>
        <v>31</v>
      </c>
      <c r="U14" s="20">
        <f t="shared" si="12"/>
        <v>41</v>
      </c>
      <c r="V14" s="26">
        <v>-3.2169927727833567</v>
      </c>
    </row>
    <row r="15" spans="1:22" ht="15" customHeight="1" x14ac:dyDescent="0.2">
      <c r="A15" s="4" t="s">
        <v>23</v>
      </c>
      <c r="B15" s="20">
        <f t="shared" ref="B15:I15" si="13">B32+B33+B34+B35</f>
        <v>-3</v>
      </c>
      <c r="C15" s="20">
        <f t="shared" si="13"/>
        <v>16</v>
      </c>
      <c r="D15" s="20">
        <f t="shared" si="13"/>
        <v>30</v>
      </c>
      <c r="E15" s="20">
        <f t="shared" si="13"/>
        <v>-5</v>
      </c>
      <c r="F15" s="20">
        <f t="shared" si="13"/>
        <v>11</v>
      </c>
      <c r="G15" s="20">
        <f t="shared" si="13"/>
        <v>4</v>
      </c>
      <c r="H15" s="20">
        <f t="shared" si="13"/>
        <v>16</v>
      </c>
      <c r="I15" s="20">
        <f t="shared" si="13"/>
        <v>-11</v>
      </c>
      <c r="J15" s="26">
        <f t="shared" si="3"/>
        <v>-3.0157762277514193</v>
      </c>
      <c r="K15" s="26">
        <v>6.6347077010531263</v>
      </c>
      <c r="L15" s="26">
        <v>9.6504839288045456</v>
      </c>
      <c r="M15" s="20">
        <f t="shared" ref="M15:U15" si="14">M32+M33+M34+M35</f>
        <v>2</v>
      </c>
      <c r="N15" s="20">
        <f t="shared" si="14"/>
        <v>51</v>
      </c>
      <c r="O15" s="20">
        <f t="shared" si="14"/>
        <v>13</v>
      </c>
      <c r="P15" s="20">
        <f t="shared" si="14"/>
        <v>20</v>
      </c>
      <c r="Q15" s="20">
        <f t="shared" si="14"/>
        <v>31</v>
      </c>
      <c r="R15" s="20">
        <f t="shared" si="14"/>
        <v>49</v>
      </c>
      <c r="S15" s="20">
        <f t="shared" si="14"/>
        <v>-2</v>
      </c>
      <c r="T15" s="20">
        <f t="shared" si="14"/>
        <v>28</v>
      </c>
      <c r="U15" s="20">
        <f t="shared" si="14"/>
        <v>21</v>
      </c>
      <c r="V15" s="26">
        <v>1.2063104911005702</v>
      </c>
    </row>
    <row r="16" spans="1:22" ht="15" customHeight="1" x14ac:dyDescent="0.2">
      <c r="A16" s="2" t="s">
        <v>22</v>
      </c>
      <c r="B16" s="19">
        <f t="shared" ref="B16:I16" si="15">B36+B37+B38</f>
        <v>-15</v>
      </c>
      <c r="C16" s="19">
        <f t="shared" si="15"/>
        <v>3</v>
      </c>
      <c r="D16" s="19">
        <f t="shared" si="15"/>
        <v>-7</v>
      </c>
      <c r="E16" s="19">
        <f t="shared" si="15"/>
        <v>-3</v>
      </c>
      <c r="F16" s="19">
        <f t="shared" si="15"/>
        <v>2</v>
      </c>
      <c r="G16" s="19">
        <f t="shared" si="15"/>
        <v>1</v>
      </c>
      <c r="H16" s="19">
        <f t="shared" si="15"/>
        <v>5</v>
      </c>
      <c r="I16" s="19">
        <f t="shared" si="15"/>
        <v>-2</v>
      </c>
      <c r="J16" s="30">
        <f t="shared" si="3"/>
        <v>-7.9039115339362924</v>
      </c>
      <c r="K16" s="30">
        <v>5.2692743559575286</v>
      </c>
      <c r="L16" s="30">
        <v>13.173185889893821</v>
      </c>
      <c r="M16" s="19">
        <f t="shared" ref="M16:U16" si="16">M36+M37+M38</f>
        <v>-12</v>
      </c>
      <c r="N16" s="19">
        <f t="shared" si="16"/>
        <v>2</v>
      </c>
      <c r="O16" s="19">
        <f t="shared" si="16"/>
        <v>-2</v>
      </c>
      <c r="P16" s="19">
        <f t="shared" si="16"/>
        <v>2</v>
      </c>
      <c r="Q16" s="19">
        <f t="shared" si="16"/>
        <v>0</v>
      </c>
      <c r="R16" s="19">
        <f t="shared" si="16"/>
        <v>14</v>
      </c>
      <c r="S16" s="19">
        <f t="shared" si="16"/>
        <v>8</v>
      </c>
      <c r="T16" s="19">
        <f t="shared" si="16"/>
        <v>3</v>
      </c>
      <c r="U16" s="19">
        <f t="shared" si="16"/>
        <v>11</v>
      </c>
      <c r="V16" s="30">
        <v>-31.615646135745173</v>
      </c>
    </row>
    <row r="17" spans="1:22" ht="15" customHeight="1" x14ac:dyDescent="0.2">
      <c r="A17" s="6" t="s">
        <v>21</v>
      </c>
      <c r="B17" s="18">
        <f t="shared" ref="B17:I17" si="17">B12+B13+B20</f>
        <v>-59</v>
      </c>
      <c r="C17" s="18">
        <f t="shared" si="17"/>
        <v>29</v>
      </c>
      <c r="D17" s="18">
        <f t="shared" si="17"/>
        <v>16</v>
      </c>
      <c r="E17" s="18">
        <f t="shared" si="17"/>
        <v>-64</v>
      </c>
      <c r="F17" s="18">
        <f t="shared" si="17"/>
        <v>50</v>
      </c>
      <c r="G17" s="18">
        <f t="shared" si="17"/>
        <v>-1</v>
      </c>
      <c r="H17" s="18">
        <f t="shared" si="17"/>
        <v>114</v>
      </c>
      <c r="I17" s="18">
        <f t="shared" si="17"/>
        <v>-4</v>
      </c>
      <c r="J17" s="25">
        <f t="shared" si="3"/>
        <v>-6.867108227213091</v>
      </c>
      <c r="K17" s="25">
        <v>5.3649283025102275</v>
      </c>
      <c r="L17" s="25">
        <v>12.232036529723318</v>
      </c>
      <c r="M17" s="18">
        <f t="shared" ref="M17:U17" si="18">M12+M13+M20</f>
        <v>5</v>
      </c>
      <c r="N17" s="18">
        <f t="shared" si="18"/>
        <v>179</v>
      </c>
      <c r="O17" s="18">
        <f t="shared" si="18"/>
        <v>36</v>
      </c>
      <c r="P17" s="18">
        <f t="shared" si="18"/>
        <v>109</v>
      </c>
      <c r="Q17" s="18">
        <f t="shared" si="18"/>
        <v>70</v>
      </c>
      <c r="R17" s="18">
        <f t="shared" si="18"/>
        <v>174</v>
      </c>
      <c r="S17" s="18">
        <f t="shared" si="18"/>
        <v>23</v>
      </c>
      <c r="T17" s="18">
        <f t="shared" si="18"/>
        <v>107</v>
      </c>
      <c r="U17" s="18">
        <f t="shared" si="18"/>
        <v>67</v>
      </c>
      <c r="V17" s="25">
        <v>0.53649283025101724</v>
      </c>
    </row>
    <row r="18" spans="1:22" ht="15" customHeight="1" x14ac:dyDescent="0.2">
      <c r="A18" s="4" t="s">
        <v>20</v>
      </c>
      <c r="B18" s="20">
        <f t="shared" ref="B18:I18" si="19">B14+B22</f>
        <v>-30</v>
      </c>
      <c r="C18" s="20">
        <f t="shared" si="19"/>
        <v>23</v>
      </c>
      <c r="D18" s="20">
        <f t="shared" si="19"/>
        <v>-1</v>
      </c>
      <c r="E18" s="20">
        <f t="shared" si="19"/>
        <v>-36</v>
      </c>
      <c r="F18" s="20">
        <f t="shared" si="19"/>
        <v>24</v>
      </c>
      <c r="G18" s="20">
        <f t="shared" si="19"/>
        <v>8</v>
      </c>
      <c r="H18" s="20">
        <f t="shared" si="19"/>
        <v>60</v>
      </c>
      <c r="I18" s="20">
        <f t="shared" si="19"/>
        <v>0</v>
      </c>
      <c r="J18" s="26">
        <f t="shared" si="3"/>
        <v>-8.724497113081167</v>
      </c>
      <c r="K18" s="26">
        <v>5.8163314087207789</v>
      </c>
      <c r="L18" s="26">
        <v>14.540828521801947</v>
      </c>
      <c r="M18" s="20">
        <f t="shared" ref="M18:U18" si="20">M14+M22</f>
        <v>6</v>
      </c>
      <c r="N18" s="20">
        <f t="shared" si="20"/>
        <v>121</v>
      </c>
      <c r="O18" s="20">
        <f t="shared" si="20"/>
        <v>3</v>
      </c>
      <c r="P18" s="20">
        <f t="shared" si="20"/>
        <v>55</v>
      </c>
      <c r="Q18" s="20">
        <f t="shared" si="20"/>
        <v>66</v>
      </c>
      <c r="R18" s="20">
        <f t="shared" si="20"/>
        <v>115</v>
      </c>
      <c r="S18" s="20">
        <f t="shared" si="20"/>
        <v>12</v>
      </c>
      <c r="T18" s="20">
        <f t="shared" si="20"/>
        <v>52</v>
      </c>
      <c r="U18" s="20">
        <f t="shared" si="20"/>
        <v>63</v>
      </c>
      <c r="V18" s="26">
        <v>1.4540828521801963</v>
      </c>
    </row>
    <row r="19" spans="1:22" ht="15" customHeight="1" x14ac:dyDescent="0.2">
      <c r="A19" s="2" t="s">
        <v>19</v>
      </c>
      <c r="B19" s="19">
        <f t="shared" ref="B19:I19" si="21">B15+B16+B21+B23</f>
        <v>-66</v>
      </c>
      <c r="C19" s="19">
        <f t="shared" si="21"/>
        <v>-14</v>
      </c>
      <c r="D19" s="19">
        <f t="shared" si="21"/>
        <v>-23</v>
      </c>
      <c r="E19" s="19">
        <f t="shared" si="21"/>
        <v>-55</v>
      </c>
      <c r="F19" s="19">
        <f t="shared" si="21"/>
        <v>56</v>
      </c>
      <c r="G19" s="19">
        <f t="shared" si="21"/>
        <v>-4</v>
      </c>
      <c r="H19" s="19">
        <f t="shared" si="21"/>
        <v>111</v>
      </c>
      <c r="I19" s="19">
        <f t="shared" si="21"/>
        <v>0</v>
      </c>
      <c r="J19" s="30">
        <f t="shared" si="3"/>
        <v>-5.6061278398214078</v>
      </c>
      <c r="K19" s="30">
        <v>5.7080574369090709</v>
      </c>
      <c r="L19" s="30">
        <v>11.314185276730479</v>
      </c>
      <c r="M19" s="19">
        <f t="shared" ref="M19:U19" si="22">M15+M16+M21+M23</f>
        <v>-11</v>
      </c>
      <c r="N19" s="19">
        <f t="shared" si="22"/>
        <v>244</v>
      </c>
      <c r="O19" s="19">
        <f t="shared" si="22"/>
        <v>-5</v>
      </c>
      <c r="P19" s="19">
        <f t="shared" si="22"/>
        <v>160</v>
      </c>
      <c r="Q19" s="19">
        <f t="shared" si="22"/>
        <v>84</v>
      </c>
      <c r="R19" s="19">
        <f t="shared" si="22"/>
        <v>255</v>
      </c>
      <c r="S19" s="19">
        <f t="shared" si="22"/>
        <v>14</v>
      </c>
      <c r="T19" s="19">
        <f t="shared" si="22"/>
        <v>165</v>
      </c>
      <c r="U19" s="19">
        <f t="shared" si="22"/>
        <v>90</v>
      </c>
      <c r="V19" s="30">
        <v>-1.1212255679642844</v>
      </c>
    </row>
    <row r="20" spans="1:22" ht="15" customHeight="1" x14ac:dyDescent="0.2">
      <c r="A20" s="5" t="s">
        <v>18</v>
      </c>
      <c r="B20" s="18">
        <f>E20+M20</f>
        <v>-43</v>
      </c>
      <c r="C20" s="18">
        <v>14</v>
      </c>
      <c r="D20" s="18">
        <f>G20-I20+O20-S20</f>
        <v>4</v>
      </c>
      <c r="E20" s="18">
        <f>F20-H20</f>
        <v>-48</v>
      </c>
      <c r="F20" s="18">
        <v>43</v>
      </c>
      <c r="G20" s="18">
        <v>-1</v>
      </c>
      <c r="H20" s="18">
        <v>91</v>
      </c>
      <c r="I20" s="18">
        <v>-8</v>
      </c>
      <c r="J20" s="25">
        <f t="shared" si="3"/>
        <v>-6.0987092805855312</v>
      </c>
      <c r="K20" s="25">
        <v>5.463427063857873</v>
      </c>
      <c r="L20" s="25">
        <v>11.562136344443404</v>
      </c>
      <c r="M20" s="18">
        <f>N20-R20</f>
        <v>5</v>
      </c>
      <c r="N20" s="18">
        <f>SUM(P20:Q20)</f>
        <v>137</v>
      </c>
      <c r="O20" s="22">
        <v>11</v>
      </c>
      <c r="P20" s="22">
        <v>90</v>
      </c>
      <c r="Q20" s="22">
        <v>47</v>
      </c>
      <c r="R20" s="22">
        <f>SUM(T20:U20)</f>
        <v>132</v>
      </c>
      <c r="S20" s="22">
        <v>14</v>
      </c>
      <c r="T20" s="22">
        <v>87</v>
      </c>
      <c r="U20" s="22">
        <v>45</v>
      </c>
      <c r="V20" s="29">
        <v>0.6352822167276635</v>
      </c>
    </row>
    <row r="21" spans="1:22" ht="15" customHeight="1" x14ac:dyDescent="0.2">
      <c r="A21" s="3" t="s">
        <v>17</v>
      </c>
      <c r="B21" s="20">
        <f t="shared" ref="B21:B38" si="23">E21+M21</f>
        <v>-39</v>
      </c>
      <c r="C21" s="20">
        <v>-7</v>
      </c>
      <c r="D21" s="20">
        <f t="shared" ref="D21:D38" si="24">G21-I21+O21-S21</f>
        <v>-24</v>
      </c>
      <c r="E21" s="20">
        <f t="shared" ref="E21:E38" si="25">F21-H21</f>
        <v>-30</v>
      </c>
      <c r="F21" s="20">
        <v>34</v>
      </c>
      <c r="G21" s="20">
        <v>-14</v>
      </c>
      <c r="H21" s="20">
        <v>64</v>
      </c>
      <c r="I21" s="20">
        <v>4</v>
      </c>
      <c r="J21" s="26">
        <f t="shared" si="3"/>
        <v>-4.6943425669694063</v>
      </c>
      <c r="K21" s="26">
        <v>5.3202549092319922</v>
      </c>
      <c r="L21" s="26">
        <v>10.014597476201399</v>
      </c>
      <c r="M21" s="20">
        <f t="shared" ref="M21:M38" si="26">N21-R21</f>
        <v>-9</v>
      </c>
      <c r="N21" s="20">
        <f>SUM(P21:Q21)</f>
        <v>144</v>
      </c>
      <c r="O21" s="20">
        <v>-9</v>
      </c>
      <c r="P21" s="20">
        <v>104</v>
      </c>
      <c r="Q21" s="20">
        <v>40</v>
      </c>
      <c r="R21" s="20">
        <f t="shared" ref="R21:R38" si="27">SUM(T21:U21)</f>
        <v>153</v>
      </c>
      <c r="S21" s="20">
        <v>-3</v>
      </c>
      <c r="T21" s="20">
        <v>107</v>
      </c>
      <c r="U21" s="20">
        <v>46</v>
      </c>
      <c r="V21" s="26">
        <v>-1.4083027700908239</v>
      </c>
    </row>
    <row r="22" spans="1:22" ht="15" customHeight="1" x14ac:dyDescent="0.2">
      <c r="A22" s="3" t="s">
        <v>16</v>
      </c>
      <c r="B22" s="20">
        <f t="shared" si="23"/>
        <v>-5</v>
      </c>
      <c r="C22" s="20">
        <v>7</v>
      </c>
      <c r="D22" s="20">
        <f t="shared" si="24"/>
        <v>-6</v>
      </c>
      <c r="E22" s="20">
        <f t="shared" si="25"/>
        <v>-18</v>
      </c>
      <c r="F22" s="20">
        <v>7</v>
      </c>
      <c r="G22" s="20">
        <v>-3</v>
      </c>
      <c r="H22" s="20">
        <v>25</v>
      </c>
      <c r="I22" s="20">
        <v>2</v>
      </c>
      <c r="J22" s="26">
        <f t="shared" si="3"/>
        <v>-9.2290316961752179</v>
      </c>
      <c r="K22" s="26">
        <v>3.589067881845919</v>
      </c>
      <c r="L22" s="26">
        <v>12.818099578021137</v>
      </c>
      <c r="M22" s="20">
        <f t="shared" si="26"/>
        <v>13</v>
      </c>
      <c r="N22" s="20">
        <f t="shared" ref="N22:N38" si="28">SUM(P22:Q22)</f>
        <v>56</v>
      </c>
      <c r="O22" s="20">
        <v>7</v>
      </c>
      <c r="P22" s="20">
        <v>27</v>
      </c>
      <c r="Q22" s="20">
        <v>29</v>
      </c>
      <c r="R22" s="20">
        <f t="shared" si="27"/>
        <v>43</v>
      </c>
      <c r="S22" s="20">
        <v>8</v>
      </c>
      <c r="T22" s="20">
        <v>21</v>
      </c>
      <c r="U22" s="20">
        <v>22</v>
      </c>
      <c r="V22" s="26">
        <v>6.6654117805709951</v>
      </c>
    </row>
    <row r="23" spans="1:22" ht="15" customHeight="1" x14ac:dyDescent="0.2">
      <c r="A23" s="1" t="s">
        <v>15</v>
      </c>
      <c r="B23" s="19">
        <f t="shared" si="23"/>
        <v>-9</v>
      </c>
      <c r="C23" s="19">
        <v>-26</v>
      </c>
      <c r="D23" s="19">
        <f t="shared" si="24"/>
        <v>-22</v>
      </c>
      <c r="E23" s="19">
        <f t="shared" si="25"/>
        <v>-17</v>
      </c>
      <c r="F23" s="19">
        <v>9</v>
      </c>
      <c r="G23" s="19">
        <v>5</v>
      </c>
      <c r="H23" s="19">
        <v>26</v>
      </c>
      <c r="I23" s="19">
        <v>9</v>
      </c>
      <c r="J23" s="30">
        <f t="shared" si="3"/>
        <v>-12.296430170941186</v>
      </c>
      <c r="K23" s="30">
        <v>6.5098747963806289</v>
      </c>
      <c r="L23" s="30">
        <v>18.806304967321815</v>
      </c>
      <c r="M23" s="19">
        <f t="shared" si="26"/>
        <v>8</v>
      </c>
      <c r="N23" s="19">
        <f t="shared" si="28"/>
        <v>47</v>
      </c>
      <c r="O23" s="19">
        <v>-7</v>
      </c>
      <c r="P23" s="19">
        <v>34</v>
      </c>
      <c r="Q23" s="19">
        <v>13</v>
      </c>
      <c r="R23" s="19">
        <f t="shared" si="27"/>
        <v>39</v>
      </c>
      <c r="S23" s="24">
        <v>11</v>
      </c>
      <c r="T23" s="24">
        <v>27</v>
      </c>
      <c r="U23" s="24">
        <v>12</v>
      </c>
      <c r="V23" s="31">
        <v>5.7865553745605567</v>
      </c>
    </row>
    <row r="24" spans="1:22" ht="15" customHeight="1" x14ac:dyDescent="0.2">
      <c r="A24" s="7" t="s">
        <v>14</v>
      </c>
      <c r="B24" s="17">
        <f t="shared" si="23"/>
        <v>-8</v>
      </c>
      <c r="C24" s="17">
        <v>-8</v>
      </c>
      <c r="D24" s="17">
        <f t="shared" si="24"/>
        <v>-2</v>
      </c>
      <c r="E24" s="18">
        <f t="shared" si="25"/>
        <v>-3</v>
      </c>
      <c r="F24" s="17">
        <v>3</v>
      </c>
      <c r="G24" s="17">
        <v>0</v>
      </c>
      <c r="H24" s="17">
        <v>6</v>
      </c>
      <c r="I24" s="23">
        <v>2</v>
      </c>
      <c r="J24" s="38">
        <f t="shared" si="3"/>
        <v>-6.7512577685705821</v>
      </c>
      <c r="K24" s="38">
        <v>6.7512577685705821</v>
      </c>
      <c r="L24" s="38">
        <v>13.502515537141164</v>
      </c>
      <c r="M24" s="18">
        <f t="shared" si="26"/>
        <v>-5</v>
      </c>
      <c r="N24" s="17">
        <f t="shared" si="28"/>
        <v>13</v>
      </c>
      <c r="O24" s="17">
        <v>7</v>
      </c>
      <c r="P24" s="17">
        <v>5</v>
      </c>
      <c r="Q24" s="17">
        <v>8</v>
      </c>
      <c r="R24" s="17">
        <f t="shared" si="27"/>
        <v>18</v>
      </c>
      <c r="S24" s="17">
        <v>7</v>
      </c>
      <c r="T24" s="17">
        <v>8</v>
      </c>
      <c r="U24" s="17">
        <v>10</v>
      </c>
      <c r="V24" s="28">
        <v>-11.252096280950973</v>
      </c>
    </row>
    <row r="25" spans="1:22" ht="15" customHeight="1" x14ac:dyDescent="0.2">
      <c r="A25" s="5" t="s">
        <v>13</v>
      </c>
      <c r="B25" s="18">
        <f t="shared" si="23"/>
        <v>-1</v>
      </c>
      <c r="C25" s="18">
        <v>4</v>
      </c>
      <c r="D25" s="18">
        <f t="shared" si="24"/>
        <v>-1</v>
      </c>
      <c r="E25" s="18">
        <f t="shared" si="25"/>
        <v>-1</v>
      </c>
      <c r="F25" s="18">
        <v>0</v>
      </c>
      <c r="G25" s="18">
        <v>-1</v>
      </c>
      <c r="H25" s="18">
        <v>1</v>
      </c>
      <c r="I25" s="18">
        <v>-2</v>
      </c>
      <c r="J25" s="25">
        <f t="shared" si="3"/>
        <v>-9.3743579206903629</v>
      </c>
      <c r="K25" s="25">
        <v>0</v>
      </c>
      <c r="L25" s="25">
        <v>9.3743579206903629</v>
      </c>
      <c r="M25" s="18">
        <f t="shared" si="26"/>
        <v>0</v>
      </c>
      <c r="N25" s="18">
        <f t="shared" si="28"/>
        <v>2</v>
      </c>
      <c r="O25" s="18">
        <v>0</v>
      </c>
      <c r="P25" s="18">
        <v>2</v>
      </c>
      <c r="Q25" s="18">
        <v>0</v>
      </c>
      <c r="R25" s="18">
        <f t="shared" si="27"/>
        <v>2</v>
      </c>
      <c r="S25" s="22">
        <v>2</v>
      </c>
      <c r="T25" s="22">
        <v>0</v>
      </c>
      <c r="U25" s="22">
        <v>2</v>
      </c>
      <c r="V25" s="29">
        <v>0</v>
      </c>
    </row>
    <row r="26" spans="1:22" ht="15" customHeight="1" x14ac:dyDescent="0.2">
      <c r="A26" s="3" t="s">
        <v>12</v>
      </c>
      <c r="B26" s="20">
        <f t="shared" si="23"/>
        <v>0</v>
      </c>
      <c r="C26" s="20">
        <v>17</v>
      </c>
      <c r="D26" s="20">
        <f t="shared" si="24"/>
        <v>2</v>
      </c>
      <c r="E26" s="20">
        <f t="shared" si="25"/>
        <v>-3</v>
      </c>
      <c r="F26" s="20">
        <v>1</v>
      </c>
      <c r="G26" s="20">
        <v>-2</v>
      </c>
      <c r="H26" s="20">
        <v>4</v>
      </c>
      <c r="I26" s="20">
        <v>0</v>
      </c>
      <c r="J26" s="26">
        <f t="shared" si="3"/>
        <v>-11.703969730007053</v>
      </c>
      <c r="K26" s="26">
        <v>3.9013232433356846</v>
      </c>
      <c r="L26" s="26">
        <v>15.605292973342738</v>
      </c>
      <c r="M26" s="20">
        <f t="shared" si="26"/>
        <v>3</v>
      </c>
      <c r="N26" s="20">
        <f t="shared" si="28"/>
        <v>10</v>
      </c>
      <c r="O26" s="20">
        <v>7</v>
      </c>
      <c r="P26" s="20">
        <v>7</v>
      </c>
      <c r="Q26" s="20">
        <v>3</v>
      </c>
      <c r="R26" s="20">
        <f t="shared" si="27"/>
        <v>7</v>
      </c>
      <c r="S26" s="20">
        <v>3</v>
      </c>
      <c r="T26" s="20">
        <v>4</v>
      </c>
      <c r="U26" s="20">
        <v>3</v>
      </c>
      <c r="V26" s="26">
        <v>11.703969730007053</v>
      </c>
    </row>
    <row r="27" spans="1:22" ht="15" customHeight="1" x14ac:dyDescent="0.2">
      <c r="A27" s="1" t="s">
        <v>11</v>
      </c>
      <c r="B27" s="19">
        <f t="shared" si="23"/>
        <v>-7</v>
      </c>
      <c r="C27" s="19">
        <v>2</v>
      </c>
      <c r="D27" s="19">
        <f t="shared" si="24"/>
        <v>13</v>
      </c>
      <c r="E27" s="19">
        <f t="shared" si="25"/>
        <v>-9</v>
      </c>
      <c r="F27" s="19">
        <v>3</v>
      </c>
      <c r="G27" s="19">
        <v>3</v>
      </c>
      <c r="H27" s="19">
        <v>12</v>
      </c>
      <c r="I27" s="19">
        <v>4</v>
      </c>
      <c r="J27" s="30">
        <f t="shared" si="3"/>
        <v>-14.020606236502232</v>
      </c>
      <c r="K27" s="30">
        <v>4.6735354121674106</v>
      </c>
      <c r="L27" s="30">
        <v>18.694141648669643</v>
      </c>
      <c r="M27" s="19">
        <f t="shared" si="26"/>
        <v>2</v>
      </c>
      <c r="N27" s="19">
        <f t="shared" si="28"/>
        <v>17</v>
      </c>
      <c r="O27" s="24">
        <v>11</v>
      </c>
      <c r="P27" s="24">
        <v>5</v>
      </c>
      <c r="Q27" s="24">
        <v>12</v>
      </c>
      <c r="R27" s="24">
        <f t="shared" si="27"/>
        <v>15</v>
      </c>
      <c r="S27" s="24">
        <v>-3</v>
      </c>
      <c r="T27" s="24">
        <v>8</v>
      </c>
      <c r="U27" s="24">
        <v>7</v>
      </c>
      <c r="V27" s="31">
        <v>3.1156902747782738</v>
      </c>
    </row>
    <row r="28" spans="1:22" ht="15" customHeight="1" x14ac:dyDescent="0.2">
      <c r="A28" s="5" t="s">
        <v>10</v>
      </c>
      <c r="B28" s="18">
        <f t="shared" si="23"/>
        <v>-5</v>
      </c>
      <c r="C28" s="18">
        <v>-1</v>
      </c>
      <c r="D28" s="18">
        <f t="shared" si="24"/>
        <v>-2</v>
      </c>
      <c r="E28" s="18">
        <f t="shared" si="25"/>
        <v>-4</v>
      </c>
      <c r="F28" s="18">
        <v>1</v>
      </c>
      <c r="G28" s="18">
        <v>1</v>
      </c>
      <c r="H28" s="18">
        <v>5</v>
      </c>
      <c r="I28" s="18">
        <v>1</v>
      </c>
      <c r="J28" s="25">
        <f t="shared" si="3"/>
        <v>-17.157294788177918</v>
      </c>
      <c r="K28" s="25">
        <v>4.2893236970444795</v>
      </c>
      <c r="L28" s="25">
        <v>21.446618485222398</v>
      </c>
      <c r="M28" s="18">
        <f t="shared" si="26"/>
        <v>-1</v>
      </c>
      <c r="N28" s="18">
        <f t="shared" si="28"/>
        <v>9</v>
      </c>
      <c r="O28" s="18">
        <v>2</v>
      </c>
      <c r="P28" s="18">
        <v>3</v>
      </c>
      <c r="Q28" s="18">
        <v>6</v>
      </c>
      <c r="R28" s="18">
        <f t="shared" si="27"/>
        <v>10</v>
      </c>
      <c r="S28" s="18">
        <v>4</v>
      </c>
      <c r="T28" s="18">
        <v>1</v>
      </c>
      <c r="U28" s="18">
        <v>9</v>
      </c>
      <c r="V28" s="25">
        <v>-4.2893236970444732</v>
      </c>
    </row>
    <row r="29" spans="1:22" ht="15" customHeight="1" x14ac:dyDescent="0.2">
      <c r="A29" s="3" t="s">
        <v>9</v>
      </c>
      <c r="B29" s="20">
        <f t="shared" si="23"/>
        <v>0</v>
      </c>
      <c r="C29" s="20">
        <v>-3</v>
      </c>
      <c r="D29" s="20">
        <f t="shared" si="24"/>
        <v>8</v>
      </c>
      <c r="E29" s="20">
        <f t="shared" si="25"/>
        <v>0</v>
      </c>
      <c r="F29" s="20">
        <v>7</v>
      </c>
      <c r="G29" s="20">
        <v>4</v>
      </c>
      <c r="H29" s="20">
        <v>7</v>
      </c>
      <c r="I29" s="20">
        <v>-5</v>
      </c>
      <c r="J29" s="26">
        <f t="shared" si="3"/>
        <v>0</v>
      </c>
      <c r="K29" s="26">
        <v>10.1878065313609</v>
      </c>
      <c r="L29" s="26">
        <v>10.1878065313609</v>
      </c>
      <c r="M29" s="20">
        <f t="shared" si="26"/>
        <v>0</v>
      </c>
      <c r="N29" s="20">
        <f t="shared" si="28"/>
        <v>21</v>
      </c>
      <c r="O29" s="20">
        <v>-1</v>
      </c>
      <c r="P29" s="20">
        <v>7</v>
      </c>
      <c r="Q29" s="20">
        <v>14</v>
      </c>
      <c r="R29" s="20">
        <f t="shared" si="27"/>
        <v>21</v>
      </c>
      <c r="S29" s="20">
        <v>0</v>
      </c>
      <c r="T29" s="20">
        <v>10</v>
      </c>
      <c r="U29" s="20">
        <v>11</v>
      </c>
      <c r="V29" s="26">
        <v>0</v>
      </c>
    </row>
    <row r="30" spans="1:22" ht="15" customHeight="1" x14ac:dyDescent="0.2">
      <c r="A30" s="3" t="s">
        <v>8</v>
      </c>
      <c r="B30" s="20">
        <f t="shared" si="23"/>
        <v>-22</v>
      </c>
      <c r="C30" s="20">
        <v>-1</v>
      </c>
      <c r="D30" s="20">
        <f t="shared" si="24"/>
        <v>-22</v>
      </c>
      <c r="E30" s="20">
        <f t="shared" si="25"/>
        <v>-10</v>
      </c>
      <c r="F30" s="20">
        <v>4</v>
      </c>
      <c r="G30" s="20">
        <v>4</v>
      </c>
      <c r="H30" s="20">
        <v>14</v>
      </c>
      <c r="I30" s="20">
        <v>5</v>
      </c>
      <c r="J30" s="26">
        <f t="shared" si="3"/>
        <v>-15.102864992800278</v>
      </c>
      <c r="K30" s="26">
        <v>6.0411459971201111</v>
      </c>
      <c r="L30" s="26">
        <v>21.144010989920389</v>
      </c>
      <c r="M30" s="20">
        <f t="shared" si="26"/>
        <v>-12</v>
      </c>
      <c r="N30" s="20">
        <f t="shared" si="28"/>
        <v>16</v>
      </c>
      <c r="O30" s="20">
        <v>-12</v>
      </c>
      <c r="P30" s="20">
        <v>12</v>
      </c>
      <c r="Q30" s="20">
        <v>4</v>
      </c>
      <c r="R30" s="20">
        <f t="shared" si="27"/>
        <v>28</v>
      </c>
      <c r="S30" s="20">
        <v>9</v>
      </c>
      <c r="T30" s="20">
        <v>14</v>
      </c>
      <c r="U30" s="20">
        <v>14</v>
      </c>
      <c r="V30" s="26">
        <v>-18.123437991360333</v>
      </c>
    </row>
    <row r="31" spans="1:22" ht="15" customHeight="1" x14ac:dyDescent="0.2">
      <c r="A31" s="1" t="s">
        <v>7</v>
      </c>
      <c r="B31" s="19">
        <f t="shared" si="23"/>
        <v>2</v>
      </c>
      <c r="C31" s="19">
        <v>21</v>
      </c>
      <c r="D31" s="19">
        <f t="shared" si="24"/>
        <v>21</v>
      </c>
      <c r="E31" s="19">
        <f t="shared" si="25"/>
        <v>-4</v>
      </c>
      <c r="F31" s="19">
        <v>5</v>
      </c>
      <c r="G31" s="19">
        <v>2</v>
      </c>
      <c r="H31" s="19">
        <v>9</v>
      </c>
      <c r="I31" s="19">
        <v>-3</v>
      </c>
      <c r="J31" s="30">
        <f t="shared" si="3"/>
        <v>-6.7386999847686937</v>
      </c>
      <c r="K31" s="30">
        <v>8.4233749809608636</v>
      </c>
      <c r="L31" s="30">
        <v>15.162074965729557</v>
      </c>
      <c r="M31" s="19">
        <f t="shared" si="26"/>
        <v>6</v>
      </c>
      <c r="N31" s="19">
        <f t="shared" si="28"/>
        <v>19</v>
      </c>
      <c r="O31" s="19">
        <v>7</v>
      </c>
      <c r="P31" s="19">
        <v>6</v>
      </c>
      <c r="Q31" s="19">
        <v>13</v>
      </c>
      <c r="R31" s="19">
        <f t="shared" si="27"/>
        <v>13</v>
      </c>
      <c r="S31" s="19">
        <v>-9</v>
      </c>
      <c r="T31" s="19">
        <v>6</v>
      </c>
      <c r="U31" s="19">
        <v>7</v>
      </c>
      <c r="V31" s="30">
        <v>10.108049977153044</v>
      </c>
    </row>
    <row r="32" spans="1:22" ht="15" customHeight="1" x14ac:dyDescent="0.2">
      <c r="A32" s="5" t="s">
        <v>6</v>
      </c>
      <c r="B32" s="18">
        <f t="shared" si="23"/>
        <v>0</v>
      </c>
      <c r="C32" s="18">
        <v>0</v>
      </c>
      <c r="D32" s="18">
        <f t="shared" si="24"/>
        <v>-1</v>
      </c>
      <c r="E32" s="18">
        <f t="shared" si="25"/>
        <v>1</v>
      </c>
      <c r="F32" s="18">
        <v>3</v>
      </c>
      <c r="G32" s="18">
        <v>0</v>
      </c>
      <c r="H32" s="18">
        <v>2</v>
      </c>
      <c r="I32" s="18">
        <v>-2</v>
      </c>
      <c r="J32" s="25">
        <f t="shared" si="3"/>
        <v>6.2198592437332785</v>
      </c>
      <c r="K32" s="25">
        <v>18.659577731199835</v>
      </c>
      <c r="L32" s="25">
        <v>12.439718487466557</v>
      </c>
      <c r="M32" s="18">
        <f t="shared" si="26"/>
        <v>-1</v>
      </c>
      <c r="N32" s="18">
        <f t="shared" si="28"/>
        <v>8</v>
      </c>
      <c r="O32" s="22">
        <v>1</v>
      </c>
      <c r="P32" s="22">
        <v>1</v>
      </c>
      <c r="Q32" s="22">
        <v>7</v>
      </c>
      <c r="R32" s="22">
        <f t="shared" si="27"/>
        <v>9</v>
      </c>
      <c r="S32" s="22">
        <v>4</v>
      </c>
      <c r="T32" s="22">
        <v>7</v>
      </c>
      <c r="U32" s="22">
        <v>2</v>
      </c>
      <c r="V32" s="29">
        <v>-6.219859243733282</v>
      </c>
    </row>
    <row r="33" spans="1:22" ht="15" customHeight="1" x14ac:dyDescent="0.2">
      <c r="A33" s="3" t="s">
        <v>5</v>
      </c>
      <c r="B33" s="20">
        <f t="shared" si="23"/>
        <v>-4</v>
      </c>
      <c r="C33" s="20">
        <v>9</v>
      </c>
      <c r="D33" s="20">
        <f t="shared" si="24"/>
        <v>15</v>
      </c>
      <c r="E33" s="20">
        <f>F33-H33</f>
        <v>-9</v>
      </c>
      <c r="F33" s="20">
        <v>1</v>
      </c>
      <c r="G33" s="20">
        <v>-1</v>
      </c>
      <c r="H33" s="20">
        <v>10</v>
      </c>
      <c r="I33" s="20">
        <v>-1</v>
      </c>
      <c r="J33" s="26">
        <f t="shared" si="3"/>
        <v>-14.508179344945766</v>
      </c>
      <c r="K33" s="26">
        <v>1.6120199272161961</v>
      </c>
      <c r="L33" s="26">
        <v>16.120199272161962</v>
      </c>
      <c r="M33" s="20">
        <f>N33-R33</f>
        <v>5</v>
      </c>
      <c r="N33" s="20">
        <f t="shared" si="28"/>
        <v>18</v>
      </c>
      <c r="O33" s="20">
        <v>8</v>
      </c>
      <c r="P33" s="20">
        <v>8</v>
      </c>
      <c r="Q33" s="20">
        <v>10</v>
      </c>
      <c r="R33" s="20">
        <f t="shared" si="27"/>
        <v>13</v>
      </c>
      <c r="S33" s="20">
        <v>-7</v>
      </c>
      <c r="T33" s="20">
        <v>6</v>
      </c>
      <c r="U33" s="20">
        <v>7</v>
      </c>
      <c r="V33" s="26">
        <v>8.0600996360809809</v>
      </c>
    </row>
    <row r="34" spans="1:22" ht="15" customHeight="1" x14ac:dyDescent="0.2">
      <c r="A34" s="3" t="s">
        <v>4</v>
      </c>
      <c r="B34" s="20">
        <f t="shared" si="23"/>
        <v>-7</v>
      </c>
      <c r="C34" s="20">
        <v>1</v>
      </c>
      <c r="D34" s="20">
        <f t="shared" si="24"/>
        <v>1</v>
      </c>
      <c r="E34" s="20">
        <f t="shared" si="25"/>
        <v>2</v>
      </c>
      <c r="F34" s="20">
        <v>4</v>
      </c>
      <c r="G34" s="20">
        <v>2</v>
      </c>
      <c r="H34" s="20">
        <v>2</v>
      </c>
      <c r="I34" s="20">
        <v>-1</v>
      </c>
      <c r="J34" s="26">
        <f t="shared" si="3"/>
        <v>4.6630469498562759</v>
      </c>
      <c r="K34" s="26">
        <v>9.3260938997125518</v>
      </c>
      <c r="L34" s="26">
        <v>4.6630469498562759</v>
      </c>
      <c r="M34" s="20">
        <f t="shared" si="26"/>
        <v>-9</v>
      </c>
      <c r="N34" s="20">
        <f t="shared" si="28"/>
        <v>4</v>
      </c>
      <c r="O34" s="20">
        <v>-6</v>
      </c>
      <c r="P34" s="20">
        <v>2</v>
      </c>
      <c r="Q34" s="20">
        <v>2</v>
      </c>
      <c r="R34" s="20">
        <f t="shared" si="27"/>
        <v>13</v>
      </c>
      <c r="S34" s="20">
        <v>-4</v>
      </c>
      <c r="T34" s="20">
        <v>7</v>
      </c>
      <c r="U34" s="20">
        <v>6</v>
      </c>
      <c r="V34" s="26">
        <v>-20.98371127435324</v>
      </c>
    </row>
    <row r="35" spans="1:22" ht="15" customHeight="1" x14ac:dyDescent="0.2">
      <c r="A35" s="1" t="s">
        <v>3</v>
      </c>
      <c r="B35" s="19">
        <f t="shared" si="23"/>
        <v>8</v>
      </c>
      <c r="C35" s="19">
        <v>6</v>
      </c>
      <c r="D35" s="19">
        <f t="shared" si="24"/>
        <v>15</v>
      </c>
      <c r="E35" s="19">
        <f t="shared" si="25"/>
        <v>1</v>
      </c>
      <c r="F35" s="19">
        <v>3</v>
      </c>
      <c r="G35" s="19">
        <v>3</v>
      </c>
      <c r="H35" s="19">
        <v>2</v>
      </c>
      <c r="I35" s="19">
        <v>-7</v>
      </c>
      <c r="J35" s="30">
        <f t="shared" si="3"/>
        <v>2.2324978286664949</v>
      </c>
      <c r="K35" s="30">
        <v>6.6974934859994857</v>
      </c>
      <c r="L35" s="30">
        <v>4.4649956573329908</v>
      </c>
      <c r="M35" s="19">
        <f t="shared" si="26"/>
        <v>7</v>
      </c>
      <c r="N35" s="19">
        <f t="shared" si="28"/>
        <v>21</v>
      </c>
      <c r="O35" s="24">
        <v>10</v>
      </c>
      <c r="P35" s="24">
        <v>9</v>
      </c>
      <c r="Q35" s="24">
        <v>12</v>
      </c>
      <c r="R35" s="24">
        <f t="shared" si="27"/>
        <v>14</v>
      </c>
      <c r="S35" s="24">
        <v>5</v>
      </c>
      <c r="T35" s="24">
        <v>8</v>
      </c>
      <c r="U35" s="24">
        <v>6</v>
      </c>
      <c r="V35" s="31">
        <v>15.627484800665467</v>
      </c>
    </row>
    <row r="36" spans="1:22" ht="15" customHeight="1" x14ac:dyDescent="0.2">
      <c r="A36" s="5" t="s">
        <v>2</v>
      </c>
      <c r="B36" s="18">
        <f t="shared" si="23"/>
        <v>-6</v>
      </c>
      <c r="C36" s="18">
        <v>2</v>
      </c>
      <c r="D36" s="18">
        <f t="shared" si="24"/>
        <v>0</v>
      </c>
      <c r="E36" s="18">
        <f t="shared" si="25"/>
        <v>-3</v>
      </c>
      <c r="F36" s="18">
        <v>0</v>
      </c>
      <c r="G36" s="18">
        <v>0</v>
      </c>
      <c r="H36" s="18">
        <v>3</v>
      </c>
      <c r="I36" s="18">
        <v>-1</v>
      </c>
      <c r="J36" s="25">
        <f t="shared" si="3"/>
        <v>-18.909304413897907</v>
      </c>
      <c r="K36" s="25">
        <v>0</v>
      </c>
      <c r="L36" s="25">
        <v>18.909304413897907</v>
      </c>
      <c r="M36" s="18">
        <f t="shared" si="26"/>
        <v>-3</v>
      </c>
      <c r="N36" s="18">
        <f t="shared" si="28"/>
        <v>0</v>
      </c>
      <c r="O36" s="18">
        <v>-1</v>
      </c>
      <c r="P36" s="18">
        <v>0</v>
      </c>
      <c r="Q36" s="18">
        <v>0</v>
      </c>
      <c r="R36" s="18">
        <f t="shared" si="27"/>
        <v>3</v>
      </c>
      <c r="S36" s="18">
        <v>0</v>
      </c>
      <c r="T36" s="18">
        <v>2</v>
      </c>
      <c r="U36" s="18">
        <v>1</v>
      </c>
      <c r="V36" s="25">
        <v>-18.909304413897907</v>
      </c>
    </row>
    <row r="37" spans="1:22" ht="15" customHeight="1" x14ac:dyDescent="0.2">
      <c r="A37" s="3" t="s">
        <v>1</v>
      </c>
      <c r="B37" s="20">
        <f t="shared" si="23"/>
        <v>-12</v>
      </c>
      <c r="C37" s="20">
        <v>-5</v>
      </c>
      <c r="D37" s="20">
        <f t="shared" si="24"/>
        <v>-8</v>
      </c>
      <c r="E37" s="20">
        <f t="shared" si="25"/>
        <v>-1</v>
      </c>
      <c r="F37" s="20">
        <v>1</v>
      </c>
      <c r="G37" s="20">
        <v>1</v>
      </c>
      <c r="H37" s="20">
        <v>2</v>
      </c>
      <c r="I37" s="20">
        <v>0</v>
      </c>
      <c r="J37" s="26">
        <f t="shared" si="3"/>
        <v>-8.7801592456279618</v>
      </c>
      <c r="K37" s="26">
        <v>8.7801592456279618</v>
      </c>
      <c r="L37" s="26">
        <v>17.560318491255924</v>
      </c>
      <c r="M37" s="20">
        <f t="shared" si="26"/>
        <v>-11</v>
      </c>
      <c r="N37" s="20">
        <f t="shared" si="28"/>
        <v>0</v>
      </c>
      <c r="O37" s="20">
        <v>0</v>
      </c>
      <c r="P37" s="20">
        <v>0</v>
      </c>
      <c r="Q37" s="20">
        <v>0</v>
      </c>
      <c r="R37" s="20">
        <f t="shared" si="27"/>
        <v>11</v>
      </c>
      <c r="S37" s="20">
        <v>9</v>
      </c>
      <c r="T37" s="20">
        <v>1</v>
      </c>
      <c r="U37" s="20">
        <v>10</v>
      </c>
      <c r="V37" s="26">
        <v>-96.581751701907592</v>
      </c>
    </row>
    <row r="38" spans="1:22" ht="15" customHeight="1" x14ac:dyDescent="0.2">
      <c r="A38" s="1" t="s">
        <v>0</v>
      </c>
      <c r="B38" s="19">
        <f t="shared" si="23"/>
        <v>3</v>
      </c>
      <c r="C38" s="19">
        <v>6</v>
      </c>
      <c r="D38" s="19">
        <f t="shared" si="24"/>
        <v>1</v>
      </c>
      <c r="E38" s="19">
        <f t="shared" si="25"/>
        <v>1</v>
      </c>
      <c r="F38" s="19">
        <v>1</v>
      </c>
      <c r="G38" s="19">
        <v>0</v>
      </c>
      <c r="H38" s="19">
        <v>0</v>
      </c>
      <c r="I38" s="19">
        <v>-1</v>
      </c>
      <c r="J38" s="30">
        <f t="shared" si="3"/>
        <v>9.3445980542754743</v>
      </c>
      <c r="K38" s="30">
        <v>9.3445980542754743</v>
      </c>
      <c r="L38" s="30">
        <v>0</v>
      </c>
      <c r="M38" s="19">
        <f t="shared" si="26"/>
        <v>2</v>
      </c>
      <c r="N38" s="19">
        <f t="shared" si="28"/>
        <v>2</v>
      </c>
      <c r="O38" s="19">
        <v>-1</v>
      </c>
      <c r="P38" s="19">
        <v>2</v>
      </c>
      <c r="Q38" s="19">
        <v>0</v>
      </c>
      <c r="R38" s="19">
        <f t="shared" si="27"/>
        <v>0</v>
      </c>
      <c r="S38" s="19">
        <v>-1</v>
      </c>
      <c r="T38" s="19">
        <v>0</v>
      </c>
      <c r="U38" s="19">
        <v>0</v>
      </c>
      <c r="V38" s="30">
        <v>18.689196108550949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山本 航大</cp:lastModifiedBy>
  <cp:lastPrinted>2024-07-19T05:29:17Z</cp:lastPrinted>
  <dcterms:created xsi:type="dcterms:W3CDTF">2017-09-15T07:21:02Z</dcterms:created>
  <dcterms:modified xsi:type="dcterms:W3CDTF">2025-08-15T01:09:27Z</dcterms:modified>
</cp:coreProperties>
</file>