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2.178\share\02○介護･施設担当(R07)\12_介護ロボット導入支援事業補助金\04_申請依頼（県→事業所）\01起案\"/>
    </mc:Choice>
  </mc:AlternateContent>
  <xr:revisionPtr revIDLastSave="0" documentId="13_ncr:1_{458871F5-CE9F-4424-9C1B-21B7B58A939E}" xr6:coauthVersionLast="47" xr6:coauthVersionMax="47" xr10:uidLastSave="{00000000-0000-0000-0000-000000000000}"/>
  <bookViews>
    <workbookView xWindow="-108" yWindow="-108" windowWidth="23256" windowHeight="12576" xr2:uid="{E9B7FB46-51E1-4F86-B906-922F9CFF5C2F}"/>
  </bookViews>
  <sheets>
    <sheet name="法人情報" sheetId="35" r:id="rId1"/>
    <sheet name="別紙（テクノロジー）" sheetId="33" r:id="rId2"/>
    <sheet name="※基準額早見表※" sheetId="30" r:id="rId3"/>
    <sheet name="別紙（パッケージ）" sheetId="34" r:id="rId4"/>
    <sheet name="データセット" sheetId="5" state="hidden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4" l="1"/>
  <c r="D12" i="34"/>
  <c r="B15" i="34"/>
  <c r="E20" i="34"/>
  <c r="D7" i="34" s="1"/>
  <c r="B21" i="34"/>
  <c r="E26" i="34"/>
  <c r="D8" i="34" s="1"/>
  <c r="G8" i="34" s="1"/>
  <c r="B27" i="34"/>
  <c r="E32" i="34"/>
  <c r="D9" i="34" s="1"/>
  <c r="G9" i="34" s="1"/>
  <c r="B33" i="34"/>
  <c r="E38" i="34"/>
  <c r="D10" i="34" s="1"/>
  <c r="G10" i="34" s="1"/>
  <c r="B39" i="34"/>
  <c r="E44" i="34"/>
  <c r="D11" i="34" s="1"/>
  <c r="G11" i="34" s="1"/>
  <c r="G7" i="33"/>
  <c r="G8" i="33"/>
  <c r="I12" i="33"/>
  <c r="I13" i="33"/>
  <c r="I14" i="33"/>
  <c r="I15" i="33"/>
  <c r="I16" i="33"/>
  <c r="B20" i="33"/>
  <c r="E25" i="33"/>
  <c r="D12" i="33" s="1"/>
  <c r="B26" i="33"/>
  <c r="E31" i="33"/>
  <c r="D13" i="33" s="1"/>
  <c r="F13" i="33" s="1"/>
  <c r="J13" i="33" s="1"/>
  <c r="B32" i="33"/>
  <c r="E37" i="33"/>
  <c r="D14" i="33" s="1"/>
  <c r="F14" i="33" s="1"/>
  <c r="J14" i="33" s="1"/>
  <c r="B38" i="33"/>
  <c r="E43" i="33"/>
  <c r="D15" i="33" s="1"/>
  <c r="F15" i="33" s="1"/>
  <c r="J15" i="33" s="1"/>
  <c r="B44" i="33"/>
  <c r="E49" i="33"/>
  <c r="D16" i="33" s="1"/>
  <c r="F16" i="33" s="1"/>
  <c r="J16" i="33" s="1"/>
  <c r="D17" i="33" l="1"/>
  <c r="G7" i="34"/>
  <c r="F12" i="33"/>
  <c r="J12" i="33" s="1"/>
  <c r="J17" i="33" s="1"/>
</calcChain>
</file>

<file path=xl/sharedStrings.xml><?xml version="1.0" encoding="utf-8"?>
<sst xmlns="http://schemas.openxmlformats.org/spreadsheetml/2006/main" count="365" uniqueCount="244">
  <si>
    <t>サービス種別</t>
    <rPh sb="4" eb="6">
      <t>シュベツ</t>
    </rPh>
    <phoneticPr fontId="1"/>
  </si>
  <si>
    <t>講じている</t>
    <rPh sb="0" eb="1">
      <t>コウ</t>
    </rPh>
    <phoneticPr fontId="1"/>
  </si>
  <si>
    <t>12千葉県</t>
  </si>
  <si>
    <t>110_訪問介護</t>
  </si>
  <si>
    <t>1～10名</t>
  </si>
  <si>
    <t>ケアプランデータ連携システム</t>
    <rPh sb="8" eb="10">
      <t>レンケイ</t>
    </rPh>
    <phoneticPr fontId="1"/>
  </si>
  <si>
    <t>居宅サービス計画書とサービス利用票のどちらも</t>
    <rPh sb="0" eb="2">
      <t>キョタク</t>
    </rPh>
    <rPh sb="6" eb="9">
      <t>ケイカクショ</t>
    </rPh>
    <rPh sb="14" eb="16">
      <t>リヨウ</t>
    </rPh>
    <rPh sb="16" eb="17">
      <t>ヒョウ</t>
    </rPh>
    <phoneticPr fontId="1"/>
  </si>
  <si>
    <t>利用申請を行っている</t>
    <rPh sb="0" eb="2">
      <t>リヨウ</t>
    </rPh>
    <rPh sb="2" eb="4">
      <t>シンセイ</t>
    </rPh>
    <rPh sb="5" eb="6">
      <t>オコナ</t>
    </rPh>
    <phoneticPr fontId="1"/>
  </si>
  <si>
    <t>「★一つ星」又は「★★二つ星」のいずれかを宣言している</t>
  </si>
  <si>
    <t>都道府県</t>
    <rPh sb="0" eb="4">
      <t>トドウフケン</t>
    </rPh>
    <phoneticPr fontId="1"/>
  </si>
  <si>
    <t>取組</t>
    <rPh sb="0" eb="2">
      <t>トリクミ</t>
    </rPh>
    <phoneticPr fontId="1"/>
  </si>
  <si>
    <t>職員数</t>
    <rPh sb="0" eb="2">
      <t>ショクイン</t>
    </rPh>
    <rPh sb="2" eb="3">
      <t>スウ</t>
    </rPh>
    <phoneticPr fontId="1"/>
  </si>
  <si>
    <t>利用者数</t>
    <rPh sb="0" eb="3">
      <t>リヨウシャ</t>
    </rPh>
    <rPh sb="3" eb="4">
      <t>スウ</t>
    </rPh>
    <phoneticPr fontId="1"/>
  </si>
  <si>
    <t>ケアプー</t>
    <phoneticPr fontId="1"/>
  </si>
  <si>
    <t>セキュリティアクション</t>
    <phoneticPr fontId="1"/>
  </si>
  <si>
    <t>01北海道</t>
  </si>
  <si>
    <t>○</t>
    <phoneticPr fontId="1"/>
  </si>
  <si>
    <t>02青森県</t>
  </si>
  <si>
    <t>-</t>
    <phoneticPr fontId="1"/>
  </si>
  <si>
    <t>120_訪問入浴介護</t>
  </si>
  <si>
    <t>11～20名</t>
  </si>
  <si>
    <t>その他厚労省が認めたシステム</t>
    <rPh sb="2" eb="3">
      <t>タ</t>
    </rPh>
    <rPh sb="3" eb="6">
      <t>コウロウショウ</t>
    </rPh>
    <rPh sb="7" eb="8">
      <t>ミト</t>
    </rPh>
    <phoneticPr fontId="1"/>
  </si>
  <si>
    <t>宣言していない</t>
    <rPh sb="0" eb="2">
      <t>センゲン</t>
    </rPh>
    <phoneticPr fontId="1"/>
  </si>
  <si>
    <t>利用申請を行っていない</t>
    <rPh sb="0" eb="2">
      <t>リヨウ</t>
    </rPh>
    <rPh sb="2" eb="4">
      <t>シンセイ</t>
    </rPh>
    <rPh sb="5" eb="6">
      <t>オコナ</t>
    </rPh>
    <phoneticPr fontId="1"/>
  </si>
  <si>
    <t>03岩手県</t>
  </si>
  <si>
    <t>130_訪問看護</t>
  </si>
  <si>
    <t>21～30名</t>
  </si>
  <si>
    <t>利用していない</t>
    <rPh sb="0" eb="2">
      <t>リヨウ</t>
    </rPh>
    <phoneticPr fontId="1"/>
  </si>
  <si>
    <t>04宮城県</t>
  </si>
  <si>
    <t>●</t>
    <phoneticPr fontId="1"/>
  </si>
  <si>
    <t>140_訪問リハビリテーション</t>
  </si>
  <si>
    <t>31名～</t>
    <phoneticPr fontId="1"/>
  </si>
  <si>
    <t>31～40名</t>
  </si>
  <si>
    <t>05秋田県</t>
  </si>
  <si>
    <t>150_通所介護</t>
  </si>
  <si>
    <t>41～50名</t>
    <rPh sb="5" eb="6">
      <t>メイ</t>
    </rPh>
    <phoneticPr fontId="1"/>
  </si>
  <si>
    <t>周知している</t>
    <rPh sb="0" eb="2">
      <t>シュウチ</t>
    </rPh>
    <phoneticPr fontId="1"/>
  </si>
  <si>
    <t>１～５０</t>
    <phoneticPr fontId="1"/>
  </si>
  <si>
    <t>06山形県</t>
  </si>
  <si>
    <t>ｰ</t>
    <phoneticPr fontId="1"/>
  </si>
  <si>
    <t>155_通所介護（療養通所介護）</t>
  </si>
  <si>
    <t>51～60名</t>
  </si>
  <si>
    <t>周知していない</t>
    <rPh sb="0" eb="2">
      <t>シュウチ</t>
    </rPh>
    <phoneticPr fontId="1"/>
  </si>
  <si>
    <t>５１～１００</t>
    <phoneticPr fontId="1"/>
  </si>
  <si>
    <t>07福島県</t>
  </si>
  <si>
    <t>160_通所リハビリテーション</t>
  </si>
  <si>
    <t>61名～70名</t>
  </si>
  <si>
    <t>１０１～１５０</t>
    <phoneticPr fontId="1"/>
  </si>
  <si>
    <t>08茨城県</t>
  </si>
  <si>
    <t>170_福祉用具貸与</t>
  </si>
  <si>
    <t>71名～80名</t>
  </si>
  <si>
    <t>居宅サービス計画書</t>
    <rPh sb="0" eb="2">
      <t>キョタク</t>
    </rPh>
    <rPh sb="6" eb="9">
      <t>ケイカクショ</t>
    </rPh>
    <phoneticPr fontId="1"/>
  </si>
  <si>
    <t>１５１～２００</t>
    <phoneticPr fontId="1"/>
  </si>
  <si>
    <t>09栃木県</t>
  </si>
  <si>
    <t>210_短期入所生活介護</t>
  </si>
  <si>
    <t>81名～90名</t>
  </si>
  <si>
    <t>サービス利用票</t>
    <rPh sb="4" eb="6">
      <t>リヨウ</t>
    </rPh>
    <rPh sb="6" eb="7">
      <t>ヒョウ</t>
    </rPh>
    <phoneticPr fontId="1"/>
  </si>
  <si>
    <t>２０１～２５０</t>
    <phoneticPr fontId="1"/>
  </si>
  <si>
    <t>10群馬県</t>
  </si>
  <si>
    <t>220_短期入所療養介護（介護老人保健施設）</t>
  </si>
  <si>
    <t>91名～100名</t>
  </si>
  <si>
    <t>２５１～３００</t>
    <phoneticPr fontId="1"/>
  </si>
  <si>
    <t>11埼玉県</t>
  </si>
  <si>
    <t>230_短期入所療養介護（介護療養型医療施設）</t>
  </si>
  <si>
    <t>101名～</t>
  </si>
  <si>
    <t>３０１～３５０</t>
    <phoneticPr fontId="1"/>
  </si>
  <si>
    <t>551_短期入所療養介護（介護医療院）</t>
  </si>
  <si>
    <t>３５１～４００</t>
    <phoneticPr fontId="1"/>
  </si>
  <si>
    <t>13東京都</t>
  </si>
  <si>
    <t>320_認知症対応型共同生活介護</t>
  </si>
  <si>
    <t>４０１～４５０</t>
    <phoneticPr fontId="1"/>
  </si>
  <si>
    <t>14神奈川県</t>
  </si>
  <si>
    <t>331_特定施設入居者生活介護（有料老人ホーム）</t>
  </si>
  <si>
    <t>４５１～５００</t>
    <phoneticPr fontId="1"/>
  </si>
  <si>
    <t>15新潟県</t>
  </si>
  <si>
    <t>332_特定施設入居者生活介護（軽費老人ホーム）</t>
  </si>
  <si>
    <t>５０１～</t>
    <phoneticPr fontId="1"/>
  </si>
  <si>
    <t>16富山県</t>
  </si>
  <si>
    <t>334_特定施設入居者生活介護（サービス付き高齢者向け住宅）</t>
  </si>
  <si>
    <t>17石川県</t>
  </si>
  <si>
    <t>335_特定施設入居者生活介護（有料老人ホーム・外部サービス利用型）</t>
  </si>
  <si>
    <t>18福井県</t>
  </si>
  <si>
    <t>336_特定施設入居者生活介護（軽費老人ホーム・外部サービス利用型）</t>
  </si>
  <si>
    <t>19山梨県</t>
  </si>
  <si>
    <t>337_特定施設入居者生活介護（サービス付き高齢者向け住宅・外部サービス利用型）</t>
  </si>
  <si>
    <t>20長野県</t>
  </si>
  <si>
    <t>361_地域密着型特定施設入居者生活介護（有料老人ホーム）</t>
  </si>
  <si>
    <t>21岐阜県</t>
  </si>
  <si>
    <t>362_地域密着型特定施設入居者生活介護（軽費老人ホーム</t>
  </si>
  <si>
    <t>22静岡県</t>
  </si>
  <si>
    <t>364_地域密着型特定施設入居者生活介護（サービス付き高齢者向け住宅）</t>
  </si>
  <si>
    <t>23愛知県</t>
  </si>
  <si>
    <t>410_特定福祉用具販売</t>
  </si>
  <si>
    <t>24三重県</t>
  </si>
  <si>
    <t>430_居宅介護支援</t>
  </si>
  <si>
    <t>25滋賀県</t>
  </si>
  <si>
    <t>510_介護老人福祉施設</t>
  </si>
  <si>
    <t>26京都府</t>
  </si>
  <si>
    <t>520_介護老人保健施設</t>
  </si>
  <si>
    <t>27大阪府</t>
  </si>
  <si>
    <t>530_介護療養型医療施設</t>
  </si>
  <si>
    <t>28兵庫県</t>
  </si>
  <si>
    <t>540_地域密着型介護老人福祉施設入居者生活介護</t>
  </si>
  <si>
    <t>29奈良県</t>
  </si>
  <si>
    <t>550_介護医療院</t>
  </si>
  <si>
    <t>30和歌山県</t>
  </si>
  <si>
    <t>710_夜間対応型訪問介護</t>
  </si>
  <si>
    <t>31鳥取県</t>
  </si>
  <si>
    <t>720_認知症対応型通所介護</t>
  </si>
  <si>
    <t>32島根県</t>
  </si>
  <si>
    <t>730_小規模多機能型居宅介護</t>
  </si>
  <si>
    <t>33岡山県</t>
  </si>
  <si>
    <t>760_定期巡回・随時対応型訪問介護看護</t>
  </si>
  <si>
    <t>34広島県</t>
  </si>
  <si>
    <t>770_看護小規模多機能型居宅介護</t>
  </si>
  <si>
    <t>35山口県</t>
  </si>
  <si>
    <t>780_地域密着型通所介護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</si>
  <si>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</si>
  <si>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</si>
  <si>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</si>
  <si>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</si>
  <si>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</si>
  <si>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</si>
  <si>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</si>
  <si>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</si>
  <si>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</si>
  <si>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</si>
  <si>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</si>
  <si>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</si>
  <si>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利用定員数</t>
    <rPh sb="0" eb="2">
      <t>リヨウ</t>
    </rPh>
    <rPh sb="2" eb="5">
      <t>テイインスウ</t>
    </rPh>
    <phoneticPr fontId="1"/>
  </si>
  <si>
    <t>補助対象台数割合</t>
    <rPh sb="0" eb="4">
      <t>ホジョタイショウ</t>
    </rPh>
    <rPh sb="4" eb="6">
      <t>ダイスウ</t>
    </rPh>
    <rPh sb="6" eb="8">
      <t>ワリアイ</t>
    </rPh>
    <phoneticPr fontId="1"/>
  </si>
  <si>
    <t>1/10</t>
    <phoneticPr fontId="1"/>
  </si>
  <si>
    <t>1/20</t>
    <phoneticPr fontId="1"/>
  </si>
  <si>
    <t>①移乗支援（装着）</t>
    <rPh sb="1" eb="3">
      <t>イジョウ</t>
    </rPh>
    <rPh sb="3" eb="5">
      <t>シエン</t>
    </rPh>
    <rPh sb="6" eb="8">
      <t>ソウチャク</t>
    </rPh>
    <phoneticPr fontId="1"/>
  </si>
  <si>
    <t>②移乗支援（非装着）</t>
    <rPh sb="1" eb="5">
      <t>イジョウシエン</t>
    </rPh>
    <rPh sb="6" eb="9">
      <t>ヒソウチャク</t>
    </rPh>
    <phoneticPr fontId="1"/>
  </si>
  <si>
    <t>③移動支援（屋外）</t>
    <rPh sb="1" eb="5">
      <t>イドウシエン</t>
    </rPh>
    <rPh sb="6" eb="8">
      <t>オクガイ</t>
    </rPh>
    <phoneticPr fontId="1"/>
  </si>
  <si>
    <t>④移動支援（屋内）</t>
    <rPh sb="1" eb="5">
      <t>イドウシエン</t>
    </rPh>
    <rPh sb="6" eb="8">
      <t>オクナイ</t>
    </rPh>
    <phoneticPr fontId="1"/>
  </si>
  <si>
    <t>⑤移動支援（装着）</t>
    <rPh sb="1" eb="5">
      <t>イドウシエン</t>
    </rPh>
    <rPh sb="6" eb="8">
      <t>ソウチャク</t>
    </rPh>
    <phoneticPr fontId="1"/>
  </si>
  <si>
    <t>⑥排泄支援（排泄予測・検知）</t>
    <rPh sb="1" eb="3">
      <t>ハイセツ</t>
    </rPh>
    <rPh sb="3" eb="5">
      <t>シエン</t>
    </rPh>
    <rPh sb="6" eb="10">
      <t>ハイセツヨソク</t>
    </rPh>
    <rPh sb="11" eb="13">
      <t>ケンチ</t>
    </rPh>
    <phoneticPr fontId="1"/>
  </si>
  <si>
    <t>⑦排泄支援（排泄物処理）</t>
    <rPh sb="1" eb="5">
      <t>ハイセツシエン</t>
    </rPh>
    <rPh sb="6" eb="9">
      <t>ハイセツブツ</t>
    </rPh>
    <rPh sb="9" eb="11">
      <t>ショリ</t>
    </rPh>
    <phoneticPr fontId="1"/>
  </si>
  <si>
    <t>導入目的</t>
    <rPh sb="0" eb="4">
      <t>ドウニュウモクテキ</t>
    </rPh>
    <phoneticPr fontId="1"/>
  </si>
  <si>
    <t>⑧排泄支援（動作支援）</t>
    <rPh sb="1" eb="5">
      <t>ハイセツシエン</t>
    </rPh>
    <rPh sb="6" eb="8">
      <t>ドウサ</t>
    </rPh>
    <rPh sb="8" eb="10">
      <t>シエン</t>
    </rPh>
    <phoneticPr fontId="1"/>
  </si>
  <si>
    <t>⑨入浴支援</t>
    <rPh sb="1" eb="5">
      <t>ニュウヨクシエン</t>
    </rPh>
    <phoneticPr fontId="1"/>
  </si>
  <si>
    <t>⑩見守り・コミュニケーション（見守り（施設））</t>
    <rPh sb="1" eb="3">
      <t>ミマモ</t>
    </rPh>
    <rPh sb="15" eb="17">
      <t>ミマモ</t>
    </rPh>
    <rPh sb="19" eb="21">
      <t>シセツ</t>
    </rPh>
    <phoneticPr fontId="1"/>
  </si>
  <si>
    <t>⑪見守り・コミュニケーション（見守り（在宅））</t>
    <rPh sb="1" eb="3">
      <t>ミマモ</t>
    </rPh>
    <rPh sb="15" eb="17">
      <t>ミマモ</t>
    </rPh>
    <rPh sb="19" eb="21">
      <t>ザイタク</t>
    </rPh>
    <phoneticPr fontId="1"/>
  </si>
  <si>
    <t>⑫見守り・コミュニケーション（コミュニケーション）</t>
    <rPh sb="1" eb="3">
      <t>ミマモ</t>
    </rPh>
    <phoneticPr fontId="1"/>
  </si>
  <si>
    <t>⑬介護業務支援</t>
    <rPh sb="1" eb="7">
      <t>カイゴギョウムシエン</t>
    </rPh>
    <phoneticPr fontId="1"/>
  </si>
  <si>
    <t>⑭機能訓練支援</t>
    <rPh sb="1" eb="3">
      <t>キノウ</t>
    </rPh>
    <rPh sb="3" eb="5">
      <t>クンレン</t>
    </rPh>
    <rPh sb="5" eb="7">
      <t>シエン</t>
    </rPh>
    <phoneticPr fontId="1"/>
  </si>
  <si>
    <t>⑮食事・栄養管理支援</t>
    <rPh sb="1" eb="3">
      <t>ショクジ</t>
    </rPh>
    <rPh sb="4" eb="8">
      <t>エイヨウカンリ</t>
    </rPh>
    <rPh sb="8" eb="10">
      <t>シエン</t>
    </rPh>
    <phoneticPr fontId="1"/>
  </si>
  <si>
    <t>⑯認知症生活支援・認知症ケア支援</t>
    <rPh sb="1" eb="4">
      <t>ニンチショウ</t>
    </rPh>
    <rPh sb="4" eb="8">
      <t>セイカツシエン</t>
    </rPh>
    <rPh sb="9" eb="12">
      <t>ニンチショウ</t>
    </rPh>
    <rPh sb="14" eb="16">
      <t>シエン</t>
    </rPh>
    <phoneticPr fontId="1"/>
  </si>
  <si>
    <t>⑰その他</t>
    <rPh sb="3" eb="4">
      <t>タ</t>
    </rPh>
    <phoneticPr fontId="1"/>
  </si>
  <si>
    <t>区分</t>
    <rPh sb="0" eb="2">
      <t>クブン</t>
    </rPh>
    <phoneticPr fontId="1"/>
  </si>
  <si>
    <t>（ア）重点分野に該当する介護テクノロジー</t>
    <rPh sb="3" eb="5">
      <t>ジュウテン</t>
    </rPh>
    <rPh sb="5" eb="7">
      <t>ブンヤ</t>
    </rPh>
    <rPh sb="8" eb="10">
      <t>ガイトウ</t>
    </rPh>
    <rPh sb="12" eb="14">
      <t>カイゴ</t>
    </rPh>
    <phoneticPr fontId="1"/>
  </si>
  <si>
    <t>職員数が1～10名</t>
    <rPh sb="0" eb="3">
      <t>ショクインスウ</t>
    </rPh>
    <rPh sb="8" eb="9">
      <t>メイ</t>
    </rPh>
    <phoneticPr fontId="1"/>
  </si>
  <si>
    <t>職員数が11～20名</t>
    <rPh sb="0" eb="3">
      <t>ショクインスウ</t>
    </rPh>
    <rPh sb="9" eb="10">
      <t>メイ</t>
    </rPh>
    <phoneticPr fontId="1"/>
  </si>
  <si>
    <t>職員数が21～30名</t>
    <rPh sb="0" eb="3">
      <t>ショクインスウ</t>
    </rPh>
    <rPh sb="9" eb="10">
      <t>メイ</t>
    </rPh>
    <phoneticPr fontId="1"/>
  </si>
  <si>
    <t>職員数が31名以上</t>
    <rPh sb="0" eb="3">
      <t>ショクインスウ</t>
    </rPh>
    <rPh sb="6" eb="7">
      <t>メイ</t>
    </rPh>
    <rPh sb="7" eb="9">
      <t>イジョウ</t>
    </rPh>
    <phoneticPr fontId="1"/>
  </si>
  <si>
    <t>②移乗支援（非装着）</t>
    <rPh sb="1" eb="5">
      <t>イジョウシエン</t>
    </rPh>
    <rPh sb="6" eb="9">
      <t>ヒソウチャク</t>
    </rPh>
    <phoneticPr fontId="1"/>
  </si>
  <si>
    <t>③移動支援（屋外）</t>
    <rPh sb="6" eb="8">
      <t>オクガイ</t>
    </rPh>
    <phoneticPr fontId="1"/>
  </si>
  <si>
    <t>④移動支援（屋内）</t>
    <rPh sb="1" eb="5">
      <t>イドウシエン</t>
    </rPh>
    <rPh sb="6" eb="8">
      <t>オクナイ</t>
    </rPh>
    <phoneticPr fontId="1"/>
  </si>
  <si>
    <t>⑤移動支援（装着）</t>
    <rPh sb="1" eb="3">
      <t>イドウ</t>
    </rPh>
    <rPh sb="3" eb="5">
      <t>シエン</t>
    </rPh>
    <rPh sb="6" eb="8">
      <t>ソウチャク</t>
    </rPh>
    <phoneticPr fontId="1"/>
  </si>
  <si>
    <t>基準額早見表（介護テクノロジー等の導入支援）</t>
    <rPh sb="0" eb="3">
      <t>キジュンガク</t>
    </rPh>
    <rPh sb="3" eb="6">
      <t>ハヤミヒョウ</t>
    </rPh>
    <rPh sb="7" eb="9">
      <t>カイゴ</t>
    </rPh>
    <rPh sb="15" eb="16">
      <t>トウ</t>
    </rPh>
    <rPh sb="17" eb="21">
      <t>ドウニュウシエン</t>
    </rPh>
    <phoneticPr fontId="1"/>
  </si>
  <si>
    <t>⑥排泄支援（排泄予測・検知）</t>
    <rPh sb="6" eb="10">
      <t>ハイセツヨソク</t>
    </rPh>
    <rPh sb="11" eb="13">
      <t>ケンチ</t>
    </rPh>
    <phoneticPr fontId="1"/>
  </si>
  <si>
    <t>⑦排泄支援（排泄物処理）</t>
    <rPh sb="1" eb="3">
      <t>ハイセツ</t>
    </rPh>
    <rPh sb="3" eb="5">
      <t>シエン</t>
    </rPh>
    <rPh sb="6" eb="11">
      <t>ハイセツブツショリ</t>
    </rPh>
    <phoneticPr fontId="1"/>
  </si>
  <si>
    <t>⑧排泄支援（動作支援）</t>
    <rPh sb="1" eb="5">
      <t>ハイセツシエン</t>
    </rPh>
    <rPh sb="6" eb="10">
      <t>ドウサシエン</t>
    </rPh>
    <phoneticPr fontId="1"/>
  </si>
  <si>
    <t>⑨入浴支援</t>
    <phoneticPr fontId="1"/>
  </si>
  <si>
    <t>⑩見守り・コミュニケーション（見守り（施設））</t>
    <rPh sb="15" eb="17">
      <t>ミマモ</t>
    </rPh>
    <rPh sb="19" eb="21">
      <t>シセツ</t>
    </rPh>
    <phoneticPr fontId="1"/>
  </si>
  <si>
    <t>⑪見守り・コミュニケーション（見守り（在宅））</t>
    <rPh sb="1" eb="3">
      <t>ミマモ</t>
    </rPh>
    <rPh sb="15" eb="17">
      <t>ミマモ</t>
    </rPh>
    <rPh sb="19" eb="21">
      <t>ザイタク</t>
    </rPh>
    <phoneticPr fontId="1"/>
  </si>
  <si>
    <t>⑫見守り・コミュニケーション（コミュニケーション）</t>
    <rPh sb="1" eb="3">
      <t>ミマモ</t>
    </rPh>
    <phoneticPr fontId="1"/>
  </si>
  <si>
    <t>⑬介護業務支援</t>
    <rPh sb="1" eb="3">
      <t>カイゴ</t>
    </rPh>
    <rPh sb="3" eb="5">
      <t>ギョウム</t>
    </rPh>
    <rPh sb="5" eb="7">
      <t>シエン</t>
    </rPh>
    <phoneticPr fontId="1"/>
  </si>
  <si>
    <t>⑬-１：
価格が職員数に応じて変動する介護ソフト</t>
    <rPh sb="5" eb="7">
      <t>カカク</t>
    </rPh>
    <rPh sb="8" eb="10">
      <t>ショクイン</t>
    </rPh>
    <rPh sb="10" eb="11">
      <t>カズ</t>
    </rPh>
    <rPh sb="12" eb="13">
      <t>オウ</t>
    </rPh>
    <rPh sb="15" eb="17">
      <t>ヘンドウ</t>
    </rPh>
    <rPh sb="19" eb="21">
      <t>カイゴ</t>
    </rPh>
    <phoneticPr fontId="1"/>
  </si>
  <si>
    <t>⑬-２：⑬-1に該当しない介護ソフトや機器</t>
    <rPh sb="8" eb="10">
      <t>ガイトウ</t>
    </rPh>
    <rPh sb="13" eb="15">
      <t>カイゴ</t>
    </rPh>
    <rPh sb="19" eb="21">
      <t>キキ</t>
    </rPh>
    <phoneticPr fontId="1"/>
  </si>
  <si>
    <t>⑭機能訓練支援</t>
    <phoneticPr fontId="1"/>
  </si>
  <si>
    <t>⑮食事・栄養管理支援</t>
    <phoneticPr fontId="1"/>
  </si>
  <si>
    <t>⑯認知症生活支援・認知症ケア支援</t>
    <phoneticPr fontId="1"/>
  </si>
  <si>
    <t>（イ）⑰その他</t>
    <phoneticPr fontId="1"/>
  </si>
  <si>
    <t>基準額（円）</t>
    <rPh sb="0" eb="3">
      <t>キジュンガク</t>
    </rPh>
    <rPh sb="4" eb="5">
      <t>エン</t>
    </rPh>
    <phoneticPr fontId="1"/>
  </si>
  <si>
    <r>
      <t>⑬-1-1：令和７年度中に「ケアプランデータ連携システム」により5事業所以上とデータ連携を</t>
    </r>
    <r>
      <rPr>
        <u/>
        <sz val="12"/>
        <color theme="1"/>
        <rFont val="ＭＳ Ｐゴシック"/>
        <family val="3"/>
        <charset val="128"/>
      </rPr>
      <t>実施する</t>
    </r>
    <r>
      <rPr>
        <sz val="12"/>
        <color theme="1"/>
        <rFont val="ＭＳ Ｐゴシック"/>
        <family val="3"/>
        <charset val="128"/>
      </rPr>
      <t>場合</t>
    </r>
    <rPh sb="6" eb="8">
      <t>レイワ</t>
    </rPh>
    <rPh sb="9" eb="11">
      <t>ネンド</t>
    </rPh>
    <rPh sb="11" eb="12">
      <t>チュウ</t>
    </rPh>
    <rPh sb="22" eb="24">
      <t>レンケイ</t>
    </rPh>
    <rPh sb="33" eb="36">
      <t>ジギョウショ</t>
    </rPh>
    <rPh sb="36" eb="38">
      <t>イジョウ</t>
    </rPh>
    <rPh sb="42" eb="44">
      <t>レンケイ</t>
    </rPh>
    <rPh sb="45" eb="47">
      <t>ジッシ</t>
    </rPh>
    <rPh sb="49" eb="51">
      <t>バアイ</t>
    </rPh>
    <phoneticPr fontId="1"/>
  </si>
  <si>
    <r>
      <t>⑬-1-2：令和７年度中に「ケアプランデータ連携システム」により5事業所以上とデータ連携を</t>
    </r>
    <r>
      <rPr>
        <u/>
        <sz val="12"/>
        <color theme="1"/>
        <rFont val="ＭＳ Ｐゴシック"/>
        <family val="3"/>
        <charset val="128"/>
      </rPr>
      <t>実施しない</t>
    </r>
    <r>
      <rPr>
        <sz val="12"/>
        <color theme="1"/>
        <rFont val="ＭＳ Ｐゴシック"/>
        <family val="3"/>
        <charset val="128"/>
      </rPr>
      <t>場合</t>
    </r>
    <rPh sb="6" eb="8">
      <t>レイワ</t>
    </rPh>
    <rPh sb="9" eb="11">
      <t>ネンド</t>
    </rPh>
    <rPh sb="11" eb="12">
      <t>チュウ</t>
    </rPh>
    <rPh sb="22" eb="24">
      <t>レンケイ</t>
    </rPh>
    <rPh sb="33" eb="36">
      <t>ジギョウショ</t>
    </rPh>
    <rPh sb="36" eb="38">
      <t>イジョウ</t>
    </rPh>
    <rPh sb="42" eb="44">
      <t>レンケイ</t>
    </rPh>
    <rPh sb="45" eb="47">
      <t>ジッシ</t>
    </rPh>
    <rPh sb="50" eb="52">
      <t>バアイ</t>
    </rPh>
    <phoneticPr fontId="1"/>
  </si>
  <si>
    <r>
      <t>⑬-2-1：令和７年度中に「ケアプランデータ連携システム」により5事業所以上とデータ連携を</t>
    </r>
    <r>
      <rPr>
        <u/>
        <sz val="12"/>
        <color theme="1"/>
        <rFont val="ＭＳ Ｐゴシック"/>
        <family val="3"/>
        <charset val="128"/>
      </rPr>
      <t>実施する場合</t>
    </r>
    <phoneticPr fontId="1"/>
  </si>
  <si>
    <r>
      <t>⑬-2-2：令和７年度中に「ケアプランデータ連携システム」により5事業所以上とデータ連携を</t>
    </r>
    <r>
      <rPr>
        <u/>
        <sz val="12"/>
        <color theme="1"/>
        <rFont val="ＭＳ Ｐゴシック"/>
        <family val="3"/>
        <charset val="128"/>
      </rPr>
      <t>実施しない場合</t>
    </r>
    <phoneticPr fontId="1"/>
  </si>
  <si>
    <t>事業所名</t>
    <rPh sb="0" eb="3">
      <t>ジギョウショ</t>
    </rPh>
    <rPh sb="3" eb="4">
      <t>メイ</t>
    </rPh>
    <phoneticPr fontId="1"/>
  </si>
  <si>
    <t>1台あたり</t>
    <rPh sb="1" eb="2">
      <t>ダイ</t>
    </rPh>
    <phoneticPr fontId="1"/>
  </si>
  <si>
    <t>1式あたり</t>
    <rPh sb="1" eb="2">
      <t>シキ</t>
    </rPh>
    <phoneticPr fontId="1"/>
  </si>
  <si>
    <t>介護ソフト：1式あたり
機器：1台あたり</t>
    <rPh sb="0" eb="2">
      <t>カイゴ</t>
    </rPh>
    <rPh sb="7" eb="8">
      <t>シキ</t>
    </rPh>
    <rPh sb="12" eb="14">
      <t>キキ</t>
    </rPh>
    <rPh sb="16" eb="17">
      <t>ダイ</t>
    </rPh>
    <phoneticPr fontId="1"/>
  </si>
  <si>
    <t>※（３）発注日及び支払日は、実績時に記載してください。</t>
    <rPh sb="4" eb="7">
      <t>ハッチュウビ</t>
    </rPh>
    <rPh sb="7" eb="8">
      <t>オヨ</t>
    </rPh>
    <rPh sb="9" eb="11">
      <t>シハライ</t>
    </rPh>
    <rPh sb="11" eb="12">
      <t>ビ</t>
    </rPh>
    <rPh sb="14" eb="17">
      <t>ジッセキジ</t>
    </rPh>
    <rPh sb="18" eb="20">
      <t>キサイ</t>
    </rPh>
    <phoneticPr fontId="1"/>
  </si>
  <si>
    <t>※介護ソフトの場合、「台」を「式」と読み替えてください。</t>
    <rPh sb="1" eb="3">
      <t>カイゴ</t>
    </rPh>
    <rPh sb="7" eb="9">
      <t>バアイ</t>
    </rPh>
    <rPh sb="11" eb="12">
      <t>ダイ</t>
    </rPh>
    <rPh sb="15" eb="16">
      <t>シキ</t>
    </rPh>
    <rPh sb="18" eb="19">
      <t>ヨ</t>
    </rPh>
    <rPh sb="20" eb="21">
      <t>カ</t>
    </rPh>
    <phoneticPr fontId="1"/>
  </si>
  <si>
    <t>※導入台数(e)欄は、主となる機器のみ計上してください。</t>
    <rPh sb="1" eb="5">
      <t>ドウニュウダイスウ</t>
    </rPh>
    <rPh sb="8" eb="9">
      <t>ラン</t>
    </rPh>
    <rPh sb="11" eb="12">
      <t>シュ</t>
    </rPh>
    <rPh sb="15" eb="17">
      <t>キキ</t>
    </rPh>
    <rPh sb="19" eb="21">
      <t>ケイジョウ</t>
    </rPh>
    <phoneticPr fontId="1"/>
  </si>
  <si>
    <t>※1台あたりの基準額(d)欄は、基準額早見表を確認のうえ記入してください。</t>
    <rPh sb="2" eb="3">
      <t>ダイ</t>
    </rPh>
    <rPh sb="7" eb="10">
      <t>キジュンガク</t>
    </rPh>
    <rPh sb="13" eb="14">
      <t>ラン</t>
    </rPh>
    <rPh sb="16" eb="19">
      <t>キジュンガク</t>
    </rPh>
    <rPh sb="19" eb="22">
      <t>ハヤミヒョウ</t>
    </rPh>
    <rPh sb="23" eb="25">
      <t>カクニン</t>
    </rPh>
    <rPh sb="28" eb="30">
      <t>キニュウ</t>
    </rPh>
    <phoneticPr fontId="1"/>
  </si>
  <si>
    <t>※行が足りないときは追加してください。</t>
    <rPh sb="1" eb="2">
      <t>ギョウ</t>
    </rPh>
    <rPh sb="3" eb="4">
      <t>タ</t>
    </rPh>
    <rPh sb="10" eb="12">
      <t>ツイカ</t>
    </rPh>
    <phoneticPr fontId="1"/>
  </si>
  <si>
    <t>計</t>
    <rPh sb="0" eb="1">
      <t>ケイ</t>
    </rPh>
    <phoneticPr fontId="1"/>
  </si>
  <si>
    <t>支払日※</t>
    <rPh sb="0" eb="3">
      <t>シハライヒ</t>
    </rPh>
    <phoneticPr fontId="1"/>
  </si>
  <si>
    <t>発注日※</t>
    <rPh sb="0" eb="3">
      <t>ハッチュウヒ</t>
    </rPh>
    <phoneticPr fontId="1"/>
  </si>
  <si>
    <t>事業費
（税抜額）</t>
    <rPh sb="0" eb="3">
      <t>ジギョウヒ</t>
    </rPh>
    <rPh sb="5" eb="7">
      <t>ゼイヌキ</t>
    </rPh>
    <rPh sb="7" eb="8">
      <t>ガク</t>
    </rPh>
    <phoneticPr fontId="1"/>
  </si>
  <si>
    <t>台数</t>
    <rPh sb="0" eb="2">
      <t>ダイスウ</t>
    </rPh>
    <phoneticPr fontId="1"/>
  </si>
  <si>
    <t>機器名</t>
    <rPh sb="0" eb="3">
      <t>キキメイ</t>
    </rPh>
    <phoneticPr fontId="1"/>
  </si>
  <si>
    <t>オ</t>
    <phoneticPr fontId="1"/>
  </si>
  <si>
    <t>エ</t>
    <phoneticPr fontId="1"/>
  </si>
  <si>
    <t>ウ</t>
    <phoneticPr fontId="1"/>
  </si>
  <si>
    <t>イ</t>
    <phoneticPr fontId="1"/>
  </si>
  <si>
    <t>ア</t>
    <phoneticPr fontId="1"/>
  </si>
  <si>
    <t>（３）導入目的別経費内訳(aの内訳)</t>
    <rPh sb="3" eb="7">
      <t>ドウニュウモクテキ</t>
    </rPh>
    <rPh sb="7" eb="8">
      <t>ベツ</t>
    </rPh>
    <rPh sb="8" eb="10">
      <t>ケイヒ</t>
    </rPh>
    <rPh sb="10" eb="12">
      <t>ウチワケ</t>
    </rPh>
    <rPh sb="15" eb="17">
      <t>ウチワケ</t>
    </rPh>
    <phoneticPr fontId="1"/>
  </si>
  <si>
    <t>3/4</t>
    <phoneticPr fontId="1"/>
  </si>
  <si>
    <t>オ</t>
    <phoneticPr fontId="1"/>
  </si>
  <si>
    <t>エ</t>
    <phoneticPr fontId="1"/>
  </si>
  <si>
    <t>3/4</t>
    <phoneticPr fontId="1"/>
  </si>
  <si>
    <t>導入台数(e)※</t>
    <rPh sb="0" eb="4">
      <t>ドウニュウダイスウ</t>
    </rPh>
    <phoneticPr fontId="1"/>
  </si>
  <si>
    <t>1台あたりの
基準額(d)※</t>
    <rPh sb="1" eb="2">
      <t>ダイ</t>
    </rPh>
    <rPh sb="7" eb="10">
      <t>キジュンガク</t>
    </rPh>
    <phoneticPr fontId="1"/>
  </si>
  <si>
    <t>a×b(c)</t>
    <phoneticPr fontId="1"/>
  </si>
  <si>
    <t>補助率(b)</t>
    <rPh sb="0" eb="3">
      <t>ホジョリツ</t>
    </rPh>
    <phoneticPr fontId="1"/>
  </si>
  <si>
    <t>事業費(a)
（税抜額）</t>
    <rPh sb="0" eb="3">
      <t>ジギョウヒ</t>
    </rPh>
    <rPh sb="8" eb="10">
      <t>ゼイヌ</t>
    </rPh>
    <rPh sb="10" eb="11">
      <t>ガク</t>
    </rPh>
    <phoneticPr fontId="1"/>
  </si>
  <si>
    <t>（２）全体経費</t>
    <rPh sb="3" eb="5">
      <t>ゼンタイ</t>
    </rPh>
    <rPh sb="5" eb="7">
      <t>ケイヒ</t>
    </rPh>
    <phoneticPr fontId="1"/>
  </si>
  <si>
    <t>在宅系サービス</t>
    <rPh sb="0" eb="2">
      <t>ザイタク</t>
    </rPh>
    <rPh sb="2" eb="3">
      <t>ケイ</t>
    </rPh>
    <phoneticPr fontId="1"/>
  </si>
  <si>
    <t>施設・居宅系サービス</t>
    <rPh sb="0" eb="2">
      <t>シセツ</t>
    </rPh>
    <rPh sb="3" eb="6">
      <t>キョタクケイ</t>
    </rPh>
    <phoneticPr fontId="1"/>
  </si>
  <si>
    <t>補助対象限度台数</t>
    <rPh sb="0" eb="2">
      <t>ホジョ</t>
    </rPh>
    <rPh sb="2" eb="4">
      <t>タイショウ</t>
    </rPh>
    <rPh sb="4" eb="6">
      <t>ゲンド</t>
    </rPh>
    <rPh sb="6" eb="8">
      <t>ダイスウ</t>
    </rPh>
    <phoneticPr fontId="1"/>
  </si>
  <si>
    <t>（１）補助対象限度台数整理（ICT関連は除く） ※導入目的ごと</t>
    <rPh sb="3" eb="5">
      <t>ホジョ</t>
    </rPh>
    <rPh sb="5" eb="7">
      <t>タイショウ</t>
    </rPh>
    <rPh sb="7" eb="9">
      <t>ゲンド</t>
    </rPh>
    <rPh sb="9" eb="11">
      <t>ダイスウ</t>
    </rPh>
    <rPh sb="11" eb="13">
      <t>セイリ</t>
    </rPh>
    <rPh sb="17" eb="19">
      <t>カンレン</t>
    </rPh>
    <rPh sb="20" eb="21">
      <t>ノゾ</t>
    </rPh>
    <rPh sb="25" eb="29">
      <t>ドウニュウモクテキ</t>
    </rPh>
    <phoneticPr fontId="1"/>
  </si>
  <si>
    <t>自動入力</t>
    <rPh sb="0" eb="4">
      <t>ジドウニュウリョク</t>
    </rPh>
    <phoneticPr fontId="1"/>
  </si>
  <si>
    <t>プルダウン選択</t>
    <rPh sb="5" eb="7">
      <t>センタク</t>
    </rPh>
    <phoneticPr fontId="1"/>
  </si>
  <si>
    <t>入力</t>
    <rPh sb="0" eb="2">
      <t>ニュウリョク</t>
    </rPh>
    <phoneticPr fontId="1"/>
  </si>
  <si>
    <t>（２）導入目的別経費内訳(aの内訳)</t>
    <rPh sb="3" eb="7">
      <t>ドウニュウモクテキ</t>
    </rPh>
    <rPh sb="7" eb="8">
      <t>ベツ</t>
    </rPh>
    <rPh sb="8" eb="10">
      <t>ケイヒ</t>
    </rPh>
    <rPh sb="10" eb="12">
      <t>ウチワケ</t>
    </rPh>
    <rPh sb="15" eb="17">
      <t>ウチワケ</t>
    </rPh>
    <phoneticPr fontId="1"/>
  </si>
  <si>
    <t>※cの合計：千円未満の端数切捨て、上限1,000万円</t>
    <rPh sb="3" eb="5">
      <t>ゴウケイ</t>
    </rPh>
    <rPh sb="6" eb="8">
      <t>センエン</t>
    </rPh>
    <rPh sb="8" eb="10">
      <t>ミマン</t>
    </rPh>
    <rPh sb="11" eb="15">
      <t>ハスウキリス</t>
    </rPh>
    <rPh sb="17" eb="19">
      <t>ジョウゲン</t>
    </rPh>
    <rPh sb="24" eb="26">
      <t>マンエン</t>
    </rPh>
    <phoneticPr fontId="1"/>
  </si>
  <si>
    <t>3/4</t>
  </si>
  <si>
    <t>補助額
a×b(c)</t>
    <rPh sb="0" eb="3">
      <t>ホジョガク</t>
    </rPh>
    <phoneticPr fontId="1"/>
  </si>
  <si>
    <t>導入目的
※介護業務支援必須</t>
    <rPh sb="0" eb="4">
      <t>ドウニュウモクテキ</t>
    </rPh>
    <rPh sb="6" eb="12">
      <t>カイゴギョウムシエン</t>
    </rPh>
    <rPh sb="12" eb="14">
      <t>ヒッス</t>
    </rPh>
    <phoneticPr fontId="1"/>
  </si>
  <si>
    <t>（１）全体経費</t>
    <rPh sb="3" eb="5">
      <t>ゼンタイ</t>
    </rPh>
    <rPh sb="5" eb="7">
      <t>ケイヒ</t>
    </rPh>
    <phoneticPr fontId="1"/>
  </si>
  <si>
    <t>d×e(f)</t>
    <phoneticPr fontId="1"/>
  </si>
  <si>
    <r>
      <rPr>
        <sz val="10"/>
        <color theme="1"/>
        <rFont val="ＭＳ Ｐゴシック"/>
        <family val="3"/>
        <charset val="128"/>
      </rPr>
      <t>補助額(g)</t>
    </r>
    <r>
      <rPr>
        <sz val="8"/>
        <color theme="1"/>
        <rFont val="ＭＳ Ｐゴシック"/>
        <family val="3"/>
        <charset val="128"/>
      </rPr>
      <t xml:space="preserve">
cとfで小さい方</t>
    </r>
    <rPh sb="0" eb="3">
      <t>ホジョガク</t>
    </rPh>
    <rPh sb="11" eb="12">
      <t>チイ</t>
    </rPh>
    <rPh sb="14" eb="15">
      <t>ホウ</t>
    </rPh>
    <phoneticPr fontId="1"/>
  </si>
  <si>
    <t>※ｇの合計：千円未満切捨て</t>
    <rPh sb="3" eb="5">
      <t>ゴウケイ</t>
    </rPh>
    <rPh sb="6" eb="11">
      <t>センエンミマンキ</t>
    </rPh>
    <rPh sb="11" eb="12">
      <t>ス</t>
    </rPh>
    <phoneticPr fontId="1"/>
  </si>
  <si>
    <t>１台あたり</t>
    <rPh sb="1" eb="2">
      <t>ダイ</t>
    </rPh>
    <phoneticPr fontId="1"/>
  </si>
  <si>
    <t>⑱（ア）又は（イ）で示す機器等と一体的に使用するための情報端末（PC,タブレット端末）</t>
    <rPh sb="4" eb="5">
      <t>マタ</t>
    </rPh>
    <rPh sb="10" eb="11">
      <t>シメ</t>
    </rPh>
    <rPh sb="12" eb="14">
      <t>キキ</t>
    </rPh>
    <rPh sb="14" eb="15">
      <t>トウ</t>
    </rPh>
    <rPh sb="16" eb="19">
      <t>イッタイテキ</t>
    </rPh>
    <rPh sb="20" eb="22">
      <t>シヨウ</t>
    </rPh>
    <rPh sb="27" eb="29">
      <t>ジョウホウ</t>
    </rPh>
    <rPh sb="29" eb="31">
      <t>タンマツ</t>
    </rPh>
    <rPh sb="40" eb="42">
      <t>タンマツ</t>
    </rPh>
    <phoneticPr fontId="1"/>
  </si>
  <si>
    <t>介護テクノロジー等の導入支援　所要（精算）額調書</t>
    <rPh sb="0" eb="2">
      <t>カイゴ</t>
    </rPh>
    <rPh sb="8" eb="9">
      <t>トウ</t>
    </rPh>
    <rPh sb="10" eb="14">
      <t>ドウニュウシエン</t>
    </rPh>
    <rPh sb="15" eb="17">
      <t>ショヨウ</t>
    </rPh>
    <rPh sb="18" eb="20">
      <t>セイサン</t>
    </rPh>
    <rPh sb="21" eb="22">
      <t>ガク</t>
    </rPh>
    <rPh sb="22" eb="24">
      <t>チョウショ</t>
    </rPh>
    <phoneticPr fontId="1"/>
  </si>
  <si>
    <t>介護テクノロジーのパッケージ型導入支援　所要（精算）額調書</t>
    <rPh sb="0" eb="2">
      <t>カイゴ</t>
    </rPh>
    <rPh sb="14" eb="15">
      <t>ガタ</t>
    </rPh>
    <rPh sb="15" eb="19">
      <t>ドウニュウシエン</t>
    </rPh>
    <rPh sb="20" eb="22">
      <t>ショヨウ</t>
    </rPh>
    <rPh sb="23" eb="25">
      <t>セイサン</t>
    </rPh>
    <rPh sb="26" eb="27">
      <t>ガク</t>
    </rPh>
    <rPh sb="27" eb="29">
      <t>チョウショ</t>
    </rPh>
    <phoneticPr fontId="1"/>
  </si>
  <si>
    <t>別紙（テクノロジー）</t>
    <rPh sb="0" eb="2">
      <t>ベッシ</t>
    </rPh>
    <phoneticPr fontId="1"/>
  </si>
  <si>
    <t>別紙（パッケージ）</t>
    <rPh sb="0" eb="2">
      <t>ベッシ</t>
    </rPh>
    <phoneticPr fontId="1"/>
  </si>
  <si>
    <t>種別</t>
    <rPh sb="0" eb="2">
      <t>シュベツ</t>
    </rPh>
    <phoneticPr fontId="1"/>
  </si>
  <si>
    <t>２　対象事業所</t>
    <rPh sb="2" eb="4">
      <t>タイショウ</t>
    </rPh>
    <rPh sb="4" eb="7">
      <t>ジギョウショ</t>
    </rPh>
    <phoneticPr fontId="1"/>
  </si>
  <si>
    <t>メールアドレス</t>
    <phoneticPr fontId="1"/>
  </si>
  <si>
    <t>電話</t>
    <rPh sb="0" eb="2">
      <t>デンワ</t>
    </rPh>
    <phoneticPr fontId="1"/>
  </si>
  <si>
    <t>担当者名</t>
    <rPh sb="0" eb="3">
      <t>タントウシャ</t>
    </rPh>
    <rPh sb="3" eb="4">
      <t>メイ</t>
    </rPh>
    <phoneticPr fontId="1"/>
  </si>
  <si>
    <t>法人住所</t>
    <rPh sb="0" eb="2">
      <t>ホウジン</t>
    </rPh>
    <rPh sb="2" eb="4">
      <t>ジュウショ</t>
    </rPh>
    <phoneticPr fontId="1"/>
  </si>
  <si>
    <t>法人名</t>
    <rPh sb="0" eb="3">
      <t>ホウジンメイ</t>
    </rPh>
    <phoneticPr fontId="1"/>
  </si>
  <si>
    <t>１　法人情報</t>
    <rPh sb="2" eb="4">
      <t>ホウジン</t>
    </rPh>
    <rPh sb="4" eb="6">
      <t>ジョウホウ</t>
    </rPh>
    <phoneticPr fontId="1"/>
  </si>
  <si>
    <t>要望額調査　基本情報</t>
    <rPh sb="0" eb="5">
      <t>ヨウボウガクチョウサ</t>
    </rPh>
    <rPh sb="6" eb="8">
      <t>キホン</t>
    </rPh>
    <rPh sb="8" eb="10">
      <t>ジョウホウ</t>
    </rPh>
    <phoneticPr fontId="1"/>
  </si>
  <si>
    <t>※　別紙について、事業所が複数ある場合はタブをコピーして作成してください。</t>
    <rPh sb="2" eb="4">
      <t>ベッシ</t>
    </rPh>
    <rPh sb="9" eb="12">
      <t>ジギョウショ</t>
    </rPh>
    <rPh sb="13" eb="15">
      <t>フクスウ</t>
    </rPh>
    <rPh sb="17" eb="19">
      <t>バアイ</t>
    </rPh>
    <rPh sb="28" eb="30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</si>
</sst>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6" fillId="0" borderId="0"/>
    <xf numFmtId="38" fontId="9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top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 shrinkToFit="1"/>
    </xf>
    <xf numFmtId="38" fontId="5" fillId="0" borderId="12" xfId="2" applyFont="1" applyFill="1" applyBorder="1" applyAlignment="1">
      <alignment horizontal="right" vertical="center"/>
    </xf>
    <xf numFmtId="38" fontId="5" fillId="0" borderId="1" xfId="2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shrinkToFit="1"/>
    </xf>
    <xf numFmtId="3" fontId="5" fillId="0" borderId="1" xfId="0" applyNumberFormat="1" applyFont="1" applyBorder="1" applyAlignment="1">
      <alignment horizontal="right" vertical="center"/>
    </xf>
    <xf numFmtId="38" fontId="5" fillId="0" borderId="1" xfId="2" applyFont="1" applyBorder="1" applyAlignment="1">
      <alignment horizontal="right" vertical="center"/>
    </xf>
    <xf numFmtId="0" fontId="10" fillId="0" borderId="4" xfId="0" applyFont="1" applyBorder="1">
      <alignment vertical="center"/>
    </xf>
    <xf numFmtId="0" fontId="10" fillId="0" borderId="0" xfId="0" applyFont="1">
      <alignment vertical="center"/>
    </xf>
    <xf numFmtId="0" fontId="10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3" borderId="1" xfId="0" applyFont="1" applyFill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0" borderId="13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>
      <alignment vertical="center"/>
    </xf>
    <xf numFmtId="0" fontId="2" fillId="7" borderId="1" xfId="0" applyFont="1" applyFill="1" applyBorder="1">
      <alignment vertical="center"/>
    </xf>
    <xf numFmtId="0" fontId="2" fillId="0" borderId="4" xfId="0" applyFont="1" applyBorder="1">
      <alignment vertical="center"/>
    </xf>
    <xf numFmtId="38" fontId="2" fillId="0" borderId="0" xfId="2" applyFont="1">
      <alignment vertical="center"/>
    </xf>
    <xf numFmtId="0" fontId="4" fillId="6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7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2" fillId="0" borderId="0" xfId="0" applyFont="1" applyAlignment="1">
      <alignment vertical="center" shrinkToFit="1"/>
    </xf>
    <xf numFmtId="38" fontId="2" fillId="2" borderId="1" xfId="2" applyFont="1" applyFill="1" applyBorder="1" applyAlignment="1">
      <alignment horizontal="right" vertical="center"/>
    </xf>
    <xf numFmtId="38" fontId="2" fillId="2" borderId="1" xfId="2" applyFont="1" applyFill="1" applyBorder="1">
      <alignment vertical="center"/>
    </xf>
    <xf numFmtId="38" fontId="2" fillId="4" borderId="1" xfId="2" applyFont="1" applyFill="1" applyBorder="1">
      <alignment vertical="center"/>
    </xf>
    <xf numFmtId="38" fontId="2" fillId="0" borderId="13" xfId="2" applyFont="1" applyBorder="1">
      <alignment vertical="center"/>
    </xf>
    <xf numFmtId="38" fontId="2" fillId="0" borderId="1" xfId="2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38" fontId="2" fillId="4" borderId="1" xfId="2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38" fontId="2" fillId="2" borderId="2" xfId="2" applyFont="1" applyFill="1" applyBorder="1" applyAlignment="1">
      <alignment horizontal="right" vertical="center"/>
    </xf>
    <xf numFmtId="38" fontId="2" fillId="2" borderId="3" xfId="2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56" fontId="2" fillId="0" borderId="1" xfId="0" quotePrefix="1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shrinkToFit="1"/>
    </xf>
    <xf numFmtId="0" fontId="2" fillId="7" borderId="2" xfId="0" applyFont="1" applyFill="1" applyBorder="1" applyAlignment="1">
      <alignment horizontal="center" vertical="center" shrinkToFit="1"/>
    </xf>
    <xf numFmtId="0" fontId="2" fillId="7" borderId="3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38" fontId="2" fillId="2" borderId="1" xfId="2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38" fontId="2" fillId="6" borderId="1" xfId="2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2" fillId="0" borderId="1" xfId="0" applyFont="1" applyBorder="1" applyAlignment="1">
      <alignment vertical="center" shrinkToFit="1"/>
    </xf>
    <xf numFmtId="0" fontId="14" fillId="0" borderId="0" xfId="0" applyFont="1">
      <alignment vertical="center"/>
    </xf>
  </cellXfs>
  <cellStyles count="3">
    <cellStyle name="桁区切り" xfId="2" builtinId="6"/>
    <cellStyle name="標準" xfId="0" builtinId="0"/>
    <cellStyle name="標準 2" xfId="1" xr:uid="{6D32CDE6-9F71-4E7F-8F03-9200C39B87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B04F2-13D2-403B-96C9-B55E8FD0675A}">
  <dimension ref="A1:D18"/>
  <sheetViews>
    <sheetView tabSelected="1" workbookViewId="0">
      <selection activeCell="C20" sqref="C20"/>
    </sheetView>
  </sheetViews>
  <sheetFormatPr defaultRowHeight="13.2" x14ac:dyDescent="0.45"/>
  <cols>
    <col min="1" max="1" width="8.796875" style="1"/>
    <col min="2" max="2" width="57.19921875" style="1" customWidth="1"/>
    <col min="3" max="3" width="15.296875" style="1" customWidth="1"/>
    <col min="4" max="16384" width="8.796875" style="1"/>
  </cols>
  <sheetData>
    <row r="1" spans="1:4" ht="18" customHeight="1" x14ac:dyDescent="0.45">
      <c r="A1" s="84" t="s">
        <v>242</v>
      </c>
      <c r="C1" s="21"/>
      <c r="D1" s="1" t="s">
        <v>218</v>
      </c>
    </row>
    <row r="2" spans="1:4" ht="18" customHeight="1" x14ac:dyDescent="0.45">
      <c r="C2" s="31"/>
      <c r="D2" s="1" t="s">
        <v>217</v>
      </c>
    </row>
    <row r="3" spans="1:4" ht="18" customHeight="1" x14ac:dyDescent="0.45">
      <c r="A3" s="82" t="s">
        <v>241</v>
      </c>
    </row>
    <row r="4" spans="1:4" ht="18" customHeight="1" x14ac:dyDescent="0.45">
      <c r="A4" s="16" t="s">
        <v>240</v>
      </c>
      <c r="B4" s="21"/>
    </row>
    <row r="5" spans="1:4" ht="18" customHeight="1" x14ac:dyDescent="0.45">
      <c r="A5" s="16" t="s">
        <v>239</v>
      </c>
      <c r="B5" s="21"/>
    </row>
    <row r="6" spans="1:4" ht="18" customHeight="1" x14ac:dyDescent="0.45">
      <c r="A6" s="16" t="s">
        <v>238</v>
      </c>
      <c r="B6" s="21"/>
    </row>
    <row r="7" spans="1:4" ht="18" customHeight="1" x14ac:dyDescent="0.45">
      <c r="A7" s="16" t="s">
        <v>237</v>
      </c>
      <c r="B7" s="21"/>
    </row>
    <row r="8" spans="1:4" ht="18" customHeight="1" x14ac:dyDescent="0.45">
      <c r="A8" s="83" t="s">
        <v>236</v>
      </c>
      <c r="B8" s="21"/>
    </row>
    <row r="9" spans="1:4" ht="18" customHeight="1" x14ac:dyDescent="0.45">
      <c r="A9" s="38"/>
    </row>
    <row r="10" spans="1:4" ht="18" customHeight="1" x14ac:dyDescent="0.45">
      <c r="A10" s="82" t="s">
        <v>235</v>
      </c>
    </row>
    <row r="11" spans="1:4" ht="18" customHeight="1" x14ac:dyDescent="0.45">
      <c r="A11" s="16"/>
      <c r="B11" s="16" t="s">
        <v>181</v>
      </c>
      <c r="C11" s="16" t="s">
        <v>234</v>
      </c>
    </row>
    <row r="12" spans="1:4" ht="18" customHeight="1" x14ac:dyDescent="0.45">
      <c r="A12" s="16">
        <v>1</v>
      </c>
      <c r="B12" s="21"/>
      <c r="C12" s="31"/>
    </row>
    <row r="13" spans="1:4" ht="18" customHeight="1" x14ac:dyDescent="0.45">
      <c r="A13" s="16">
        <v>2</v>
      </c>
      <c r="B13" s="21"/>
      <c r="C13" s="31"/>
    </row>
    <row r="14" spans="1:4" ht="18" customHeight="1" x14ac:dyDescent="0.45">
      <c r="A14" s="16">
        <v>3</v>
      </c>
      <c r="B14" s="21"/>
      <c r="C14" s="31"/>
    </row>
    <row r="15" spans="1:4" ht="18" customHeight="1" x14ac:dyDescent="0.45">
      <c r="A15" s="16">
        <v>4</v>
      </c>
      <c r="B15" s="21"/>
      <c r="C15" s="31"/>
    </row>
    <row r="16" spans="1:4" ht="18" customHeight="1" x14ac:dyDescent="0.45">
      <c r="A16" s="16">
        <v>5</v>
      </c>
      <c r="B16" s="21"/>
      <c r="C16" s="31"/>
    </row>
    <row r="18" spans="1:1" x14ac:dyDescent="0.45">
      <c r="A18" s="1" t="s">
        <v>243</v>
      </c>
    </row>
  </sheetData>
  <phoneticPr fontId="1"/>
  <dataValidations count="1">
    <dataValidation type="list" allowBlank="1" showInputMessage="1" showErrorMessage="1" sqref="C12:C16" xr:uid="{03CA083B-ECB4-498B-8D4D-126FFE7BCE61}">
      <formula1>"養護老人ホーム,軽費老人ホーム"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39720-53C6-4C20-95BA-72540CBC277C}">
  <dimension ref="A1:J54"/>
  <sheetViews>
    <sheetView zoomScaleNormal="100" workbookViewId="0">
      <selection activeCell="A2" sqref="A2"/>
    </sheetView>
  </sheetViews>
  <sheetFormatPr defaultRowHeight="13.2" x14ac:dyDescent="0.45"/>
  <cols>
    <col min="1" max="2" width="8.796875" style="1"/>
    <col min="3" max="3" width="10.19921875" style="1" customWidth="1"/>
    <col min="4" max="4" width="11.69921875" style="1" customWidth="1"/>
    <col min="5" max="5" width="11.296875" style="1" customWidth="1"/>
    <col min="6" max="6" width="10.5" style="1" customWidth="1"/>
    <col min="7" max="7" width="11.09765625" style="1" customWidth="1"/>
    <col min="8" max="8" width="9.69921875" style="1" customWidth="1"/>
    <col min="9" max="9" width="11.09765625" style="1" customWidth="1"/>
    <col min="10" max="10" width="11.796875" style="1" customWidth="1"/>
    <col min="11" max="11" width="11.59765625" style="1" customWidth="1"/>
    <col min="12" max="12" width="16.69921875" style="1" customWidth="1"/>
    <col min="13" max="13" width="8.796875" style="1"/>
    <col min="14" max="14" width="10.3984375" style="1" bestFit="1" customWidth="1"/>
    <col min="15" max="16384" width="8.796875" style="1"/>
  </cols>
  <sheetData>
    <row r="1" spans="1:10" x14ac:dyDescent="0.45">
      <c r="A1" s="1" t="s">
        <v>232</v>
      </c>
    </row>
    <row r="2" spans="1:10" ht="18" customHeight="1" x14ac:dyDescent="0.45">
      <c r="A2" s="5" t="s">
        <v>230</v>
      </c>
      <c r="H2" s="21"/>
      <c r="I2" s="1" t="s">
        <v>218</v>
      </c>
    </row>
    <row r="3" spans="1:10" ht="18" customHeight="1" x14ac:dyDescent="0.45">
      <c r="A3" s="32" t="s">
        <v>181</v>
      </c>
      <c r="B3" s="59"/>
      <c r="C3" s="59"/>
      <c r="D3" s="59"/>
      <c r="E3" s="59"/>
      <c r="F3" s="59"/>
      <c r="H3" s="31"/>
      <c r="I3" s="1" t="s">
        <v>217</v>
      </c>
    </row>
    <row r="4" spans="1:10" ht="18" customHeight="1" x14ac:dyDescent="0.45">
      <c r="B4" s="20"/>
      <c r="C4" s="20"/>
      <c r="D4" s="20"/>
      <c r="E4" s="20"/>
      <c r="F4" s="20"/>
      <c r="H4" s="25"/>
      <c r="I4" s="1" t="s">
        <v>216</v>
      </c>
    </row>
    <row r="5" spans="1:10" ht="14.4" x14ac:dyDescent="0.45">
      <c r="A5" s="5" t="s">
        <v>215</v>
      </c>
      <c r="B5" s="20"/>
      <c r="C5" s="20"/>
      <c r="D5" s="20"/>
      <c r="E5" s="20"/>
      <c r="F5" s="20"/>
    </row>
    <row r="6" spans="1:10" x14ac:dyDescent="0.45">
      <c r="A6" s="46"/>
      <c r="B6" s="46"/>
      <c r="C6" s="46" t="s">
        <v>129</v>
      </c>
      <c r="D6" s="46"/>
      <c r="E6" s="46" t="s">
        <v>130</v>
      </c>
      <c r="F6" s="46"/>
      <c r="G6" s="46" t="s">
        <v>214</v>
      </c>
      <c r="H6" s="46"/>
    </row>
    <row r="7" spans="1:10" ht="18" customHeight="1" x14ac:dyDescent="0.45">
      <c r="A7" s="54" t="s">
        <v>213</v>
      </c>
      <c r="B7" s="54"/>
      <c r="C7" s="45"/>
      <c r="D7" s="45"/>
      <c r="E7" s="57" t="s">
        <v>131</v>
      </c>
      <c r="F7" s="55"/>
      <c r="G7" s="53">
        <f>ROUNDUP(C7/10,0)</f>
        <v>0</v>
      </c>
      <c r="H7" s="53"/>
    </row>
    <row r="8" spans="1:10" ht="18" customHeight="1" x14ac:dyDescent="0.45">
      <c r="A8" s="55" t="s">
        <v>212</v>
      </c>
      <c r="B8" s="55"/>
      <c r="C8" s="45"/>
      <c r="D8" s="45"/>
      <c r="E8" s="58" t="s">
        <v>132</v>
      </c>
      <c r="F8" s="55"/>
      <c r="G8" s="53">
        <f>ROUNDUP(C8/20,0)</f>
        <v>0</v>
      </c>
      <c r="H8" s="53"/>
    </row>
    <row r="9" spans="1:10" x14ac:dyDescent="0.45">
      <c r="B9" s="20"/>
      <c r="C9" s="20"/>
      <c r="D9" s="20"/>
      <c r="E9" s="20"/>
      <c r="F9" s="20"/>
    </row>
    <row r="10" spans="1:10" ht="14.4" x14ac:dyDescent="0.45">
      <c r="A10" s="5" t="s">
        <v>211</v>
      </c>
    </row>
    <row r="11" spans="1:10" ht="36" customHeight="1" x14ac:dyDescent="0.45">
      <c r="A11" s="30"/>
      <c r="B11" s="46" t="s">
        <v>140</v>
      </c>
      <c r="C11" s="46"/>
      <c r="D11" s="23" t="s">
        <v>210</v>
      </c>
      <c r="E11" s="22" t="s">
        <v>209</v>
      </c>
      <c r="F11" s="22" t="s">
        <v>208</v>
      </c>
      <c r="G11" s="29" t="s">
        <v>207</v>
      </c>
      <c r="H11" s="28" t="s">
        <v>206</v>
      </c>
      <c r="I11" s="22" t="s">
        <v>225</v>
      </c>
      <c r="J11" s="27" t="s">
        <v>226</v>
      </c>
    </row>
    <row r="12" spans="1:10" ht="18" customHeight="1" x14ac:dyDescent="0.45">
      <c r="A12" s="18" t="s">
        <v>200</v>
      </c>
      <c r="B12" s="60"/>
      <c r="C12" s="60"/>
      <c r="D12" s="40">
        <f>E25</f>
        <v>0</v>
      </c>
      <c r="E12" s="26" t="s">
        <v>205</v>
      </c>
      <c r="F12" s="40">
        <f>D12*3/4</f>
        <v>0</v>
      </c>
      <c r="G12" s="41"/>
      <c r="H12" s="21"/>
      <c r="I12" s="40">
        <f>G12*H12</f>
        <v>0</v>
      </c>
      <c r="J12" s="39">
        <f>MIN(F12,I12)</f>
        <v>0</v>
      </c>
    </row>
    <row r="13" spans="1:10" ht="18" customHeight="1" x14ac:dyDescent="0.45">
      <c r="A13" s="18" t="s">
        <v>199</v>
      </c>
      <c r="B13" s="60"/>
      <c r="C13" s="60"/>
      <c r="D13" s="40">
        <f>E31</f>
        <v>0</v>
      </c>
      <c r="E13" s="26" t="s">
        <v>205</v>
      </c>
      <c r="F13" s="40">
        <f>D13*3/4</f>
        <v>0</v>
      </c>
      <c r="G13" s="41"/>
      <c r="H13" s="21"/>
      <c r="I13" s="40">
        <f>G13*H13</f>
        <v>0</v>
      </c>
      <c r="J13" s="39">
        <f>MIN(F13,I13)</f>
        <v>0</v>
      </c>
    </row>
    <row r="14" spans="1:10" ht="18" customHeight="1" x14ac:dyDescent="0.45">
      <c r="A14" s="18" t="s">
        <v>198</v>
      </c>
      <c r="B14" s="60"/>
      <c r="C14" s="60"/>
      <c r="D14" s="40">
        <f>E37</f>
        <v>0</v>
      </c>
      <c r="E14" s="26" t="s">
        <v>205</v>
      </c>
      <c r="F14" s="40">
        <f>D14*3/4</f>
        <v>0</v>
      </c>
      <c r="G14" s="41"/>
      <c r="H14" s="21"/>
      <c r="I14" s="40">
        <f>G14*H14</f>
        <v>0</v>
      </c>
      <c r="J14" s="39">
        <f>MIN(F14,I14)</f>
        <v>0</v>
      </c>
    </row>
    <row r="15" spans="1:10" ht="18" customHeight="1" x14ac:dyDescent="0.45">
      <c r="A15" s="18" t="s">
        <v>204</v>
      </c>
      <c r="B15" s="61"/>
      <c r="C15" s="62"/>
      <c r="D15" s="40">
        <f>E43</f>
        <v>0</v>
      </c>
      <c r="E15" s="26" t="s">
        <v>202</v>
      </c>
      <c r="F15" s="40">
        <f>D15*3/4</f>
        <v>0</v>
      </c>
      <c r="G15" s="41"/>
      <c r="H15" s="21"/>
      <c r="I15" s="40">
        <f>G15*H15</f>
        <v>0</v>
      </c>
      <c r="J15" s="39">
        <f>MIN(F15,I15)</f>
        <v>0</v>
      </c>
    </row>
    <row r="16" spans="1:10" ht="18" customHeight="1" x14ac:dyDescent="0.45">
      <c r="A16" s="18" t="s">
        <v>203</v>
      </c>
      <c r="B16" s="61"/>
      <c r="C16" s="62"/>
      <c r="D16" s="40">
        <f>E49</f>
        <v>0</v>
      </c>
      <c r="E16" s="26" t="s">
        <v>202</v>
      </c>
      <c r="F16" s="40">
        <f>D16*3/4</f>
        <v>0</v>
      </c>
      <c r="G16" s="41"/>
      <c r="H16" s="21"/>
      <c r="I16" s="40">
        <f>G16*H16</f>
        <v>0</v>
      </c>
      <c r="J16" s="39">
        <f>MIN(F16,I16)</f>
        <v>0</v>
      </c>
    </row>
    <row r="17" spans="1:10" ht="18" customHeight="1" x14ac:dyDescent="0.45">
      <c r="A17" s="16" t="s">
        <v>190</v>
      </c>
      <c r="B17" s="56"/>
      <c r="C17" s="56"/>
      <c r="D17" s="40">
        <f>SUM(D12:D16)</f>
        <v>0</v>
      </c>
      <c r="E17" s="24"/>
      <c r="F17" s="24"/>
      <c r="G17" s="24"/>
      <c r="H17" s="24"/>
      <c r="I17" s="42"/>
      <c r="J17" s="39">
        <f>ROUNDDOWN(SUM(J12:J16),-3)</f>
        <v>0</v>
      </c>
    </row>
    <row r="18" spans="1:10" x14ac:dyDescent="0.45">
      <c r="I18" s="1" t="s">
        <v>227</v>
      </c>
      <c r="J18" s="38"/>
    </row>
    <row r="19" spans="1:10" ht="14.4" x14ac:dyDescent="0.45">
      <c r="A19" s="5" t="s">
        <v>201</v>
      </c>
    </row>
    <row r="20" spans="1:10" ht="18" customHeight="1" x14ac:dyDescent="0.45">
      <c r="A20" s="1" t="s">
        <v>200</v>
      </c>
      <c r="B20" s="1">
        <f>B12</f>
        <v>0</v>
      </c>
    </row>
    <row r="21" spans="1:10" ht="36" customHeight="1" x14ac:dyDescent="0.45">
      <c r="A21" s="46" t="s">
        <v>195</v>
      </c>
      <c r="B21" s="46"/>
      <c r="C21" s="46"/>
      <c r="D21" s="22" t="s">
        <v>194</v>
      </c>
      <c r="E21" s="48" t="s">
        <v>193</v>
      </c>
      <c r="F21" s="48"/>
      <c r="G21" s="46" t="s">
        <v>192</v>
      </c>
      <c r="H21" s="46"/>
      <c r="I21" s="46" t="s">
        <v>191</v>
      </c>
      <c r="J21" s="46"/>
    </row>
    <row r="22" spans="1:10" ht="18" customHeight="1" x14ac:dyDescent="0.45">
      <c r="A22" s="45"/>
      <c r="B22" s="45"/>
      <c r="C22" s="45"/>
      <c r="D22" s="21"/>
      <c r="E22" s="47"/>
      <c r="F22" s="47"/>
      <c r="G22" s="45"/>
      <c r="H22" s="45"/>
      <c r="I22" s="45"/>
      <c r="J22" s="45"/>
    </row>
    <row r="23" spans="1:10" ht="18" customHeight="1" x14ac:dyDescent="0.45">
      <c r="A23" s="45"/>
      <c r="B23" s="45"/>
      <c r="C23" s="45"/>
      <c r="D23" s="21"/>
      <c r="E23" s="47"/>
      <c r="F23" s="47"/>
      <c r="G23" s="45"/>
      <c r="H23" s="45"/>
      <c r="I23" s="45"/>
      <c r="J23" s="45"/>
    </row>
    <row r="24" spans="1:10" ht="18" customHeight="1" x14ac:dyDescent="0.45">
      <c r="A24" s="45"/>
      <c r="B24" s="45"/>
      <c r="C24" s="45"/>
      <c r="D24" s="21"/>
      <c r="E24" s="47"/>
      <c r="F24" s="47"/>
      <c r="G24" s="45"/>
      <c r="H24" s="45"/>
      <c r="I24" s="45"/>
      <c r="J24" s="45"/>
    </row>
    <row r="25" spans="1:10" ht="18" customHeight="1" x14ac:dyDescent="0.45">
      <c r="A25" s="49" t="s">
        <v>190</v>
      </c>
      <c r="B25" s="49"/>
      <c r="C25" s="49"/>
      <c r="D25" s="50"/>
      <c r="E25" s="51">
        <f>SUM(E22:F24)</f>
        <v>0</v>
      </c>
      <c r="F25" s="52"/>
      <c r="G25" s="20"/>
      <c r="H25" s="20"/>
      <c r="I25" s="20"/>
      <c r="J25" s="20"/>
    </row>
    <row r="26" spans="1:10" ht="18" customHeight="1" x14ac:dyDescent="0.45">
      <c r="A26" s="1" t="s">
        <v>199</v>
      </c>
      <c r="B26" s="1">
        <f>B13</f>
        <v>0</v>
      </c>
    </row>
    <row r="27" spans="1:10" ht="36.6" customHeight="1" x14ac:dyDescent="0.45">
      <c r="A27" s="46" t="s">
        <v>195</v>
      </c>
      <c r="B27" s="46"/>
      <c r="C27" s="46"/>
      <c r="D27" s="22" t="s">
        <v>194</v>
      </c>
      <c r="E27" s="48" t="s">
        <v>193</v>
      </c>
      <c r="F27" s="48"/>
      <c r="G27" s="46" t="s">
        <v>192</v>
      </c>
      <c r="H27" s="46"/>
      <c r="I27" s="46" t="s">
        <v>191</v>
      </c>
      <c r="J27" s="46"/>
    </row>
    <row r="28" spans="1:10" ht="18" customHeight="1" x14ac:dyDescent="0.45">
      <c r="A28" s="45"/>
      <c r="B28" s="45"/>
      <c r="C28" s="45"/>
      <c r="D28" s="21"/>
      <c r="E28" s="47"/>
      <c r="F28" s="47"/>
      <c r="G28" s="45"/>
      <c r="H28" s="45"/>
      <c r="I28" s="45"/>
      <c r="J28" s="45"/>
    </row>
    <row r="29" spans="1:10" ht="18" customHeight="1" x14ac:dyDescent="0.45">
      <c r="A29" s="45"/>
      <c r="B29" s="45"/>
      <c r="C29" s="45"/>
      <c r="D29" s="21"/>
      <c r="E29" s="47"/>
      <c r="F29" s="47"/>
      <c r="G29" s="45"/>
      <c r="H29" s="45"/>
      <c r="I29" s="45"/>
      <c r="J29" s="45"/>
    </row>
    <row r="30" spans="1:10" ht="18" customHeight="1" x14ac:dyDescent="0.45">
      <c r="A30" s="45"/>
      <c r="B30" s="45"/>
      <c r="C30" s="45"/>
      <c r="D30" s="21"/>
      <c r="E30" s="47"/>
      <c r="F30" s="47"/>
      <c r="G30" s="45"/>
      <c r="H30" s="45"/>
      <c r="I30" s="45"/>
      <c r="J30" s="45"/>
    </row>
    <row r="31" spans="1:10" ht="18" customHeight="1" x14ac:dyDescent="0.45">
      <c r="A31" s="49" t="s">
        <v>190</v>
      </c>
      <c r="B31" s="49"/>
      <c r="C31" s="49"/>
      <c r="D31" s="50"/>
      <c r="E31" s="51">
        <f>SUM(E28:F30)</f>
        <v>0</v>
      </c>
      <c r="F31" s="52"/>
      <c r="G31" s="20"/>
      <c r="H31" s="20"/>
      <c r="I31" s="20"/>
      <c r="J31" s="20"/>
    </row>
    <row r="32" spans="1:10" ht="18" customHeight="1" x14ac:dyDescent="0.45">
      <c r="A32" s="1" t="s">
        <v>198</v>
      </c>
      <c r="B32" s="1">
        <f>B14</f>
        <v>0</v>
      </c>
    </row>
    <row r="33" spans="1:10" ht="36" customHeight="1" x14ac:dyDescent="0.45">
      <c r="A33" s="46" t="s">
        <v>195</v>
      </c>
      <c r="B33" s="46"/>
      <c r="C33" s="46"/>
      <c r="D33" s="22" t="s">
        <v>194</v>
      </c>
      <c r="E33" s="48" t="s">
        <v>193</v>
      </c>
      <c r="F33" s="48"/>
      <c r="G33" s="46" t="s">
        <v>192</v>
      </c>
      <c r="H33" s="46"/>
      <c r="I33" s="46" t="s">
        <v>191</v>
      </c>
      <c r="J33" s="46"/>
    </row>
    <row r="34" spans="1:10" ht="18" customHeight="1" x14ac:dyDescent="0.45">
      <c r="A34" s="45"/>
      <c r="B34" s="45"/>
      <c r="C34" s="45"/>
      <c r="D34" s="21"/>
      <c r="E34" s="47"/>
      <c r="F34" s="47"/>
      <c r="G34" s="45"/>
      <c r="H34" s="45"/>
      <c r="I34" s="45"/>
      <c r="J34" s="45"/>
    </row>
    <row r="35" spans="1:10" ht="18" customHeight="1" x14ac:dyDescent="0.45">
      <c r="A35" s="45"/>
      <c r="B35" s="45"/>
      <c r="C35" s="45"/>
      <c r="D35" s="21"/>
      <c r="E35" s="47"/>
      <c r="F35" s="47"/>
      <c r="G35" s="45"/>
      <c r="H35" s="45"/>
      <c r="I35" s="45"/>
      <c r="J35" s="45"/>
    </row>
    <row r="36" spans="1:10" ht="18" customHeight="1" x14ac:dyDescent="0.45">
      <c r="A36" s="45"/>
      <c r="B36" s="45"/>
      <c r="C36" s="45"/>
      <c r="D36" s="21"/>
      <c r="E36" s="47"/>
      <c r="F36" s="47"/>
      <c r="G36" s="45"/>
      <c r="H36" s="45"/>
      <c r="I36" s="45"/>
      <c r="J36" s="45"/>
    </row>
    <row r="37" spans="1:10" ht="18" customHeight="1" x14ac:dyDescent="0.45">
      <c r="A37" s="49" t="s">
        <v>190</v>
      </c>
      <c r="B37" s="49"/>
      <c r="C37" s="49"/>
      <c r="D37" s="50"/>
      <c r="E37" s="51">
        <f>SUM(E34:F36)</f>
        <v>0</v>
      </c>
      <c r="F37" s="52"/>
      <c r="G37" s="20"/>
      <c r="H37" s="20"/>
      <c r="I37" s="20"/>
      <c r="J37" s="20"/>
    </row>
    <row r="38" spans="1:10" ht="18" customHeight="1" x14ac:dyDescent="0.45">
      <c r="A38" s="1" t="s">
        <v>197</v>
      </c>
      <c r="B38" s="1">
        <f>B15</f>
        <v>0</v>
      </c>
    </row>
    <row r="39" spans="1:10" ht="36" customHeight="1" x14ac:dyDescent="0.45">
      <c r="A39" s="46" t="s">
        <v>195</v>
      </c>
      <c r="B39" s="46"/>
      <c r="C39" s="46"/>
      <c r="D39" s="22" t="s">
        <v>194</v>
      </c>
      <c r="E39" s="48" t="s">
        <v>193</v>
      </c>
      <c r="F39" s="48"/>
      <c r="G39" s="46" t="s">
        <v>192</v>
      </c>
      <c r="H39" s="46"/>
      <c r="I39" s="46" t="s">
        <v>191</v>
      </c>
      <c r="J39" s="46"/>
    </row>
    <row r="40" spans="1:10" ht="18" customHeight="1" x14ac:dyDescent="0.45">
      <c r="A40" s="45"/>
      <c r="B40" s="45"/>
      <c r="C40" s="45"/>
      <c r="D40" s="21"/>
      <c r="E40" s="47"/>
      <c r="F40" s="47"/>
      <c r="G40" s="45"/>
      <c r="H40" s="45"/>
      <c r="I40" s="45"/>
      <c r="J40" s="45"/>
    </row>
    <row r="41" spans="1:10" ht="18" customHeight="1" x14ac:dyDescent="0.45">
      <c r="A41" s="45"/>
      <c r="B41" s="45"/>
      <c r="C41" s="45"/>
      <c r="D41" s="21"/>
      <c r="E41" s="47"/>
      <c r="F41" s="47"/>
      <c r="G41" s="45"/>
      <c r="H41" s="45"/>
      <c r="I41" s="45"/>
      <c r="J41" s="45"/>
    </row>
    <row r="42" spans="1:10" ht="18" customHeight="1" x14ac:dyDescent="0.45">
      <c r="A42" s="45"/>
      <c r="B42" s="45"/>
      <c r="C42" s="45"/>
      <c r="D42" s="21"/>
      <c r="E42" s="47"/>
      <c r="F42" s="47"/>
      <c r="G42" s="45"/>
      <c r="H42" s="45"/>
      <c r="I42" s="45"/>
      <c r="J42" s="45"/>
    </row>
    <row r="43" spans="1:10" ht="18" customHeight="1" x14ac:dyDescent="0.45">
      <c r="A43" s="49" t="s">
        <v>190</v>
      </c>
      <c r="B43" s="49"/>
      <c r="C43" s="49"/>
      <c r="D43" s="50"/>
      <c r="E43" s="51">
        <f>SUM(E40:F42)</f>
        <v>0</v>
      </c>
      <c r="F43" s="52"/>
      <c r="G43" s="20"/>
      <c r="H43" s="20"/>
      <c r="I43" s="20"/>
      <c r="J43" s="20"/>
    </row>
    <row r="44" spans="1:10" ht="18" customHeight="1" x14ac:dyDescent="0.45">
      <c r="A44" s="1" t="s">
        <v>196</v>
      </c>
      <c r="B44" s="1">
        <f>B16</f>
        <v>0</v>
      </c>
    </row>
    <row r="45" spans="1:10" ht="36" customHeight="1" x14ac:dyDescent="0.45">
      <c r="A45" s="46" t="s">
        <v>195</v>
      </c>
      <c r="B45" s="46"/>
      <c r="C45" s="46"/>
      <c r="D45" s="22" t="s">
        <v>194</v>
      </c>
      <c r="E45" s="48" t="s">
        <v>193</v>
      </c>
      <c r="F45" s="48"/>
      <c r="G45" s="46" t="s">
        <v>192</v>
      </c>
      <c r="H45" s="46"/>
      <c r="I45" s="46" t="s">
        <v>191</v>
      </c>
      <c r="J45" s="46"/>
    </row>
    <row r="46" spans="1:10" ht="18" customHeight="1" x14ac:dyDescent="0.45">
      <c r="A46" s="45"/>
      <c r="B46" s="45"/>
      <c r="C46" s="45"/>
      <c r="D46" s="21"/>
      <c r="E46" s="47"/>
      <c r="F46" s="47"/>
      <c r="G46" s="45"/>
      <c r="H46" s="45"/>
      <c r="I46" s="45"/>
      <c r="J46" s="45"/>
    </row>
    <row r="47" spans="1:10" ht="18" customHeight="1" x14ac:dyDescent="0.45">
      <c r="A47" s="45"/>
      <c r="B47" s="45"/>
      <c r="C47" s="45"/>
      <c r="D47" s="21"/>
      <c r="E47" s="47"/>
      <c r="F47" s="47"/>
      <c r="G47" s="45"/>
      <c r="H47" s="45"/>
      <c r="I47" s="45"/>
      <c r="J47" s="45"/>
    </row>
    <row r="48" spans="1:10" ht="18" customHeight="1" x14ac:dyDescent="0.45">
      <c r="A48" s="45"/>
      <c r="B48" s="45"/>
      <c r="C48" s="45"/>
      <c r="D48" s="21"/>
      <c r="E48" s="47"/>
      <c r="F48" s="47"/>
      <c r="G48" s="45"/>
      <c r="H48" s="45"/>
      <c r="I48" s="45"/>
      <c r="J48" s="45"/>
    </row>
    <row r="49" spans="1:10" ht="18" customHeight="1" x14ac:dyDescent="0.45">
      <c r="A49" s="49" t="s">
        <v>190</v>
      </c>
      <c r="B49" s="49"/>
      <c r="C49" s="49"/>
      <c r="D49" s="50"/>
      <c r="E49" s="51">
        <f>SUM(E46:F48)</f>
        <v>0</v>
      </c>
      <c r="F49" s="52"/>
      <c r="G49" s="20"/>
      <c r="H49" s="20"/>
      <c r="I49" s="20"/>
      <c r="J49" s="20"/>
    </row>
    <row r="50" spans="1:10" x14ac:dyDescent="0.45">
      <c r="A50" s="1" t="s">
        <v>189</v>
      </c>
    </row>
    <row r="51" spans="1:10" x14ac:dyDescent="0.45">
      <c r="A51" s="1" t="s">
        <v>188</v>
      </c>
    </row>
    <row r="52" spans="1:10" x14ac:dyDescent="0.45">
      <c r="A52" s="1" t="s">
        <v>187</v>
      </c>
    </row>
    <row r="53" spans="1:10" x14ac:dyDescent="0.45">
      <c r="A53" s="1" t="s">
        <v>186</v>
      </c>
    </row>
    <row r="54" spans="1:10" x14ac:dyDescent="0.45">
      <c r="A54" s="1" t="s">
        <v>185</v>
      </c>
    </row>
  </sheetData>
  <mergeCells count="110">
    <mergeCell ref="A49:D49"/>
    <mergeCell ref="E49:F49"/>
    <mergeCell ref="B16:C16"/>
    <mergeCell ref="A47:C47"/>
    <mergeCell ref="E47:F47"/>
    <mergeCell ref="G47:H47"/>
    <mergeCell ref="A43:D43"/>
    <mergeCell ref="E43:F43"/>
    <mergeCell ref="A45:C45"/>
    <mergeCell ref="E45:F45"/>
    <mergeCell ref="A37:D37"/>
    <mergeCell ref="E37:F37"/>
    <mergeCell ref="A28:C28"/>
    <mergeCell ref="E28:F28"/>
    <mergeCell ref="A29:C29"/>
    <mergeCell ref="E29:F29"/>
    <mergeCell ref="G36:H36"/>
    <mergeCell ref="I47:J47"/>
    <mergeCell ref="A48:C48"/>
    <mergeCell ref="E48:F48"/>
    <mergeCell ref="G48:H48"/>
    <mergeCell ref="I48:J48"/>
    <mergeCell ref="I45:J45"/>
    <mergeCell ref="A46:C46"/>
    <mergeCell ref="E46:F46"/>
    <mergeCell ref="G46:H46"/>
    <mergeCell ref="I46:J46"/>
    <mergeCell ref="I39:J39"/>
    <mergeCell ref="A40:C40"/>
    <mergeCell ref="E40:F40"/>
    <mergeCell ref="G40:H40"/>
    <mergeCell ref="I40:J40"/>
    <mergeCell ref="G45:H45"/>
    <mergeCell ref="A41:C41"/>
    <mergeCell ref="E41:F41"/>
    <mergeCell ref="G41:H41"/>
    <mergeCell ref="I41:J41"/>
    <mergeCell ref="A42:C42"/>
    <mergeCell ref="E42:F42"/>
    <mergeCell ref="G42:H42"/>
    <mergeCell ref="I42:J42"/>
    <mergeCell ref="A39:C39"/>
    <mergeCell ref="E39:F39"/>
    <mergeCell ref="G39:H39"/>
    <mergeCell ref="B3:F3"/>
    <mergeCell ref="B11:C11"/>
    <mergeCell ref="B12:C12"/>
    <mergeCell ref="B13:C13"/>
    <mergeCell ref="B14:C14"/>
    <mergeCell ref="B15:C15"/>
    <mergeCell ref="C7:D7"/>
    <mergeCell ref="C8:D8"/>
    <mergeCell ref="E6:F6"/>
    <mergeCell ref="G6:H6"/>
    <mergeCell ref="G7:H7"/>
    <mergeCell ref="G8:H8"/>
    <mergeCell ref="A6:B6"/>
    <mergeCell ref="A27:C27"/>
    <mergeCell ref="E27:F27"/>
    <mergeCell ref="G27:H27"/>
    <mergeCell ref="A7:B7"/>
    <mergeCell ref="A8:B8"/>
    <mergeCell ref="C6:D6"/>
    <mergeCell ref="A22:C22"/>
    <mergeCell ref="A23:C23"/>
    <mergeCell ref="A24:C24"/>
    <mergeCell ref="E21:F21"/>
    <mergeCell ref="E22:F22"/>
    <mergeCell ref="E23:F23"/>
    <mergeCell ref="E24:F24"/>
    <mergeCell ref="B17:C17"/>
    <mergeCell ref="E25:F25"/>
    <mergeCell ref="A25:D25"/>
    <mergeCell ref="E7:F7"/>
    <mergeCell ref="E8:F8"/>
    <mergeCell ref="A21:C21"/>
    <mergeCell ref="I36:J36"/>
    <mergeCell ref="G33:H33"/>
    <mergeCell ref="I33:J33"/>
    <mergeCell ref="I21:J21"/>
    <mergeCell ref="G21:H21"/>
    <mergeCell ref="G22:H22"/>
    <mergeCell ref="A30:C30"/>
    <mergeCell ref="E30:F30"/>
    <mergeCell ref="A36:C36"/>
    <mergeCell ref="E36:F36"/>
    <mergeCell ref="A33:C33"/>
    <mergeCell ref="E33:F33"/>
    <mergeCell ref="A31:D31"/>
    <mergeCell ref="E31:F31"/>
    <mergeCell ref="G23:H23"/>
    <mergeCell ref="G24:H24"/>
    <mergeCell ref="I22:J22"/>
    <mergeCell ref="I23:J23"/>
    <mergeCell ref="I24:J24"/>
    <mergeCell ref="I34:J34"/>
    <mergeCell ref="G29:H29"/>
    <mergeCell ref="I29:J29"/>
    <mergeCell ref="G30:H30"/>
    <mergeCell ref="I30:J30"/>
    <mergeCell ref="I35:J35"/>
    <mergeCell ref="I27:J27"/>
    <mergeCell ref="G28:H28"/>
    <mergeCell ref="A34:C34"/>
    <mergeCell ref="E34:F34"/>
    <mergeCell ref="A35:C35"/>
    <mergeCell ref="E35:F35"/>
    <mergeCell ref="G34:H34"/>
    <mergeCell ref="G35:H35"/>
    <mergeCell ref="I28:J28"/>
  </mergeCells>
  <phoneticPr fontId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4833751-C07C-47B8-923F-6B0E98EE8CFC}">
          <x14:formula1>
            <xm:f>データセット!$Q$3:$Q$19</xm:f>
          </x14:formula1>
          <xm:sqref>B12:C16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7D9C8-7939-46E9-AA1E-03EA41A89C18}">
  <sheetPr>
    <tabColor rgb="FFFF0000"/>
  </sheetPr>
  <dimension ref="A1:G29"/>
  <sheetViews>
    <sheetView topLeftCell="A7" zoomScaleNormal="100" workbookViewId="0">
      <selection activeCell="A29" sqref="A29:E29"/>
    </sheetView>
  </sheetViews>
  <sheetFormatPr defaultRowHeight="13.2" x14ac:dyDescent="0.45"/>
  <cols>
    <col min="1" max="1" width="8.796875" style="1"/>
    <col min="2" max="2" width="13.796875" style="1" customWidth="1"/>
    <col min="3" max="3" width="16.19921875" style="1" customWidth="1"/>
    <col min="4" max="5" width="20.69921875" style="1" customWidth="1"/>
    <col min="6" max="6" width="18.59765625" style="1" customWidth="1"/>
    <col min="7" max="7" width="17.09765625" style="1" customWidth="1"/>
    <col min="8" max="16384" width="8.796875" style="1"/>
  </cols>
  <sheetData>
    <row r="1" spans="1:7" ht="21" customHeight="1" x14ac:dyDescent="0.45">
      <c r="A1" s="13" t="s">
        <v>161</v>
      </c>
      <c r="B1" s="13"/>
      <c r="C1" s="14"/>
      <c r="D1" s="15"/>
    </row>
    <row r="2" spans="1:7" ht="34.799999999999997" customHeight="1" x14ac:dyDescent="0.45">
      <c r="A2" s="70" t="s">
        <v>151</v>
      </c>
      <c r="B2" s="71"/>
      <c r="C2" s="71"/>
      <c r="D2" s="71"/>
      <c r="E2" s="72"/>
      <c r="F2" s="7" t="s">
        <v>176</v>
      </c>
      <c r="G2" s="17"/>
    </row>
    <row r="3" spans="1:7" ht="30" customHeight="1" x14ac:dyDescent="0.45">
      <c r="A3" s="73" t="s">
        <v>152</v>
      </c>
      <c r="B3" s="67" t="s">
        <v>133</v>
      </c>
      <c r="C3" s="68"/>
      <c r="D3" s="68"/>
      <c r="E3" s="69"/>
      <c r="F3" s="8">
        <v>1000000</v>
      </c>
      <c r="G3" s="18" t="s">
        <v>182</v>
      </c>
    </row>
    <row r="4" spans="1:7" ht="30" customHeight="1" x14ac:dyDescent="0.45">
      <c r="A4" s="74"/>
      <c r="B4" s="63" t="s">
        <v>157</v>
      </c>
      <c r="C4" s="64"/>
      <c r="D4" s="64"/>
      <c r="E4" s="65"/>
      <c r="F4" s="8">
        <v>1000000</v>
      </c>
      <c r="G4" s="18" t="s">
        <v>182</v>
      </c>
    </row>
    <row r="5" spans="1:7" ht="30" customHeight="1" x14ac:dyDescent="0.45">
      <c r="A5" s="74"/>
      <c r="B5" s="67" t="s">
        <v>158</v>
      </c>
      <c r="C5" s="68"/>
      <c r="D5" s="68"/>
      <c r="E5" s="69"/>
      <c r="F5" s="8">
        <v>300000</v>
      </c>
      <c r="G5" s="18" t="s">
        <v>182</v>
      </c>
    </row>
    <row r="6" spans="1:7" ht="30" customHeight="1" x14ac:dyDescent="0.45">
      <c r="A6" s="74"/>
      <c r="B6" s="63" t="s">
        <v>159</v>
      </c>
      <c r="C6" s="64"/>
      <c r="D6" s="64"/>
      <c r="E6" s="65"/>
      <c r="F6" s="8">
        <v>300000</v>
      </c>
      <c r="G6" s="18" t="s">
        <v>182</v>
      </c>
    </row>
    <row r="7" spans="1:7" ht="30" customHeight="1" x14ac:dyDescent="0.45">
      <c r="A7" s="74"/>
      <c r="B7" s="63" t="s">
        <v>160</v>
      </c>
      <c r="C7" s="64"/>
      <c r="D7" s="64"/>
      <c r="E7" s="65"/>
      <c r="F7" s="8">
        <v>300000</v>
      </c>
      <c r="G7" s="18" t="s">
        <v>182</v>
      </c>
    </row>
    <row r="8" spans="1:7" ht="30" customHeight="1" x14ac:dyDescent="0.45">
      <c r="A8" s="74"/>
      <c r="B8" s="67" t="s">
        <v>162</v>
      </c>
      <c r="C8" s="68"/>
      <c r="D8" s="68"/>
      <c r="E8" s="69"/>
      <c r="F8" s="8">
        <v>300000</v>
      </c>
      <c r="G8" s="18" t="s">
        <v>182</v>
      </c>
    </row>
    <row r="9" spans="1:7" ht="30" customHeight="1" x14ac:dyDescent="0.45">
      <c r="A9" s="74"/>
      <c r="B9" s="63" t="s">
        <v>163</v>
      </c>
      <c r="C9" s="64"/>
      <c r="D9" s="64"/>
      <c r="E9" s="65"/>
      <c r="F9" s="8">
        <v>300000</v>
      </c>
      <c r="G9" s="18" t="s">
        <v>182</v>
      </c>
    </row>
    <row r="10" spans="1:7" ht="30" customHeight="1" x14ac:dyDescent="0.45">
      <c r="A10" s="74"/>
      <c r="B10" s="63" t="s">
        <v>164</v>
      </c>
      <c r="C10" s="64"/>
      <c r="D10" s="64"/>
      <c r="E10" s="65"/>
      <c r="F10" s="8">
        <v>300000</v>
      </c>
      <c r="G10" s="18" t="s">
        <v>182</v>
      </c>
    </row>
    <row r="11" spans="1:7" ht="30" customHeight="1" x14ac:dyDescent="0.45">
      <c r="A11" s="74"/>
      <c r="B11" s="67" t="s">
        <v>165</v>
      </c>
      <c r="C11" s="68"/>
      <c r="D11" s="68"/>
      <c r="E11" s="69"/>
      <c r="F11" s="9">
        <v>1000000</v>
      </c>
      <c r="G11" s="18" t="s">
        <v>182</v>
      </c>
    </row>
    <row r="12" spans="1:7" ht="30" customHeight="1" x14ac:dyDescent="0.45">
      <c r="A12" s="74"/>
      <c r="B12" s="67" t="s">
        <v>166</v>
      </c>
      <c r="C12" s="68"/>
      <c r="D12" s="68"/>
      <c r="E12" s="69"/>
      <c r="F12" s="8">
        <v>300000</v>
      </c>
      <c r="G12" s="18" t="s">
        <v>182</v>
      </c>
    </row>
    <row r="13" spans="1:7" ht="30" customHeight="1" x14ac:dyDescent="0.45">
      <c r="A13" s="74"/>
      <c r="B13" s="63" t="s">
        <v>167</v>
      </c>
      <c r="C13" s="64"/>
      <c r="D13" s="64"/>
      <c r="E13" s="65"/>
      <c r="F13" s="8">
        <v>300000</v>
      </c>
      <c r="G13" s="18" t="s">
        <v>182</v>
      </c>
    </row>
    <row r="14" spans="1:7" ht="30" customHeight="1" x14ac:dyDescent="0.45">
      <c r="A14" s="74"/>
      <c r="B14" s="63" t="s">
        <v>168</v>
      </c>
      <c r="C14" s="64"/>
      <c r="D14" s="64"/>
      <c r="E14" s="65"/>
      <c r="F14" s="8">
        <v>300000</v>
      </c>
      <c r="G14" s="18" t="s">
        <v>182</v>
      </c>
    </row>
    <row r="15" spans="1:7" ht="30" customHeight="1" x14ac:dyDescent="0.45">
      <c r="A15" s="74"/>
      <c r="B15" s="66" t="s">
        <v>169</v>
      </c>
      <c r="C15" s="44" t="s">
        <v>170</v>
      </c>
      <c r="D15" s="66" t="s">
        <v>177</v>
      </c>
      <c r="E15" s="10" t="s">
        <v>153</v>
      </c>
      <c r="F15" s="11">
        <v>1050000</v>
      </c>
      <c r="G15" s="18" t="s">
        <v>183</v>
      </c>
    </row>
    <row r="16" spans="1:7" ht="30" customHeight="1" x14ac:dyDescent="0.45">
      <c r="A16" s="74"/>
      <c r="B16" s="66"/>
      <c r="C16" s="44"/>
      <c r="D16" s="66"/>
      <c r="E16" s="10" t="s">
        <v>154</v>
      </c>
      <c r="F16" s="12">
        <v>1550000</v>
      </c>
      <c r="G16" s="18" t="s">
        <v>183</v>
      </c>
    </row>
    <row r="17" spans="1:7" ht="30" customHeight="1" x14ac:dyDescent="0.45">
      <c r="A17" s="74"/>
      <c r="B17" s="66"/>
      <c r="C17" s="44"/>
      <c r="D17" s="66"/>
      <c r="E17" s="10" t="s">
        <v>155</v>
      </c>
      <c r="F17" s="12">
        <v>2050000</v>
      </c>
      <c r="G17" s="18" t="s">
        <v>183</v>
      </c>
    </row>
    <row r="18" spans="1:7" ht="30" customHeight="1" x14ac:dyDescent="0.45">
      <c r="A18" s="74"/>
      <c r="B18" s="66"/>
      <c r="C18" s="44"/>
      <c r="D18" s="66"/>
      <c r="E18" s="10" t="s">
        <v>156</v>
      </c>
      <c r="F18" s="12">
        <v>2550000</v>
      </c>
      <c r="G18" s="18" t="s">
        <v>183</v>
      </c>
    </row>
    <row r="19" spans="1:7" ht="30" customHeight="1" x14ac:dyDescent="0.45">
      <c r="A19" s="74"/>
      <c r="B19" s="66"/>
      <c r="C19" s="44"/>
      <c r="D19" s="66" t="s">
        <v>178</v>
      </c>
      <c r="E19" s="10" t="s">
        <v>153</v>
      </c>
      <c r="F19" s="11">
        <v>1000000</v>
      </c>
      <c r="G19" s="18" t="s">
        <v>183</v>
      </c>
    </row>
    <row r="20" spans="1:7" ht="30" customHeight="1" x14ac:dyDescent="0.45">
      <c r="A20" s="74"/>
      <c r="B20" s="66"/>
      <c r="C20" s="44"/>
      <c r="D20" s="66"/>
      <c r="E20" s="10" t="s">
        <v>154</v>
      </c>
      <c r="F20" s="12">
        <v>1500000</v>
      </c>
      <c r="G20" s="18" t="s">
        <v>183</v>
      </c>
    </row>
    <row r="21" spans="1:7" ht="30" customHeight="1" x14ac:dyDescent="0.45">
      <c r="A21" s="74"/>
      <c r="B21" s="66"/>
      <c r="C21" s="44"/>
      <c r="D21" s="66"/>
      <c r="E21" s="10" t="s">
        <v>155</v>
      </c>
      <c r="F21" s="12">
        <v>2000000</v>
      </c>
      <c r="G21" s="18" t="s">
        <v>183</v>
      </c>
    </row>
    <row r="22" spans="1:7" ht="30" customHeight="1" x14ac:dyDescent="0.45">
      <c r="A22" s="74"/>
      <c r="B22" s="66"/>
      <c r="C22" s="44"/>
      <c r="D22" s="66"/>
      <c r="E22" s="10" t="s">
        <v>156</v>
      </c>
      <c r="F22" s="12">
        <v>2500000</v>
      </c>
      <c r="G22" s="18" t="s">
        <v>183</v>
      </c>
    </row>
    <row r="23" spans="1:7" ht="49.8" customHeight="1" x14ac:dyDescent="0.45">
      <c r="A23" s="74"/>
      <c r="B23" s="66"/>
      <c r="C23" s="66" t="s">
        <v>171</v>
      </c>
      <c r="D23" s="66" t="s">
        <v>179</v>
      </c>
      <c r="E23" s="66"/>
      <c r="F23" s="9">
        <v>2550000</v>
      </c>
      <c r="G23" s="19" t="s">
        <v>184</v>
      </c>
    </row>
    <row r="24" spans="1:7" ht="47.4" customHeight="1" x14ac:dyDescent="0.45">
      <c r="A24" s="74"/>
      <c r="B24" s="66"/>
      <c r="C24" s="66"/>
      <c r="D24" s="66" t="s">
        <v>180</v>
      </c>
      <c r="E24" s="66"/>
      <c r="F24" s="9">
        <v>2500000</v>
      </c>
      <c r="G24" s="19" t="s">
        <v>184</v>
      </c>
    </row>
    <row r="25" spans="1:7" ht="30" customHeight="1" x14ac:dyDescent="0.45">
      <c r="A25" s="74"/>
      <c r="B25" s="67" t="s">
        <v>172</v>
      </c>
      <c r="C25" s="68"/>
      <c r="D25" s="68"/>
      <c r="E25" s="69"/>
      <c r="F25" s="8">
        <v>300000</v>
      </c>
      <c r="G25" s="18" t="s">
        <v>182</v>
      </c>
    </row>
    <row r="26" spans="1:7" ht="30" customHeight="1" x14ac:dyDescent="0.45">
      <c r="A26" s="74"/>
      <c r="B26" s="67" t="s">
        <v>173</v>
      </c>
      <c r="C26" s="68"/>
      <c r="D26" s="68"/>
      <c r="E26" s="69"/>
      <c r="F26" s="8">
        <v>300000</v>
      </c>
      <c r="G26" s="18" t="s">
        <v>182</v>
      </c>
    </row>
    <row r="27" spans="1:7" ht="30" customHeight="1" x14ac:dyDescent="0.45">
      <c r="A27" s="74"/>
      <c r="B27" s="67" t="s">
        <v>174</v>
      </c>
      <c r="C27" s="68"/>
      <c r="D27" s="68"/>
      <c r="E27" s="69"/>
      <c r="F27" s="9">
        <v>300000</v>
      </c>
      <c r="G27" s="18" t="s">
        <v>182</v>
      </c>
    </row>
    <row r="28" spans="1:7" ht="30" customHeight="1" x14ac:dyDescent="0.45">
      <c r="A28" s="63" t="s">
        <v>175</v>
      </c>
      <c r="B28" s="64"/>
      <c r="C28" s="64"/>
      <c r="D28" s="64"/>
      <c r="E28" s="65"/>
      <c r="F28" s="8">
        <v>1000000</v>
      </c>
      <c r="G28" s="18" t="s">
        <v>182</v>
      </c>
    </row>
    <row r="29" spans="1:7" ht="30" customHeight="1" x14ac:dyDescent="0.45">
      <c r="A29" s="55" t="s">
        <v>229</v>
      </c>
      <c r="B29" s="55"/>
      <c r="C29" s="55"/>
      <c r="D29" s="55"/>
      <c r="E29" s="55"/>
      <c r="F29" s="43">
        <v>100000</v>
      </c>
      <c r="G29" s="18" t="s">
        <v>228</v>
      </c>
    </row>
  </sheetData>
  <mergeCells count="26">
    <mergeCell ref="A2:E2"/>
    <mergeCell ref="A3:A27"/>
    <mergeCell ref="B3:E3"/>
    <mergeCell ref="B5:E5"/>
    <mergeCell ref="B8:E8"/>
    <mergeCell ref="B12:E12"/>
    <mergeCell ref="B11:E11"/>
    <mergeCell ref="C15:C22"/>
    <mergeCell ref="B4:E4"/>
    <mergeCell ref="B6:E6"/>
    <mergeCell ref="B7:E7"/>
    <mergeCell ref="B9:E9"/>
    <mergeCell ref="B10:E10"/>
    <mergeCell ref="B14:E14"/>
    <mergeCell ref="B13:E13"/>
    <mergeCell ref="A29:E29"/>
    <mergeCell ref="A28:E28"/>
    <mergeCell ref="D15:D18"/>
    <mergeCell ref="D19:D22"/>
    <mergeCell ref="C23:C24"/>
    <mergeCell ref="D23:E23"/>
    <mergeCell ref="D24:E24"/>
    <mergeCell ref="B15:B24"/>
    <mergeCell ref="B25:E25"/>
    <mergeCell ref="B26:E26"/>
    <mergeCell ref="B27:E27"/>
  </mergeCells>
  <phoneticPr fontId="1"/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50147-36DF-416D-8A33-4163B5E7D866}">
  <sheetPr>
    <pageSetUpPr fitToPage="1"/>
  </sheetPr>
  <dimension ref="A1:J47"/>
  <sheetViews>
    <sheetView zoomScaleNormal="100" workbookViewId="0">
      <selection activeCell="L8" sqref="L8"/>
    </sheetView>
  </sheetViews>
  <sheetFormatPr defaultRowHeight="14.4" x14ac:dyDescent="0.45"/>
  <cols>
    <col min="1" max="2" width="8.796875" style="3"/>
    <col min="3" max="3" width="10.19921875" style="3" customWidth="1"/>
    <col min="4" max="4" width="11.69921875" style="3" customWidth="1"/>
    <col min="5" max="5" width="11.296875" style="3" customWidth="1"/>
    <col min="6" max="6" width="10.5" style="3" customWidth="1"/>
    <col min="7" max="7" width="11.09765625" style="3" customWidth="1"/>
    <col min="8" max="8" width="13.09765625" style="3" customWidth="1"/>
    <col min="9" max="9" width="12.296875" style="3" customWidth="1"/>
    <col min="10" max="10" width="11.796875" style="3" customWidth="1"/>
    <col min="11" max="11" width="11.59765625" style="3" customWidth="1"/>
    <col min="12" max="12" width="16.69921875" style="3" customWidth="1"/>
    <col min="13" max="13" width="8.796875" style="3"/>
    <col min="14" max="14" width="10.3984375" style="3" bestFit="1" customWidth="1"/>
    <col min="15" max="16384" width="8.796875" style="3"/>
  </cols>
  <sheetData>
    <row r="1" spans="1:10" x14ac:dyDescent="0.45">
      <c r="A1" s="3" t="s">
        <v>233</v>
      </c>
    </row>
    <row r="2" spans="1:10" ht="18" customHeight="1" x14ac:dyDescent="0.45">
      <c r="A2" s="5" t="s">
        <v>231</v>
      </c>
      <c r="H2" s="37"/>
      <c r="I2" s="3" t="s">
        <v>218</v>
      </c>
    </row>
    <row r="3" spans="1:10" ht="18" customHeight="1" x14ac:dyDescent="0.45">
      <c r="A3" s="4" t="s">
        <v>181</v>
      </c>
      <c r="B3" s="75"/>
      <c r="C3" s="75"/>
      <c r="D3" s="75"/>
      <c r="E3" s="75"/>
      <c r="F3" s="75"/>
      <c r="H3" s="36"/>
      <c r="I3" s="3" t="s">
        <v>217</v>
      </c>
    </row>
    <row r="4" spans="1:10" ht="18" customHeight="1" x14ac:dyDescent="0.45">
      <c r="B4" s="6"/>
      <c r="C4" s="6"/>
      <c r="D4" s="6"/>
      <c r="E4" s="6"/>
      <c r="F4" s="6"/>
      <c r="H4" s="35"/>
      <c r="I4" s="3" t="s">
        <v>216</v>
      </c>
    </row>
    <row r="5" spans="1:10" x14ac:dyDescent="0.45">
      <c r="A5" s="5" t="s">
        <v>224</v>
      </c>
    </row>
    <row r="6" spans="1:10" ht="36" customHeight="1" x14ac:dyDescent="0.45">
      <c r="A6" s="34"/>
      <c r="B6" s="48" t="s">
        <v>223</v>
      </c>
      <c r="C6" s="46"/>
      <c r="D6" s="48" t="s">
        <v>210</v>
      </c>
      <c r="E6" s="48"/>
      <c r="F6" s="22" t="s">
        <v>209</v>
      </c>
      <c r="G6" s="48" t="s">
        <v>222</v>
      </c>
      <c r="H6" s="46"/>
    </row>
    <row r="7" spans="1:10" ht="18" customHeight="1" x14ac:dyDescent="0.45">
      <c r="A7" s="18" t="s">
        <v>200</v>
      </c>
      <c r="B7" s="54" t="s">
        <v>146</v>
      </c>
      <c r="C7" s="54"/>
      <c r="D7" s="76">
        <f>E20</f>
        <v>0</v>
      </c>
      <c r="E7" s="76"/>
      <c r="F7" s="26" t="s">
        <v>205</v>
      </c>
      <c r="G7" s="76">
        <f>D7*3/4</f>
        <v>0</v>
      </c>
      <c r="H7" s="76"/>
    </row>
    <row r="8" spans="1:10" ht="18" customHeight="1" x14ac:dyDescent="0.45">
      <c r="A8" s="18" t="s">
        <v>199</v>
      </c>
      <c r="B8" s="60"/>
      <c r="C8" s="60"/>
      <c r="D8" s="76">
        <f>E26</f>
        <v>0</v>
      </c>
      <c r="E8" s="76"/>
      <c r="F8" s="26" t="s">
        <v>205</v>
      </c>
      <c r="G8" s="76">
        <f>D8*3/4</f>
        <v>0</v>
      </c>
      <c r="H8" s="76"/>
    </row>
    <row r="9" spans="1:10" ht="18" customHeight="1" x14ac:dyDescent="0.45">
      <c r="A9" s="18" t="s">
        <v>198</v>
      </c>
      <c r="B9" s="60"/>
      <c r="C9" s="60"/>
      <c r="D9" s="76">
        <f>E32</f>
        <v>0</v>
      </c>
      <c r="E9" s="76"/>
      <c r="F9" s="26" t="s">
        <v>205</v>
      </c>
      <c r="G9" s="76">
        <f>D9*3/4</f>
        <v>0</v>
      </c>
      <c r="H9" s="76"/>
    </row>
    <row r="10" spans="1:10" ht="18" customHeight="1" x14ac:dyDescent="0.45">
      <c r="A10" s="18" t="s">
        <v>204</v>
      </c>
      <c r="B10" s="61"/>
      <c r="C10" s="62"/>
      <c r="D10" s="51">
        <f>E38</f>
        <v>0</v>
      </c>
      <c r="E10" s="52"/>
      <c r="F10" s="26" t="s">
        <v>221</v>
      </c>
      <c r="G10" s="76">
        <f>D10*3/4</f>
        <v>0</v>
      </c>
      <c r="H10" s="76"/>
    </row>
    <row r="11" spans="1:10" ht="18" customHeight="1" x14ac:dyDescent="0.45">
      <c r="A11" s="18" t="s">
        <v>203</v>
      </c>
      <c r="B11" s="61"/>
      <c r="C11" s="62"/>
      <c r="D11" s="51">
        <f>E44</f>
        <v>0</v>
      </c>
      <c r="E11" s="52"/>
      <c r="F11" s="26" t="s">
        <v>221</v>
      </c>
      <c r="G11" s="76">
        <f>D11*3/4</f>
        <v>0</v>
      </c>
      <c r="H11" s="76"/>
    </row>
    <row r="12" spans="1:10" x14ac:dyDescent="0.45">
      <c r="A12" s="16" t="s">
        <v>190</v>
      </c>
      <c r="B12" s="56"/>
      <c r="C12" s="56"/>
      <c r="D12" s="76">
        <f>SUM(D7:E11)</f>
        <v>0</v>
      </c>
      <c r="E12" s="76"/>
      <c r="F12" s="24"/>
      <c r="G12" s="76">
        <f>IF(SUM(G7:H11)&gt;=10000000,10000000,ROUNDDOWN(SUM(G7:H11),-3))</f>
        <v>0</v>
      </c>
      <c r="H12" s="76"/>
    </row>
    <row r="13" spans="1:10" x14ac:dyDescent="0.45">
      <c r="A13" s="1"/>
      <c r="B13" s="1"/>
      <c r="C13" s="1"/>
      <c r="D13" s="1"/>
      <c r="E13" s="1"/>
      <c r="F13" s="1"/>
      <c r="G13" s="1" t="s">
        <v>220</v>
      </c>
      <c r="H13" s="1"/>
    </row>
    <row r="14" spans="1:10" x14ac:dyDescent="0.45">
      <c r="A14" s="5" t="s">
        <v>219</v>
      </c>
    </row>
    <row r="15" spans="1:10" ht="18" customHeight="1" x14ac:dyDescent="0.45">
      <c r="A15" s="1" t="s">
        <v>200</v>
      </c>
      <c r="B15" s="1" t="str">
        <f>B7</f>
        <v>⑬介護業務支援</v>
      </c>
      <c r="C15" s="1"/>
      <c r="D15" s="1"/>
      <c r="E15" s="1"/>
      <c r="F15" s="1"/>
      <c r="G15" s="1"/>
      <c r="H15" s="1"/>
      <c r="I15" s="1"/>
      <c r="J15" s="1"/>
    </row>
    <row r="16" spans="1:10" ht="36" customHeight="1" x14ac:dyDescent="0.45">
      <c r="A16" s="46" t="s">
        <v>195</v>
      </c>
      <c r="B16" s="46"/>
      <c r="C16" s="46"/>
      <c r="D16" s="22" t="s">
        <v>194</v>
      </c>
      <c r="E16" s="48" t="s">
        <v>193</v>
      </c>
      <c r="F16" s="48"/>
      <c r="G16" s="77" t="s">
        <v>192</v>
      </c>
      <c r="H16" s="78"/>
      <c r="I16" s="77" t="s">
        <v>191</v>
      </c>
      <c r="J16" s="78"/>
    </row>
    <row r="17" spans="1:10" ht="18" customHeight="1" x14ac:dyDescent="0.45">
      <c r="A17" s="45"/>
      <c r="B17" s="45"/>
      <c r="C17" s="45"/>
      <c r="D17" s="21"/>
      <c r="E17" s="47"/>
      <c r="F17" s="47"/>
      <c r="G17" s="79"/>
      <c r="H17" s="80"/>
      <c r="I17" s="79"/>
      <c r="J17" s="80"/>
    </row>
    <row r="18" spans="1:10" ht="18" customHeight="1" x14ac:dyDescent="0.45">
      <c r="A18" s="45"/>
      <c r="B18" s="45"/>
      <c r="C18" s="45"/>
      <c r="D18" s="21"/>
      <c r="E18" s="47"/>
      <c r="F18" s="47"/>
      <c r="G18" s="79"/>
      <c r="H18" s="80"/>
      <c r="I18" s="79"/>
      <c r="J18" s="80"/>
    </row>
    <row r="19" spans="1:10" ht="18" customHeight="1" x14ac:dyDescent="0.45">
      <c r="A19" s="45"/>
      <c r="B19" s="45"/>
      <c r="C19" s="45"/>
      <c r="D19" s="21"/>
      <c r="E19" s="47"/>
      <c r="F19" s="47"/>
      <c r="G19" s="79"/>
      <c r="H19" s="80"/>
      <c r="I19" s="79"/>
      <c r="J19" s="80"/>
    </row>
    <row r="20" spans="1:10" ht="18" customHeight="1" x14ac:dyDescent="0.45">
      <c r="A20" s="49" t="s">
        <v>190</v>
      </c>
      <c r="B20" s="49"/>
      <c r="C20" s="49"/>
      <c r="D20" s="50"/>
      <c r="E20" s="51">
        <f>SUM(E17:F19)</f>
        <v>0</v>
      </c>
      <c r="F20" s="52"/>
      <c r="G20" s="20"/>
      <c r="H20" s="20"/>
      <c r="I20" s="20"/>
      <c r="J20" s="20"/>
    </row>
    <row r="21" spans="1:10" ht="18" customHeight="1" x14ac:dyDescent="0.45">
      <c r="A21" s="1" t="s">
        <v>199</v>
      </c>
      <c r="B21" s="1">
        <f>B8</f>
        <v>0</v>
      </c>
      <c r="C21" s="1"/>
      <c r="D21" s="1"/>
      <c r="E21" s="33"/>
      <c r="F21" s="33"/>
      <c r="G21" s="1"/>
      <c r="H21" s="1"/>
      <c r="I21" s="1"/>
      <c r="J21" s="1"/>
    </row>
    <row r="22" spans="1:10" ht="36.6" customHeight="1" x14ac:dyDescent="0.45">
      <c r="A22" s="46" t="s">
        <v>195</v>
      </c>
      <c r="B22" s="46"/>
      <c r="C22" s="46"/>
      <c r="D22" s="22" t="s">
        <v>194</v>
      </c>
      <c r="E22" s="81" t="s">
        <v>193</v>
      </c>
      <c r="F22" s="81"/>
      <c r="G22" s="46" t="s">
        <v>192</v>
      </c>
      <c r="H22" s="46"/>
      <c r="I22" s="46" t="s">
        <v>191</v>
      </c>
      <c r="J22" s="46"/>
    </row>
    <row r="23" spans="1:10" ht="18" customHeight="1" x14ac:dyDescent="0.45">
      <c r="A23" s="45"/>
      <c r="B23" s="45"/>
      <c r="C23" s="45"/>
      <c r="D23" s="21"/>
      <c r="E23" s="47"/>
      <c r="F23" s="47"/>
      <c r="G23" s="45"/>
      <c r="H23" s="45"/>
      <c r="I23" s="45"/>
      <c r="J23" s="45"/>
    </row>
    <row r="24" spans="1:10" ht="18" customHeight="1" x14ac:dyDescent="0.45">
      <c r="A24" s="45"/>
      <c r="B24" s="45"/>
      <c r="C24" s="45"/>
      <c r="D24" s="21"/>
      <c r="E24" s="47"/>
      <c r="F24" s="47"/>
      <c r="G24" s="45"/>
      <c r="H24" s="45"/>
      <c r="I24" s="45"/>
      <c r="J24" s="45"/>
    </row>
    <row r="25" spans="1:10" ht="18" customHeight="1" x14ac:dyDescent="0.45">
      <c r="A25" s="45"/>
      <c r="B25" s="45"/>
      <c r="C25" s="45"/>
      <c r="D25" s="21"/>
      <c r="E25" s="47"/>
      <c r="F25" s="47"/>
      <c r="G25" s="45"/>
      <c r="H25" s="45"/>
      <c r="I25" s="45"/>
      <c r="J25" s="45"/>
    </row>
    <row r="26" spans="1:10" ht="18" customHeight="1" x14ac:dyDescent="0.45">
      <c r="A26" s="49" t="s">
        <v>190</v>
      </c>
      <c r="B26" s="49"/>
      <c r="C26" s="49"/>
      <c r="D26" s="50"/>
      <c r="E26" s="51">
        <f>SUM(E23:F25)</f>
        <v>0</v>
      </c>
      <c r="F26" s="52"/>
      <c r="G26" s="20"/>
      <c r="H26" s="20"/>
      <c r="I26" s="20"/>
      <c r="J26" s="20"/>
    </row>
    <row r="27" spans="1:10" ht="18" customHeight="1" x14ac:dyDescent="0.45">
      <c r="A27" s="1" t="s">
        <v>198</v>
      </c>
      <c r="B27" s="1">
        <f>B9</f>
        <v>0</v>
      </c>
      <c r="C27" s="1"/>
      <c r="D27" s="1"/>
      <c r="E27" s="33"/>
      <c r="F27" s="33"/>
      <c r="G27" s="1"/>
      <c r="H27" s="1"/>
      <c r="I27" s="1"/>
      <c r="J27" s="1"/>
    </row>
    <row r="28" spans="1:10" ht="36" customHeight="1" x14ac:dyDescent="0.45">
      <c r="A28" s="46" t="s">
        <v>195</v>
      </c>
      <c r="B28" s="46"/>
      <c r="C28" s="46"/>
      <c r="D28" s="22" t="s">
        <v>194</v>
      </c>
      <c r="E28" s="81" t="s">
        <v>193</v>
      </c>
      <c r="F28" s="81"/>
      <c r="G28" s="46" t="s">
        <v>192</v>
      </c>
      <c r="H28" s="46"/>
      <c r="I28" s="46" t="s">
        <v>191</v>
      </c>
      <c r="J28" s="46"/>
    </row>
    <row r="29" spans="1:10" ht="18" customHeight="1" x14ac:dyDescent="0.45">
      <c r="A29" s="45"/>
      <c r="B29" s="45"/>
      <c r="C29" s="45"/>
      <c r="D29" s="21"/>
      <c r="E29" s="47"/>
      <c r="F29" s="47"/>
      <c r="G29" s="45"/>
      <c r="H29" s="45"/>
      <c r="I29" s="45"/>
      <c r="J29" s="45"/>
    </row>
    <row r="30" spans="1:10" ht="18" customHeight="1" x14ac:dyDescent="0.45">
      <c r="A30" s="45"/>
      <c r="B30" s="45"/>
      <c r="C30" s="45"/>
      <c r="D30" s="21"/>
      <c r="E30" s="47"/>
      <c r="F30" s="47"/>
      <c r="G30" s="45"/>
      <c r="H30" s="45"/>
      <c r="I30" s="45"/>
      <c r="J30" s="45"/>
    </row>
    <row r="31" spans="1:10" ht="18" customHeight="1" x14ac:dyDescent="0.45">
      <c r="A31" s="45"/>
      <c r="B31" s="45"/>
      <c r="C31" s="45"/>
      <c r="D31" s="21"/>
      <c r="E31" s="47"/>
      <c r="F31" s="47"/>
      <c r="G31" s="45"/>
      <c r="H31" s="45"/>
      <c r="I31" s="45"/>
      <c r="J31" s="45"/>
    </row>
    <row r="32" spans="1:10" ht="18" customHeight="1" x14ac:dyDescent="0.45">
      <c r="A32" s="49" t="s">
        <v>190</v>
      </c>
      <c r="B32" s="49"/>
      <c r="C32" s="49"/>
      <c r="D32" s="50"/>
      <c r="E32" s="51">
        <f>SUM(E29:F31)</f>
        <v>0</v>
      </c>
      <c r="F32" s="52"/>
      <c r="G32" s="20"/>
      <c r="H32" s="20"/>
      <c r="I32" s="20"/>
      <c r="J32" s="20"/>
    </row>
    <row r="33" spans="1:10" ht="18" customHeight="1" x14ac:dyDescent="0.45">
      <c r="A33" s="1" t="s">
        <v>197</v>
      </c>
      <c r="B33" s="1">
        <f>B10</f>
        <v>0</v>
      </c>
      <c r="C33" s="1"/>
      <c r="D33" s="1"/>
      <c r="E33" s="33"/>
      <c r="F33" s="33"/>
      <c r="G33" s="1"/>
      <c r="H33" s="1"/>
      <c r="I33" s="1"/>
      <c r="J33" s="1"/>
    </row>
    <row r="34" spans="1:10" ht="36.6" customHeight="1" x14ac:dyDescent="0.45">
      <c r="A34" s="46" t="s">
        <v>195</v>
      </c>
      <c r="B34" s="46"/>
      <c r="C34" s="46"/>
      <c r="D34" s="22" t="s">
        <v>194</v>
      </c>
      <c r="E34" s="81" t="s">
        <v>193</v>
      </c>
      <c r="F34" s="81"/>
      <c r="G34" s="46" t="s">
        <v>192</v>
      </c>
      <c r="H34" s="46"/>
      <c r="I34" s="46" t="s">
        <v>191</v>
      </c>
      <c r="J34" s="46"/>
    </row>
    <row r="35" spans="1:10" ht="18" customHeight="1" x14ac:dyDescent="0.45">
      <c r="A35" s="45"/>
      <c r="B35" s="45"/>
      <c r="C35" s="45"/>
      <c r="D35" s="21"/>
      <c r="E35" s="47"/>
      <c r="F35" s="47"/>
      <c r="G35" s="45"/>
      <c r="H35" s="45"/>
      <c r="I35" s="45"/>
      <c r="J35" s="45"/>
    </row>
    <row r="36" spans="1:10" ht="18" customHeight="1" x14ac:dyDescent="0.45">
      <c r="A36" s="45"/>
      <c r="B36" s="45"/>
      <c r="C36" s="45"/>
      <c r="D36" s="21"/>
      <c r="E36" s="47"/>
      <c r="F36" s="47"/>
      <c r="G36" s="45"/>
      <c r="H36" s="45"/>
      <c r="I36" s="45"/>
      <c r="J36" s="45"/>
    </row>
    <row r="37" spans="1:10" ht="18" customHeight="1" x14ac:dyDescent="0.45">
      <c r="A37" s="45"/>
      <c r="B37" s="45"/>
      <c r="C37" s="45"/>
      <c r="D37" s="21"/>
      <c r="E37" s="47"/>
      <c r="F37" s="47"/>
      <c r="G37" s="45"/>
      <c r="H37" s="45"/>
      <c r="I37" s="45"/>
      <c r="J37" s="45"/>
    </row>
    <row r="38" spans="1:10" ht="18" customHeight="1" x14ac:dyDescent="0.45">
      <c r="A38" s="49" t="s">
        <v>190</v>
      </c>
      <c r="B38" s="49"/>
      <c r="C38" s="49"/>
      <c r="D38" s="50"/>
      <c r="E38" s="51">
        <f>SUM(E35:F37)</f>
        <v>0</v>
      </c>
      <c r="F38" s="52"/>
      <c r="G38" s="20"/>
      <c r="H38" s="20"/>
      <c r="I38" s="20"/>
      <c r="J38" s="20"/>
    </row>
    <row r="39" spans="1:10" ht="18" customHeight="1" x14ac:dyDescent="0.45">
      <c r="A39" s="1" t="s">
        <v>196</v>
      </c>
      <c r="B39" s="1">
        <f>B11</f>
        <v>0</v>
      </c>
      <c r="C39" s="1"/>
      <c r="D39" s="1"/>
      <c r="E39" s="33"/>
      <c r="F39" s="33"/>
      <c r="G39" s="1"/>
      <c r="H39" s="1"/>
      <c r="I39" s="1"/>
      <c r="J39" s="1"/>
    </row>
    <row r="40" spans="1:10" ht="36" customHeight="1" x14ac:dyDescent="0.45">
      <c r="A40" s="46" t="s">
        <v>195</v>
      </c>
      <c r="B40" s="46"/>
      <c r="C40" s="46"/>
      <c r="D40" s="22" t="s">
        <v>194</v>
      </c>
      <c r="E40" s="81" t="s">
        <v>193</v>
      </c>
      <c r="F40" s="81"/>
      <c r="G40" s="46" t="s">
        <v>192</v>
      </c>
      <c r="H40" s="46"/>
      <c r="I40" s="46" t="s">
        <v>191</v>
      </c>
      <c r="J40" s="46"/>
    </row>
    <row r="41" spans="1:10" ht="18" customHeight="1" x14ac:dyDescent="0.45">
      <c r="A41" s="45"/>
      <c r="B41" s="45"/>
      <c r="C41" s="45"/>
      <c r="D41" s="21"/>
      <c r="E41" s="47"/>
      <c r="F41" s="47"/>
      <c r="G41" s="45"/>
      <c r="H41" s="45"/>
      <c r="I41" s="45"/>
      <c r="J41" s="45"/>
    </row>
    <row r="42" spans="1:10" ht="18" customHeight="1" x14ac:dyDescent="0.45">
      <c r="A42" s="45"/>
      <c r="B42" s="45"/>
      <c r="C42" s="45"/>
      <c r="D42" s="21"/>
      <c r="E42" s="47"/>
      <c r="F42" s="47"/>
      <c r="G42" s="45"/>
      <c r="H42" s="45"/>
      <c r="I42" s="45"/>
      <c r="J42" s="45"/>
    </row>
    <row r="43" spans="1:10" ht="18" customHeight="1" x14ac:dyDescent="0.45">
      <c r="A43" s="45"/>
      <c r="B43" s="45"/>
      <c r="C43" s="45"/>
      <c r="D43" s="21"/>
      <c r="E43" s="47"/>
      <c r="F43" s="47"/>
      <c r="G43" s="45"/>
      <c r="H43" s="45"/>
      <c r="I43" s="45"/>
      <c r="J43" s="45"/>
    </row>
    <row r="44" spans="1:10" ht="18" customHeight="1" x14ac:dyDescent="0.45">
      <c r="A44" s="49" t="s">
        <v>190</v>
      </c>
      <c r="B44" s="49"/>
      <c r="C44" s="49"/>
      <c r="D44" s="50"/>
      <c r="E44" s="51">
        <f>SUM(E41:F43)</f>
        <v>0</v>
      </c>
      <c r="F44" s="52"/>
      <c r="G44" s="20"/>
      <c r="H44" s="20"/>
      <c r="I44" s="20"/>
      <c r="J44" s="20"/>
    </row>
    <row r="46" spans="1:10" x14ac:dyDescent="0.45">
      <c r="A46" s="1" t="s">
        <v>189</v>
      </c>
    </row>
    <row r="47" spans="1:10" x14ac:dyDescent="0.45">
      <c r="A47" s="1" t="s">
        <v>185</v>
      </c>
    </row>
  </sheetData>
  <mergeCells count="112">
    <mergeCell ref="G42:H42"/>
    <mergeCell ref="I42:J42"/>
    <mergeCell ref="A43:C43"/>
    <mergeCell ref="E43:F43"/>
    <mergeCell ref="G43:H43"/>
    <mergeCell ref="I43:J43"/>
    <mergeCell ref="A44:D44"/>
    <mergeCell ref="E44:F44"/>
    <mergeCell ref="B10:C10"/>
    <mergeCell ref="B11:C11"/>
    <mergeCell ref="D10:E10"/>
    <mergeCell ref="D11:E11"/>
    <mergeCell ref="A42:C42"/>
    <mergeCell ref="E42:F42"/>
    <mergeCell ref="A36:C36"/>
    <mergeCell ref="E36:F36"/>
    <mergeCell ref="I40:J40"/>
    <mergeCell ref="A41:C41"/>
    <mergeCell ref="E41:F41"/>
    <mergeCell ref="G41:H41"/>
    <mergeCell ref="I41:J41"/>
    <mergeCell ref="A38:D38"/>
    <mergeCell ref="E38:F38"/>
    <mergeCell ref="A40:C40"/>
    <mergeCell ref="E40:F40"/>
    <mergeCell ref="G40:H40"/>
    <mergeCell ref="I34:J34"/>
    <mergeCell ref="A35:C35"/>
    <mergeCell ref="E35:F35"/>
    <mergeCell ref="G35:H35"/>
    <mergeCell ref="I35:J35"/>
    <mergeCell ref="G36:H36"/>
    <mergeCell ref="I36:J36"/>
    <mergeCell ref="A37:C37"/>
    <mergeCell ref="E37:F37"/>
    <mergeCell ref="G37:H37"/>
    <mergeCell ref="I37:J37"/>
    <mergeCell ref="A32:D32"/>
    <mergeCell ref="E32:F32"/>
    <mergeCell ref="A28:C28"/>
    <mergeCell ref="E28:F28"/>
    <mergeCell ref="A24:C24"/>
    <mergeCell ref="E24:F24"/>
    <mergeCell ref="A34:C34"/>
    <mergeCell ref="E34:F34"/>
    <mergeCell ref="G34:H34"/>
    <mergeCell ref="A31:C31"/>
    <mergeCell ref="E31:F31"/>
    <mergeCell ref="G31:H31"/>
    <mergeCell ref="E25:F25"/>
    <mergeCell ref="G25:H25"/>
    <mergeCell ref="I31:J31"/>
    <mergeCell ref="A29:C29"/>
    <mergeCell ref="E29:F29"/>
    <mergeCell ref="A20:D20"/>
    <mergeCell ref="E20:F20"/>
    <mergeCell ref="A26:D26"/>
    <mergeCell ref="E26:F26"/>
    <mergeCell ref="G29:H29"/>
    <mergeCell ref="I29:J29"/>
    <mergeCell ref="A30:C30"/>
    <mergeCell ref="E30:F30"/>
    <mergeCell ref="G30:H30"/>
    <mergeCell ref="I30:J30"/>
    <mergeCell ref="A22:C22"/>
    <mergeCell ref="E22:F22"/>
    <mergeCell ref="G28:H28"/>
    <mergeCell ref="I28:J28"/>
    <mergeCell ref="A23:C23"/>
    <mergeCell ref="E23:F23"/>
    <mergeCell ref="G23:H23"/>
    <mergeCell ref="I23:J23"/>
    <mergeCell ref="G24:H24"/>
    <mergeCell ref="I24:J24"/>
    <mergeCell ref="A25:C25"/>
    <mergeCell ref="I25:J25"/>
    <mergeCell ref="A19:C19"/>
    <mergeCell ref="E19:F19"/>
    <mergeCell ref="G19:H19"/>
    <mergeCell ref="I19:J19"/>
    <mergeCell ref="A18:C18"/>
    <mergeCell ref="E18:F18"/>
    <mergeCell ref="G18:H18"/>
    <mergeCell ref="I18:J18"/>
    <mergeCell ref="G22:H22"/>
    <mergeCell ref="I22:J22"/>
    <mergeCell ref="I16:J16"/>
    <mergeCell ref="G10:H10"/>
    <mergeCell ref="G11:H11"/>
    <mergeCell ref="G8:H8"/>
    <mergeCell ref="G9:H9"/>
    <mergeCell ref="G12:H12"/>
    <mergeCell ref="A17:C17"/>
    <mergeCell ref="E17:F17"/>
    <mergeCell ref="B8:C8"/>
    <mergeCell ref="B9:C9"/>
    <mergeCell ref="B12:C12"/>
    <mergeCell ref="A16:C16"/>
    <mergeCell ref="E16:F16"/>
    <mergeCell ref="G17:H17"/>
    <mergeCell ref="I17:J17"/>
    <mergeCell ref="B6:C6"/>
    <mergeCell ref="B7:C7"/>
    <mergeCell ref="B3:F3"/>
    <mergeCell ref="D6:E6"/>
    <mergeCell ref="D7:E7"/>
    <mergeCell ref="G6:H6"/>
    <mergeCell ref="G7:H7"/>
    <mergeCell ref="G16:H16"/>
    <mergeCell ref="D8:E8"/>
    <mergeCell ref="D9:E9"/>
    <mergeCell ref="D12:E12"/>
  </mergeCells>
  <phoneticPr fontId="1"/>
  <pageMargins left="0.7" right="0.7" top="0.75" bottom="0.75" header="0.3" footer="0.3"/>
  <pageSetup paperSize="9" scale="7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6E1DA02-C32A-462C-8A26-0535E322916C}">
          <x14:formula1>
            <xm:f>データセット!$Q$3:$Q$19</xm:f>
          </x14:formula1>
          <xm:sqref>B8:C11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67DF1-74ED-40A9-8C01-836EE7D72B0D}">
  <dimension ref="A1:Q48"/>
  <sheetViews>
    <sheetView workbookViewId="0">
      <selection activeCell="P12" sqref="P12"/>
    </sheetView>
  </sheetViews>
  <sheetFormatPr defaultRowHeight="18" x14ac:dyDescent="0.45"/>
  <cols>
    <col min="1" max="1" width="13.09765625" style="2" customWidth="1"/>
  </cols>
  <sheetData>
    <row r="1" spans="1:17" x14ac:dyDescent="0.45">
      <c r="A1" s="1" t="s">
        <v>9</v>
      </c>
      <c r="B1" t="s">
        <v>10</v>
      </c>
      <c r="C1" s="1" t="s">
        <v>0</v>
      </c>
      <c r="D1" t="s">
        <v>11</v>
      </c>
      <c r="E1" t="s">
        <v>12</v>
      </c>
      <c r="F1" t="s">
        <v>13</v>
      </c>
      <c r="G1" t="s">
        <v>14</v>
      </c>
    </row>
    <row r="2" spans="1:17" x14ac:dyDescent="0.45">
      <c r="A2" s="1" t="s">
        <v>15</v>
      </c>
      <c r="B2" t="s">
        <v>16</v>
      </c>
      <c r="C2" s="1" t="s">
        <v>3</v>
      </c>
      <c r="D2" s="1" t="s">
        <v>4</v>
      </c>
      <c r="E2" s="1" t="s">
        <v>4</v>
      </c>
      <c r="F2" s="1" t="s">
        <v>5</v>
      </c>
      <c r="G2" t="s">
        <v>8</v>
      </c>
      <c r="M2" t="s">
        <v>7</v>
      </c>
    </row>
    <row r="3" spans="1:17" x14ac:dyDescent="0.45">
      <c r="A3" s="1" t="s">
        <v>17</v>
      </c>
      <c r="B3" t="s">
        <v>18</v>
      </c>
      <c r="C3" s="1" t="s">
        <v>19</v>
      </c>
      <c r="D3" s="1" t="s">
        <v>20</v>
      </c>
      <c r="E3" s="1" t="s">
        <v>20</v>
      </c>
      <c r="F3" s="1" t="s">
        <v>21</v>
      </c>
      <c r="G3" s="1" t="s">
        <v>22</v>
      </c>
      <c r="M3" t="s">
        <v>23</v>
      </c>
      <c r="Q3" t="s">
        <v>133</v>
      </c>
    </row>
    <row r="4" spans="1:17" x14ac:dyDescent="0.45">
      <c r="A4" s="1" t="s">
        <v>24</v>
      </c>
      <c r="C4" s="1" t="s">
        <v>25</v>
      </c>
      <c r="D4" s="1" t="s">
        <v>26</v>
      </c>
      <c r="E4" s="1" t="s">
        <v>26</v>
      </c>
      <c r="F4" s="1" t="s">
        <v>27</v>
      </c>
      <c r="I4" s="1" t="s">
        <v>1</v>
      </c>
      <c r="Q4" t="s">
        <v>134</v>
      </c>
    </row>
    <row r="5" spans="1:17" x14ac:dyDescent="0.45">
      <c r="A5" s="1" t="s">
        <v>28</v>
      </c>
      <c r="B5" t="s">
        <v>29</v>
      </c>
      <c r="C5" s="1" t="s">
        <v>30</v>
      </c>
      <c r="D5" s="1" t="s">
        <v>31</v>
      </c>
      <c r="E5" s="1" t="s">
        <v>32</v>
      </c>
      <c r="F5" s="1"/>
      <c r="I5" t="s">
        <v>1</v>
      </c>
      <c r="Q5" t="s">
        <v>135</v>
      </c>
    </row>
    <row r="6" spans="1:17" x14ac:dyDescent="0.45">
      <c r="A6" s="1" t="s">
        <v>33</v>
      </c>
      <c r="B6" t="s">
        <v>16</v>
      </c>
      <c r="C6" s="1" t="s">
        <v>34</v>
      </c>
      <c r="E6" s="1" t="s">
        <v>35</v>
      </c>
      <c r="G6" s="1" t="s">
        <v>36</v>
      </c>
      <c r="N6" t="s">
        <v>37</v>
      </c>
      <c r="Q6" t="s">
        <v>136</v>
      </c>
    </row>
    <row r="7" spans="1:17" x14ac:dyDescent="0.45">
      <c r="A7" s="1" t="s">
        <v>38</v>
      </c>
      <c r="B7" t="s">
        <v>39</v>
      </c>
      <c r="C7" s="1" t="s">
        <v>40</v>
      </c>
      <c r="E7" s="1" t="s">
        <v>41</v>
      </c>
      <c r="G7" s="1" t="s">
        <v>42</v>
      </c>
      <c r="N7" t="s">
        <v>43</v>
      </c>
      <c r="Q7" t="s">
        <v>137</v>
      </c>
    </row>
    <row r="8" spans="1:17" x14ac:dyDescent="0.45">
      <c r="A8" s="1" t="s">
        <v>44</v>
      </c>
      <c r="C8" s="1" t="s">
        <v>45</v>
      </c>
      <c r="E8" s="1" t="s">
        <v>46</v>
      </c>
      <c r="N8" t="s">
        <v>47</v>
      </c>
      <c r="Q8" t="s">
        <v>138</v>
      </c>
    </row>
    <row r="9" spans="1:17" x14ac:dyDescent="0.45">
      <c r="A9" s="1" t="s">
        <v>48</v>
      </c>
      <c r="C9" s="1" t="s">
        <v>49</v>
      </c>
      <c r="E9" s="1" t="s">
        <v>50</v>
      </c>
      <c r="G9" t="s">
        <v>51</v>
      </c>
      <c r="N9" t="s">
        <v>52</v>
      </c>
      <c r="Q9" t="s">
        <v>139</v>
      </c>
    </row>
    <row r="10" spans="1:17" x14ac:dyDescent="0.45">
      <c r="A10" s="1" t="s">
        <v>53</v>
      </c>
      <c r="C10" s="1" t="s">
        <v>54</v>
      </c>
      <c r="E10" s="1" t="s">
        <v>55</v>
      </c>
      <c r="G10" t="s">
        <v>56</v>
      </c>
      <c r="N10" t="s">
        <v>57</v>
      </c>
      <c r="Q10" t="s">
        <v>141</v>
      </c>
    </row>
    <row r="11" spans="1:17" x14ac:dyDescent="0.45">
      <c r="A11" s="1" t="s">
        <v>58</v>
      </c>
      <c r="C11" s="1" t="s">
        <v>59</v>
      </c>
      <c r="E11" s="1" t="s">
        <v>60</v>
      </c>
      <c r="G11" t="s">
        <v>6</v>
      </c>
      <c r="N11" t="s">
        <v>61</v>
      </c>
      <c r="Q11" t="s">
        <v>142</v>
      </c>
    </row>
    <row r="12" spans="1:17" x14ac:dyDescent="0.45">
      <c r="A12" s="1" t="s">
        <v>62</v>
      </c>
      <c r="C12" s="1" t="s">
        <v>63</v>
      </c>
      <c r="E12" s="1" t="s">
        <v>64</v>
      </c>
      <c r="N12" t="s">
        <v>65</v>
      </c>
      <c r="Q12" t="s">
        <v>143</v>
      </c>
    </row>
    <row r="13" spans="1:17" x14ac:dyDescent="0.45">
      <c r="A13" s="1" t="s">
        <v>2</v>
      </c>
      <c r="C13" s="1" t="s">
        <v>66</v>
      </c>
      <c r="N13" t="s">
        <v>67</v>
      </c>
      <c r="Q13" t="s">
        <v>144</v>
      </c>
    </row>
    <row r="14" spans="1:17" x14ac:dyDescent="0.45">
      <c r="A14" s="1" t="s">
        <v>68</v>
      </c>
      <c r="C14" s="1" t="s">
        <v>69</v>
      </c>
      <c r="N14" t="s">
        <v>70</v>
      </c>
      <c r="Q14" t="s">
        <v>145</v>
      </c>
    </row>
    <row r="15" spans="1:17" x14ac:dyDescent="0.45">
      <c r="A15" s="1" t="s">
        <v>71</v>
      </c>
      <c r="C15" s="1" t="s">
        <v>72</v>
      </c>
      <c r="N15" t="s">
        <v>73</v>
      </c>
      <c r="Q15" t="s">
        <v>146</v>
      </c>
    </row>
    <row r="16" spans="1:17" x14ac:dyDescent="0.45">
      <c r="A16" s="1" t="s">
        <v>74</v>
      </c>
      <c r="C16" s="1" t="s">
        <v>75</v>
      </c>
      <c r="N16" t="s">
        <v>76</v>
      </c>
      <c r="Q16" t="s">
        <v>147</v>
      </c>
    </row>
    <row r="17" spans="1:17" x14ac:dyDescent="0.45">
      <c r="A17" s="1" t="s">
        <v>77</v>
      </c>
      <c r="C17" s="1" t="s">
        <v>78</v>
      </c>
      <c r="Q17" t="s">
        <v>148</v>
      </c>
    </row>
    <row r="18" spans="1:17" x14ac:dyDescent="0.45">
      <c r="A18" s="1" t="s">
        <v>79</v>
      </c>
      <c r="C18" s="1" t="s">
        <v>80</v>
      </c>
      <c r="Q18" t="s">
        <v>149</v>
      </c>
    </row>
    <row r="19" spans="1:17" x14ac:dyDescent="0.45">
      <c r="A19" s="1" t="s">
        <v>81</v>
      </c>
      <c r="C19" s="1" t="s">
        <v>82</v>
      </c>
      <c r="Q19" t="s">
        <v>150</v>
      </c>
    </row>
    <row r="20" spans="1:17" x14ac:dyDescent="0.45">
      <c r="A20" s="1" t="s">
        <v>83</v>
      </c>
      <c r="C20" s="1" t="s">
        <v>84</v>
      </c>
    </row>
    <row r="21" spans="1:17" x14ac:dyDescent="0.45">
      <c r="A21" s="1" t="s">
        <v>85</v>
      </c>
      <c r="C21" s="1" t="s">
        <v>86</v>
      </c>
    </row>
    <row r="22" spans="1:17" x14ac:dyDescent="0.45">
      <c r="A22" s="1" t="s">
        <v>87</v>
      </c>
      <c r="C22" s="1" t="s">
        <v>88</v>
      </c>
    </row>
    <row r="23" spans="1:17" x14ac:dyDescent="0.45">
      <c r="A23" s="1" t="s">
        <v>89</v>
      </c>
      <c r="C23" s="1" t="s">
        <v>90</v>
      </c>
    </row>
    <row r="24" spans="1:17" x14ac:dyDescent="0.45">
      <c r="A24" s="1" t="s">
        <v>91</v>
      </c>
      <c r="C24" s="1" t="s">
        <v>92</v>
      </c>
    </row>
    <row r="25" spans="1:17" x14ac:dyDescent="0.45">
      <c r="A25" s="1" t="s">
        <v>93</v>
      </c>
      <c r="C25" s="1" t="s">
        <v>94</v>
      </c>
    </row>
    <row r="26" spans="1:17" x14ac:dyDescent="0.45">
      <c r="A26" s="1" t="s">
        <v>95</v>
      </c>
      <c r="C26" s="1" t="s">
        <v>96</v>
      </c>
    </row>
    <row r="27" spans="1:17" x14ac:dyDescent="0.45">
      <c r="A27" s="1" t="s">
        <v>97</v>
      </c>
      <c r="C27" s="1" t="s">
        <v>98</v>
      </c>
    </row>
    <row r="28" spans="1:17" x14ac:dyDescent="0.45">
      <c r="A28" s="1" t="s">
        <v>99</v>
      </c>
      <c r="C28" s="1" t="s">
        <v>100</v>
      </c>
    </row>
    <row r="29" spans="1:17" x14ac:dyDescent="0.45">
      <c r="A29" s="1" t="s">
        <v>101</v>
      </c>
      <c r="C29" s="1" t="s">
        <v>102</v>
      </c>
    </row>
    <row r="30" spans="1:17" x14ac:dyDescent="0.45">
      <c r="A30" s="1" t="s">
        <v>103</v>
      </c>
      <c r="C30" s="1" t="s">
        <v>104</v>
      </c>
    </row>
    <row r="31" spans="1:17" x14ac:dyDescent="0.45">
      <c r="A31" s="1" t="s">
        <v>105</v>
      </c>
      <c r="C31" s="1" t="s">
        <v>106</v>
      </c>
    </row>
    <row r="32" spans="1:17" x14ac:dyDescent="0.45">
      <c r="A32" s="1" t="s">
        <v>107</v>
      </c>
      <c r="C32" s="1" t="s">
        <v>108</v>
      </c>
    </row>
    <row r="33" spans="1:3" x14ac:dyDescent="0.45">
      <c r="A33" s="1" t="s">
        <v>109</v>
      </c>
      <c r="C33" s="1" t="s">
        <v>110</v>
      </c>
    </row>
    <row r="34" spans="1:3" x14ac:dyDescent="0.45">
      <c r="A34" s="1" t="s">
        <v>111</v>
      </c>
      <c r="C34" s="1" t="s">
        <v>112</v>
      </c>
    </row>
    <row r="35" spans="1:3" x14ac:dyDescent="0.45">
      <c r="A35" s="1" t="s">
        <v>113</v>
      </c>
      <c r="C35" s="1" t="s">
        <v>114</v>
      </c>
    </row>
    <row r="36" spans="1:3" x14ac:dyDescent="0.45">
      <c r="A36" s="1" t="s">
        <v>115</v>
      </c>
      <c r="C36" s="1" t="s">
        <v>116</v>
      </c>
    </row>
    <row r="37" spans="1:3" x14ac:dyDescent="0.45">
      <c r="A37" s="1" t="s">
        <v>117</v>
      </c>
    </row>
    <row r="38" spans="1:3" x14ac:dyDescent="0.45">
      <c r="A38" s="1" t="s">
        <v>118</v>
      </c>
    </row>
    <row r="39" spans="1:3" x14ac:dyDescent="0.45">
      <c r="A39" s="1" t="s">
        <v>119</v>
      </c>
    </row>
    <row r="40" spans="1:3" x14ac:dyDescent="0.45">
      <c r="A40" s="1" t="s">
        <v>120</v>
      </c>
    </row>
    <row r="41" spans="1:3" x14ac:dyDescent="0.45">
      <c r="A41" s="1" t="s">
        <v>121</v>
      </c>
    </row>
    <row r="42" spans="1:3" x14ac:dyDescent="0.45">
      <c r="A42" s="1" t="s">
        <v>122</v>
      </c>
    </row>
    <row r="43" spans="1:3" x14ac:dyDescent="0.45">
      <c r="A43" s="1" t="s">
        <v>123</v>
      </c>
    </row>
    <row r="44" spans="1:3" x14ac:dyDescent="0.45">
      <c r="A44" s="1" t="s">
        <v>124</v>
      </c>
    </row>
    <row r="45" spans="1:3" x14ac:dyDescent="0.45">
      <c r="A45" s="1" t="s">
        <v>125</v>
      </c>
    </row>
    <row r="46" spans="1:3" x14ac:dyDescent="0.45">
      <c r="A46" s="1" t="s">
        <v>126</v>
      </c>
    </row>
    <row r="47" spans="1:3" x14ac:dyDescent="0.45">
      <c r="A47" s="1" t="s">
        <v>127</v>
      </c>
    </row>
    <row r="48" spans="1:3" x14ac:dyDescent="0.45">
      <c r="A48" s="1" t="s">
        <v>128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法人情報</vt:lpstr>
      <vt:lpstr>別紙（テクノロジー）</vt:lpstr>
      <vt:lpstr>※基準額早見表※</vt:lpstr>
      <vt:lpstr>別紙（パッケージ）</vt:lpstr>
      <vt:lpstr>データセット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峰村 浩司(minemura-kouji.ao0)</dc:creator>
  <cp:keywords/>
  <dc:description/>
  <cp:lastModifiedBy>太田 みく</cp:lastModifiedBy>
  <cp:revision/>
  <cp:lastPrinted>2025-07-01T02:01:19Z</cp:lastPrinted>
  <dcterms:created xsi:type="dcterms:W3CDTF">2022-03-18T10:08:48Z</dcterms:created>
  <dcterms:modified xsi:type="dcterms:W3CDTF">2025-07-14T00:28:02Z</dcterms:modified>
  <cp:category/>
  <cp:contentStatus/>
</cp:coreProperties>
</file>