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Ｒ７年度\R7.6公表分\③公表資料\01_統計表\"/>
    </mc:Choice>
  </mc:AlternateContent>
  <xr:revisionPtr revIDLastSave="0" documentId="8_{E36D2843-297D-464C-BA88-C70FDB02A9DE}" xr6:coauthVersionLast="47" xr6:coauthVersionMax="47" xr10:uidLastSave="{00000000-0000-0000-0000-000000000000}"/>
  <bookViews>
    <workbookView xWindow="1909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<sst xmlns="http://schemas.openxmlformats.org/spreadsheetml/2006/main" count="207" uniqueCount="66">
  <si>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</si>
  <si>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</si>
  <si>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</si>
  <si>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</si>
  <si>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</si>
  <si>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</si>
  <si>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</si>
  <si>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</si>
  <si>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</si>
  <si>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</si>
  <si>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</si>
  <si>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</si>
  <si>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</si>
  <si>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</si>
  <si>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</si>
  <si>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</si>
  <si>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</si>
  <si>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</si>
  <si>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</si>
  <si>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</si>
  <si>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</si>
  <si>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</si>
  <si>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</si>
  <si>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</si>
  <si>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</si>
  <si>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</si>
  <si>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</si>
  <si>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</si>
  <si>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</si>
  <si>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</si>
  <si>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</si>
  <si>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</si>
  <si>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</si>
  <si>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</si>
  <si>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</si>
  <si>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</si>
  <si>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</si>
  <si>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</si>
  <si>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</si>
  <si>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</si>
  <si>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</si>
  <si>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</si>
  <si>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</si>
  <si>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</si>
  <si>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</si>
  <si>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</si>
  <si>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</si>
  <si>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</si>
  <si>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</si>
  <si>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</si>
  <si>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</si>
  <si>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</si>
  <si>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</si>
  <si>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</si>
  <si>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</si>
  <si>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</si>
  <si>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</si>
  <si>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</si>
  <si>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</si>
  <si>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</si>
  <si>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</si>
  <si>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</si>
  <si>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</si>
  <si>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</si>
  <si>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</si>
  <si>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第１０表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</si>
</sst>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4" t="s">
        <v>37</v>
      </c>
      <c r="B5" s="48" t="s">
        <v>55</v>
      </c>
      <c r="C5" s="49"/>
      <c r="D5" s="49"/>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8.75" customHeight="1" x14ac:dyDescent="0.2">
      <c r="A9" s="8" t="s">
        <v>29</v>
      </c>
      <c r="B9" s="17">
        <f>B10+B11</f>
        <v>-427</v>
      </c>
      <c r="C9" s="17">
        <f>C10+C11</f>
        <v>-272</v>
      </c>
      <c r="D9" s="17">
        <f>D10+D11</f>
        <v>102</v>
      </c>
      <c r="E9" s="17">
        <f>E10+E11</f>
        <v>-370</v>
      </c>
      <c r="F9" s="17">
        <f>F10+F11</f>
        <v>260</v>
      </c>
      <c r="G9" s="17">
        <f>G10+G11</f>
        <v>-7</v>
      </c>
      <c r="H9" s="17">
        <f>H10+H11</f>
        <v>630</v>
      </c>
      <c r="I9" s="17">
        <f>I10+I11</f>
        <v>-56</v>
      </c>
      <c r="J9" s="28">
        <f t="shared" ref="J9:J19" si="0">K9-L9</f>
        <v>-8.2836290035827869</v>
      </c>
      <c r="K9" s="32">
        <v>5.8209284890041175</v>
      </c>
      <c r="L9" s="32">
        <v>14.104557492586904</v>
      </c>
      <c r="M9" s="17">
        <f t="shared" ref="M9:U9" si="1">M10+M11</f>
        <v>-57</v>
      </c>
      <c r="N9" s="17">
        <f t="shared" si="1"/>
        <v>989</v>
      </c>
      <c r="O9" s="17">
        <f t="shared" si="1"/>
        <v>-12</v>
      </c>
      <c r="P9" s="17">
        <f t="shared" si="1"/>
        <v>622</v>
      </c>
      <c r="Q9" s="17">
        <f t="shared" si="1"/>
        <v>367</v>
      </c>
      <c r="R9" s="17">
        <f t="shared" si="1"/>
        <v>1046</v>
      </c>
      <c r="S9" s="17">
        <f t="shared" si="1"/>
        <v>-65</v>
      </c>
      <c r="T9" s="17">
        <f t="shared" si="1"/>
        <v>679</v>
      </c>
      <c r="U9" s="17">
        <f t="shared" si="1"/>
        <v>367</v>
      </c>
      <c r="V9" s="28">
        <v>-1.2761266302816736</v>
      </c>
    </row>
    <row r="10" spans="1:22" ht="18.75" customHeight="1" x14ac:dyDescent="0.2">
      <c r="A10" s="6" t="s">
        <v>28</v>
      </c>
      <c r="B10" s="18">
        <f>B20+B21+B22+B23</f>
        <v>-306</v>
      </c>
      <c r="C10" s="18">
        <f>C20+C21+C22+C23</f>
        <v>-364</v>
      </c>
      <c r="D10" s="18">
        <f>D20+D21+D22+D23</f>
        <v>-8</v>
      </c>
      <c r="E10" s="18">
        <f>E20+E21+E22+E23</f>
        <v>-245</v>
      </c>
      <c r="F10" s="18">
        <f>F20+F21+F22+F23</f>
        <v>202</v>
      </c>
      <c r="G10" s="18">
        <f>G20+G21+G22+G23</f>
        <v>-11</v>
      </c>
      <c r="H10" s="18">
        <f>H20+H21+H22+H23</f>
        <v>447</v>
      </c>
      <c r="I10" s="18">
        <f>I20+I21+I22+I23</f>
        <v>-1</v>
      </c>
      <c r="J10" s="25">
        <f t="shared" si="0"/>
        <v>-7.2434561034005087</v>
      </c>
      <c r="K10" s="33">
        <v>5.9721556444363371</v>
      </c>
      <c r="L10" s="33">
        <v>13.215611747836846</v>
      </c>
      <c r="M10" s="18">
        <f t="shared" ref="M10:U10" si="2">M20+M21+M22+M23</f>
        <v>-61</v>
      </c>
      <c r="N10" s="18">
        <f t="shared" si="2"/>
        <v>730</v>
      </c>
      <c r="O10" s="18">
        <f t="shared" si="2"/>
        <v>-21</v>
      </c>
      <c r="P10" s="18">
        <f t="shared" si="2"/>
        <v>496</v>
      </c>
      <c r="Q10" s="18">
        <f t="shared" si="2"/>
        <v>234</v>
      </c>
      <c r="R10" s="18">
        <f t="shared" si="2"/>
        <v>791</v>
      </c>
      <c r="S10" s="18">
        <f t="shared" si="2"/>
        <v>-23</v>
      </c>
      <c r="T10" s="18">
        <f t="shared" si="2"/>
        <v>574</v>
      </c>
      <c r="U10" s="18">
        <f t="shared" si="2"/>
        <v>217</v>
      </c>
      <c r="V10" s="25">
        <v>-1.8034727441119642</v>
      </c>
    </row>
    <row r="11" spans="1:22" ht="18.75" customHeight="1" x14ac:dyDescent="0.2">
      <c r="A11" s="2" t="s">
        <v>27</v>
      </c>
      <c r="B11" s="19">
        <f>B12+B13+B14+B15+B16</f>
        <v>-121</v>
      </c>
      <c r="C11" s="19">
        <f>C12+C13+C14+C15+C16</f>
        <v>92</v>
      </c>
      <c r="D11" s="19">
        <f>D12+D13+D14+D15+D16</f>
        <v>110</v>
      </c>
      <c r="E11" s="19">
        <f>E12+E13+E14+E15+E16</f>
        <v>-125</v>
      </c>
      <c r="F11" s="19">
        <f>F12+F13+F14+F15+F16</f>
        <v>58</v>
      </c>
      <c r="G11" s="19">
        <f>G12+G13+G14+G15+G16</f>
        <v>4</v>
      </c>
      <c r="H11" s="19">
        <f>H12+H13+H14+H15+H16</f>
        <v>183</v>
      </c>
      <c r="I11" s="19">
        <f>I12+I13+I14+I15+I16</f>
        <v>-55</v>
      </c>
      <c r="J11" s="27">
        <f t="shared" si="0"/>
        <v>-11.528407892126948</v>
      </c>
      <c r="K11" s="34">
        <v>5.3491812619469048</v>
      </c>
      <c r="L11" s="34">
        <v>16.877589154073853</v>
      </c>
      <c r="M11" s="19">
        <f t="shared" ref="M11:U11" si="3">M12+M13+M14+M15+M16</f>
        <v>4</v>
      </c>
      <c r="N11" s="19">
        <f t="shared" si="3"/>
        <v>259</v>
      </c>
      <c r="O11" s="19">
        <f t="shared" si="3"/>
        <v>9</v>
      </c>
      <c r="P11" s="19">
        <f t="shared" si="3"/>
        <v>126</v>
      </c>
      <c r="Q11" s="19">
        <f t="shared" si="3"/>
        <v>133</v>
      </c>
      <c r="R11" s="19">
        <f t="shared" si="3"/>
        <v>255</v>
      </c>
      <c r="S11" s="19">
        <f t="shared" si="3"/>
        <v>-42</v>
      </c>
      <c r="T11" s="19">
        <f t="shared" si="3"/>
        <v>105</v>
      </c>
      <c r="U11" s="19">
        <f t="shared" si="3"/>
        <v>150</v>
      </c>
      <c r="V11" s="30">
        <v>0.36890905254806228</v>
      </c>
    </row>
    <row r="12" spans="1:22" ht="18.75" customHeight="1" x14ac:dyDescent="0.2">
      <c r="A12" s="6" t="s">
        <v>26</v>
      </c>
      <c r="B12" s="18">
        <f>B24</f>
        <v>-18</v>
      </c>
      <c r="C12" s="18">
        <f>C24</f>
        <v>3</v>
      </c>
      <c r="D12" s="18">
        <f>D24</f>
        <v>-7</v>
      </c>
      <c r="E12" s="18">
        <f>E24</f>
        <v>-14</v>
      </c>
      <c r="F12" s="18">
        <f>F24</f>
        <v>2</v>
      </c>
      <c r="G12" s="18">
        <f>G24</f>
        <v>-1</v>
      </c>
      <c r="H12" s="18">
        <f>H24</f>
        <v>16</v>
      </c>
      <c r="I12" s="18">
        <f>I24</f>
        <v>0</v>
      </c>
      <c r="J12" s="25">
        <f t="shared" si="0"/>
        <v>-16.314203253901361</v>
      </c>
      <c r="K12" s="33">
        <v>2.3306004648430516</v>
      </c>
      <c r="L12" s="33">
        <v>18.644803718744413</v>
      </c>
      <c r="M12" s="18">
        <f t="shared" ref="M12:U12" si="4">M24</f>
        <v>-4</v>
      </c>
      <c r="N12" s="18">
        <f t="shared" si="4"/>
        <v>17</v>
      </c>
      <c r="O12" s="18">
        <f t="shared" si="4"/>
        <v>-4</v>
      </c>
      <c r="P12" s="18">
        <f t="shared" si="4"/>
        <v>12</v>
      </c>
      <c r="Q12" s="18">
        <f t="shared" si="4"/>
        <v>5</v>
      </c>
      <c r="R12" s="18">
        <f t="shared" si="4"/>
        <v>21</v>
      </c>
      <c r="S12" s="18">
        <f t="shared" si="4"/>
        <v>2</v>
      </c>
      <c r="T12" s="18">
        <f t="shared" si="4"/>
        <v>9</v>
      </c>
      <c r="U12" s="18">
        <f t="shared" si="4"/>
        <v>12</v>
      </c>
      <c r="V12" s="25">
        <v>-4.6612009296861032</v>
      </c>
    </row>
    <row r="13" spans="1:22" ht="18.75" customHeight="1" x14ac:dyDescent="0.2">
      <c r="A13" s="4" t="s">
        <v>25</v>
      </c>
      <c r="B13" s="20">
        <f>B25+B26+B27</f>
        <v>-58</v>
      </c>
      <c r="C13" s="20">
        <f>C25+C26+C27</f>
        <v>-12</v>
      </c>
      <c r="D13" s="20">
        <f>D25+D26+D27</f>
        <v>-23</v>
      </c>
      <c r="E13" s="20">
        <f>E25+E26+E27</f>
        <v>-34</v>
      </c>
      <c r="F13" s="20">
        <f>F25+F26+F27</f>
        <v>9</v>
      </c>
      <c r="G13" s="20">
        <f>G25+G26+G27</f>
        <v>2</v>
      </c>
      <c r="H13" s="20">
        <f>H25+H26+H27</f>
        <v>43</v>
      </c>
      <c r="I13" s="20">
        <f>I25+I26+I27</f>
        <v>5</v>
      </c>
      <c r="J13" s="26">
        <f t="shared" si="0"/>
        <v>-17.723583505784799</v>
      </c>
      <c r="K13" s="35">
        <v>4.6915368103548003</v>
      </c>
      <c r="L13" s="35">
        <v>22.4151203161396</v>
      </c>
      <c r="M13" s="20">
        <f t="shared" ref="M13:U13" si="5">M25+M26+M27</f>
        <v>-24</v>
      </c>
      <c r="N13" s="20">
        <f t="shared" si="5"/>
        <v>34</v>
      </c>
      <c r="O13" s="20">
        <f t="shared" si="5"/>
        <v>-12</v>
      </c>
      <c r="P13" s="20">
        <f t="shared" si="5"/>
        <v>14</v>
      </c>
      <c r="Q13" s="20">
        <f t="shared" si="5"/>
        <v>20</v>
      </c>
      <c r="R13" s="20">
        <f t="shared" si="5"/>
        <v>58</v>
      </c>
      <c r="S13" s="20">
        <f t="shared" si="5"/>
        <v>8</v>
      </c>
      <c r="T13" s="20">
        <f t="shared" si="5"/>
        <v>25</v>
      </c>
      <c r="U13" s="20">
        <f t="shared" si="5"/>
        <v>33</v>
      </c>
      <c r="V13" s="26">
        <v>-12.510764827612796</v>
      </c>
    </row>
    <row r="14" spans="1:22" ht="18.75" customHeight="1" x14ac:dyDescent="0.2">
      <c r="A14" s="4" t="s">
        <v>24</v>
      </c>
      <c r="B14" s="20">
        <f>B28+B29+B30+B31</f>
        <v>-23</v>
      </c>
      <c r="C14" s="20">
        <f>C28+C29+C30+C31</f>
        <v>56</v>
      </c>
      <c r="D14" s="20">
        <f>D28+D29+D30+D31</f>
        <v>75</v>
      </c>
      <c r="E14" s="20">
        <f>E28+E29+E30+E31</f>
        <v>-35</v>
      </c>
      <c r="F14" s="20">
        <f>F28+F29+F30+F31</f>
        <v>26</v>
      </c>
      <c r="G14" s="20">
        <f>G28+G29+G30+G31</f>
        <v>-1</v>
      </c>
      <c r="H14" s="20">
        <f>H28+H29+H30+H31</f>
        <v>61</v>
      </c>
      <c r="I14" s="20">
        <f>I28+I29+I30+I31</f>
        <v>-40</v>
      </c>
      <c r="J14" s="26">
        <f t="shared" si="0"/>
        <v>-8.3768019960066749</v>
      </c>
      <c r="K14" s="35">
        <v>6.2227671970335301</v>
      </c>
      <c r="L14" s="35">
        <v>14.599569193040205</v>
      </c>
      <c r="M14" s="20">
        <f t="shared" ref="M14:U14" si="6">M28+M29+M30+M31</f>
        <v>12</v>
      </c>
      <c r="N14" s="20">
        <f t="shared" si="6"/>
        <v>88</v>
      </c>
      <c r="O14" s="20">
        <f t="shared" si="6"/>
        <v>-8</v>
      </c>
      <c r="P14" s="20">
        <f t="shared" si="6"/>
        <v>46</v>
      </c>
      <c r="Q14" s="20">
        <f t="shared" si="6"/>
        <v>42</v>
      </c>
      <c r="R14" s="20">
        <f t="shared" si="6"/>
        <v>76</v>
      </c>
      <c r="S14" s="20">
        <f t="shared" si="6"/>
        <v>-44</v>
      </c>
      <c r="T14" s="20">
        <f t="shared" si="6"/>
        <v>31</v>
      </c>
      <c r="U14" s="20">
        <f t="shared" si="6"/>
        <v>45</v>
      </c>
      <c r="V14" s="26">
        <v>2.8720463986308609</v>
      </c>
    </row>
    <row r="15" spans="1:22" ht="18.75" customHeight="1" x14ac:dyDescent="0.2">
      <c r="A15" s="4" t="s">
        <v>23</v>
      </c>
      <c r="B15" s="20">
        <f>B32+B33+B34+B35</f>
        <v>-7</v>
      </c>
      <c r="C15" s="20">
        <f>C32+C33+C34+C35</f>
        <v>51</v>
      </c>
      <c r="D15" s="20">
        <f>D32+D33+D34+D35</f>
        <v>65</v>
      </c>
      <c r="E15" s="20">
        <f>E32+E33+E34+E35</f>
        <v>-26</v>
      </c>
      <c r="F15" s="20">
        <f>F32+F33+F34+F35</f>
        <v>19</v>
      </c>
      <c r="G15" s="20">
        <f>G32+G33+G34+G35</f>
        <v>6</v>
      </c>
      <c r="H15" s="20">
        <f>H32+H33+H34+H35</f>
        <v>45</v>
      </c>
      <c r="I15" s="22">
        <f>I32+I33+I34+I35</f>
        <v>-13</v>
      </c>
      <c r="J15" s="26">
        <f>K15-L15</f>
        <v>-8.2034738124196611</v>
      </c>
      <c r="K15" s="35">
        <v>5.9948462475374455</v>
      </c>
      <c r="L15" s="35">
        <v>14.198320059957107</v>
      </c>
      <c r="M15" s="22">
        <f t="shared" ref="M15:U15" si="7">M32+M33+M34+M35</f>
        <v>19</v>
      </c>
      <c r="N15" s="20">
        <f t="shared" si="7"/>
        <v>102</v>
      </c>
      <c r="O15" s="20">
        <f t="shared" si="7"/>
        <v>36</v>
      </c>
      <c r="P15" s="20">
        <f t="shared" si="7"/>
        <v>45</v>
      </c>
      <c r="Q15" s="20">
        <f t="shared" si="7"/>
        <v>57</v>
      </c>
      <c r="R15" s="20">
        <f>R32+R33+R34+R35</f>
        <v>83</v>
      </c>
      <c r="S15" s="20">
        <f t="shared" si="7"/>
        <v>-10</v>
      </c>
      <c r="T15" s="20">
        <f t="shared" si="7"/>
        <v>32</v>
      </c>
      <c r="U15" s="20">
        <f t="shared" si="7"/>
        <v>51</v>
      </c>
      <c r="V15" s="26">
        <v>5.9948462475374455</v>
      </c>
    </row>
    <row r="16" spans="1:22" ht="18.75" customHeight="1" x14ac:dyDescent="0.2">
      <c r="A16" s="2" t="s">
        <v>22</v>
      </c>
      <c r="B16" s="19">
        <f>B36+B37+B38</f>
        <v>-15</v>
      </c>
      <c r="C16" s="19">
        <f>C36+C37+C38</f>
        <v>-6</v>
      </c>
      <c r="D16" s="19">
        <f>D36+D37+D38</f>
        <v>0</v>
      </c>
      <c r="E16" s="19">
        <f>E36+E37+E38</f>
        <v>-16</v>
      </c>
      <c r="F16" s="19">
        <f>F36+F37+F38</f>
        <v>2</v>
      </c>
      <c r="G16" s="19">
        <f>G36+G37+G38</f>
        <v>-2</v>
      </c>
      <c r="H16" s="19">
        <f>H36+H37+H38</f>
        <v>18</v>
      </c>
      <c r="I16" s="19">
        <f>I36+I37+I38</f>
        <v>-7</v>
      </c>
      <c r="J16" s="27">
        <f t="shared" si="0"/>
        <v>-22.262715288843484</v>
      </c>
      <c r="K16" s="34">
        <v>2.7828394111054355</v>
      </c>
      <c r="L16" s="34">
        <v>25.045554699948919</v>
      </c>
      <c r="M16" s="19">
        <f t="shared" ref="M16:U16" si="8">M36+M37+M38</f>
        <v>1</v>
      </c>
      <c r="N16" s="19">
        <f t="shared" si="8"/>
        <v>18</v>
      </c>
      <c r="O16" s="19">
        <f t="shared" si="8"/>
        <v>-3</v>
      </c>
      <c r="P16" s="19">
        <f t="shared" si="8"/>
        <v>9</v>
      </c>
      <c r="Q16" s="19">
        <f t="shared" si="8"/>
        <v>9</v>
      </c>
      <c r="R16" s="19">
        <f t="shared" si="8"/>
        <v>17</v>
      </c>
      <c r="S16" s="19">
        <f t="shared" si="8"/>
        <v>2</v>
      </c>
      <c r="T16" s="19">
        <f t="shared" si="8"/>
        <v>8</v>
      </c>
      <c r="U16" s="19">
        <f t="shared" si="8"/>
        <v>9</v>
      </c>
      <c r="V16" s="30">
        <v>1.3914197055527175</v>
      </c>
    </row>
    <row r="17" spans="1:22" ht="18.75" customHeight="1" x14ac:dyDescent="0.2">
      <c r="A17" s="6" t="s">
        <v>21</v>
      </c>
      <c r="B17" s="18">
        <f>B12+B13+B20</f>
        <v>-242</v>
      </c>
      <c r="C17" s="18">
        <f>C12+C13+C20</f>
        <v>-213</v>
      </c>
      <c r="D17" s="18">
        <f>D12+D13+D20</f>
        <v>-18</v>
      </c>
      <c r="E17" s="18">
        <f>E12+E13+E20</f>
        <v>-173</v>
      </c>
      <c r="F17" s="18">
        <f>F12+F13+F20</f>
        <v>98</v>
      </c>
      <c r="G17" s="18">
        <f>G12+G13+G20</f>
        <v>-2</v>
      </c>
      <c r="H17" s="18">
        <f>H12+H13+H20</f>
        <v>271</v>
      </c>
      <c r="I17" s="18">
        <f>I12+I13+I20</f>
        <v>2</v>
      </c>
      <c r="J17" s="25">
        <f t="shared" si="0"/>
        <v>-9.5556751055331226</v>
      </c>
      <c r="K17" s="33">
        <v>5.4130413892615366</v>
      </c>
      <c r="L17" s="33">
        <v>14.968716494794659</v>
      </c>
      <c r="M17" s="18">
        <f t="shared" ref="M17:U17" si="9">M12+M13+M20</f>
        <v>-69</v>
      </c>
      <c r="N17" s="18">
        <f t="shared" si="9"/>
        <v>308</v>
      </c>
      <c r="O17" s="18">
        <f t="shared" si="9"/>
        <v>-29</v>
      </c>
      <c r="P17" s="18">
        <f t="shared" si="9"/>
        <v>211</v>
      </c>
      <c r="Q17" s="18">
        <f t="shared" si="9"/>
        <v>97</v>
      </c>
      <c r="R17" s="18">
        <f t="shared" si="9"/>
        <v>377</v>
      </c>
      <c r="S17" s="18">
        <f t="shared" si="9"/>
        <v>-15</v>
      </c>
      <c r="T17" s="18">
        <f t="shared" si="9"/>
        <v>262</v>
      </c>
      <c r="U17" s="18">
        <f t="shared" si="9"/>
        <v>115</v>
      </c>
      <c r="V17" s="25">
        <v>-3.8112230189698586</v>
      </c>
    </row>
    <row r="18" spans="1:22" ht="18.75" customHeight="1" x14ac:dyDescent="0.2">
      <c r="A18" s="4" t="s">
        <v>20</v>
      </c>
      <c r="B18" s="20">
        <f>B14+B22</f>
        <v>-64</v>
      </c>
      <c r="C18" s="20">
        <f>C14+C22</f>
        <v>86</v>
      </c>
      <c r="D18" s="20">
        <f>D14+D22</f>
        <v>64</v>
      </c>
      <c r="E18" s="20">
        <f>E14+E22</f>
        <v>-75</v>
      </c>
      <c r="F18" s="20">
        <f>F14+F22</f>
        <v>39</v>
      </c>
      <c r="G18" s="20">
        <f>G14+G22</f>
        <v>-7</v>
      </c>
      <c r="H18" s="20">
        <f>H14+H22</f>
        <v>114</v>
      </c>
      <c r="I18" s="20">
        <f>I14+I22</f>
        <v>-40</v>
      </c>
      <c r="J18" s="26">
        <f t="shared" si="0"/>
        <v>-9.5412796712014014</v>
      </c>
      <c r="K18" s="35">
        <v>4.96146542902473</v>
      </c>
      <c r="L18" s="35">
        <v>14.502745100226132</v>
      </c>
      <c r="M18" s="20">
        <f t="shared" ref="M18:U18" si="10">M14+M22</f>
        <v>11</v>
      </c>
      <c r="N18" s="20">
        <f t="shared" si="10"/>
        <v>175</v>
      </c>
      <c r="O18" s="20">
        <f t="shared" si="10"/>
        <v>-23</v>
      </c>
      <c r="P18" s="20">
        <f t="shared" si="10"/>
        <v>92</v>
      </c>
      <c r="Q18" s="20">
        <f t="shared" si="10"/>
        <v>83</v>
      </c>
      <c r="R18" s="20">
        <f t="shared" si="10"/>
        <v>164</v>
      </c>
      <c r="S18" s="20">
        <f t="shared" si="10"/>
        <v>-54</v>
      </c>
      <c r="T18" s="20">
        <f t="shared" si="10"/>
        <v>83</v>
      </c>
      <c r="U18" s="20">
        <f t="shared" si="10"/>
        <v>81</v>
      </c>
      <c r="V18" s="26">
        <v>1.399387685109545</v>
      </c>
    </row>
    <row r="19" spans="1:22" ht="18.75" customHeight="1" x14ac:dyDescent="0.2">
      <c r="A19" s="2" t="s">
        <v>19</v>
      </c>
      <c r="B19" s="19">
        <f>B15+B16+B21+B23</f>
        <v>-121</v>
      </c>
      <c r="C19" s="19">
        <f>C15+C16+C21+C23</f>
        <v>-145</v>
      </c>
      <c r="D19" s="19">
        <f>D15+D16+D21+D23</f>
        <v>56</v>
      </c>
      <c r="E19" s="19">
        <f>E15+E16+E21+E23</f>
        <v>-122</v>
      </c>
      <c r="F19" s="19">
        <f>F15+F16+F21+F23</f>
        <v>123</v>
      </c>
      <c r="G19" s="19">
        <f>G15+G16+G21+G23</f>
        <v>2</v>
      </c>
      <c r="H19" s="19">
        <f>H15+H16+H21+H23</f>
        <v>245</v>
      </c>
      <c r="I19" s="21">
        <f>I15+I16+I21+I23</f>
        <v>-18</v>
      </c>
      <c r="J19" s="27">
        <f t="shared" si="0"/>
        <v>-6.5235729079957929</v>
      </c>
      <c r="K19" s="34">
        <v>6.5770448170777263</v>
      </c>
      <c r="L19" s="34">
        <v>13.100617725073519</v>
      </c>
      <c r="M19" s="21">
        <f t="shared" ref="M19:U19" si="11">M15+M16+M21+M23</f>
        <v>1</v>
      </c>
      <c r="N19" s="21">
        <f>N15+N16+N21+N23</f>
        <v>506</v>
      </c>
      <c r="O19" s="19">
        <f t="shared" si="11"/>
        <v>40</v>
      </c>
      <c r="P19" s="19">
        <f t="shared" si="11"/>
        <v>319</v>
      </c>
      <c r="Q19" s="19">
        <f t="shared" si="11"/>
        <v>187</v>
      </c>
      <c r="R19" s="19">
        <f t="shared" si="11"/>
        <v>505</v>
      </c>
      <c r="S19" s="19">
        <f t="shared" si="11"/>
        <v>4</v>
      </c>
      <c r="T19" s="19">
        <f t="shared" si="11"/>
        <v>334</v>
      </c>
      <c r="U19" s="19">
        <f t="shared" si="11"/>
        <v>171</v>
      </c>
      <c r="V19" s="30">
        <v>5.3471909081931557E-2</v>
      </c>
    </row>
    <row r="20" spans="1:22" ht="18.75" customHeight="1" x14ac:dyDescent="0.2">
      <c r="A20" s="5" t="s">
        <v>18</v>
      </c>
      <c r="B20" s="18">
        <f>E20+M20</f>
        <v>-166</v>
      </c>
      <c r="C20" s="18">
        <v>-204</v>
      </c>
      <c r="D20" s="18">
        <f>G20-I20+O20-S20</f>
        <v>12</v>
      </c>
      <c r="E20" s="18">
        <f>F20-H20</f>
        <v>-125</v>
      </c>
      <c r="F20" s="18">
        <v>87</v>
      </c>
      <c r="G20" s="18">
        <v>-3</v>
      </c>
      <c r="H20" s="18">
        <v>212</v>
      </c>
      <c r="I20" s="18">
        <v>-3</v>
      </c>
      <c r="J20" s="25">
        <f>K20-L20</f>
        <v>-8.1550483368706121</v>
      </c>
      <c r="K20" s="33">
        <v>5.6759136424619481</v>
      </c>
      <c r="L20" s="33">
        <v>13.83096197933256</v>
      </c>
      <c r="M20" s="18">
        <f>N20-R20</f>
        <v>-41</v>
      </c>
      <c r="N20" s="18">
        <f>P20+Q20</f>
        <v>257</v>
      </c>
      <c r="O20" s="22">
        <v>-13</v>
      </c>
      <c r="P20" s="22">
        <v>185</v>
      </c>
      <c r="Q20" s="22">
        <v>72</v>
      </c>
      <c r="R20" s="22">
        <f>SUM(T20:U20)</f>
        <v>298</v>
      </c>
      <c r="S20" s="22">
        <v>-25</v>
      </c>
      <c r="T20" s="22">
        <v>228</v>
      </c>
      <c r="U20" s="22">
        <v>70</v>
      </c>
      <c r="V20" s="29">
        <v>-2.6748558544935648</v>
      </c>
    </row>
    <row r="21" spans="1:22" ht="18.75" customHeight="1" x14ac:dyDescent="0.2">
      <c r="A21" s="3" t="s">
        <v>17</v>
      </c>
      <c r="B21" s="20">
        <f t="shared" ref="B21:B38" si="12">E21+M21</f>
        <v>-52</v>
      </c>
      <c r="C21" s="20">
        <v>-151</v>
      </c>
      <c r="D21" s="20">
        <f t="shared" ref="D21:D38" si="13">G21-I21+O21-S21</f>
        <v>31</v>
      </c>
      <c r="E21" s="20">
        <f t="shared" ref="E21:E38" si="14">F21-H21</f>
        <v>-54</v>
      </c>
      <c r="F21" s="20">
        <v>87</v>
      </c>
      <c r="G21" s="20">
        <v>0</v>
      </c>
      <c r="H21" s="20">
        <v>141</v>
      </c>
      <c r="I21" s="20">
        <v>-4</v>
      </c>
      <c r="J21" s="26">
        <f t="shared" ref="J21:J38" si="15">K21-L21</f>
        <v>-4.4393071707761598</v>
      </c>
      <c r="K21" s="35">
        <v>7.152217108472704</v>
      </c>
      <c r="L21" s="35">
        <v>11.591524279248864</v>
      </c>
      <c r="M21" s="20">
        <f t="shared" ref="M21:M38" si="16">N21-R21</f>
        <v>2</v>
      </c>
      <c r="N21" s="20">
        <f t="shared" ref="N21:N38" si="17">P21+Q21</f>
        <v>316</v>
      </c>
      <c r="O21" s="20">
        <v>13</v>
      </c>
      <c r="P21" s="20">
        <v>215</v>
      </c>
      <c r="Q21" s="20">
        <v>101</v>
      </c>
      <c r="R21" s="20">
        <f t="shared" ref="R21:R38" si="18">SUM(T21:U21)</f>
        <v>314</v>
      </c>
      <c r="S21" s="20">
        <v>-14</v>
      </c>
      <c r="T21" s="20">
        <v>235</v>
      </c>
      <c r="U21" s="20">
        <v>79</v>
      </c>
      <c r="V21" s="26">
        <v>0.16441878410282129</v>
      </c>
    </row>
    <row r="22" spans="1:22" ht="18.75" customHeight="1" x14ac:dyDescent="0.2">
      <c r="A22" s="3" t="s">
        <v>16</v>
      </c>
      <c r="B22" s="20">
        <f t="shared" si="12"/>
        <v>-41</v>
      </c>
      <c r="C22" s="20">
        <v>30</v>
      </c>
      <c r="D22" s="20">
        <f t="shared" si="13"/>
        <v>-11</v>
      </c>
      <c r="E22" s="20">
        <f t="shared" si="14"/>
        <v>-40</v>
      </c>
      <c r="F22" s="20">
        <v>13</v>
      </c>
      <c r="G22" s="20">
        <v>-6</v>
      </c>
      <c r="H22" s="20">
        <v>53</v>
      </c>
      <c r="I22" s="20">
        <v>0</v>
      </c>
      <c r="J22" s="26">
        <f t="shared" si="15"/>
        <v>-10.862553726860343</v>
      </c>
      <c r="K22" s="35">
        <v>3.5303299612296111</v>
      </c>
      <c r="L22" s="35">
        <v>14.392883688089954</v>
      </c>
      <c r="M22" s="20">
        <f t="shared" si="16"/>
        <v>-1</v>
      </c>
      <c r="N22" s="20">
        <f t="shared" si="17"/>
        <v>87</v>
      </c>
      <c r="O22" s="20">
        <v>-15</v>
      </c>
      <c r="P22" s="20">
        <v>46</v>
      </c>
      <c r="Q22" s="20">
        <v>41</v>
      </c>
      <c r="R22" s="20">
        <f t="shared" si="18"/>
        <v>88</v>
      </c>
      <c r="S22" s="20">
        <v>-10</v>
      </c>
      <c r="T22" s="20">
        <v>52</v>
      </c>
      <c r="U22" s="20">
        <v>36</v>
      </c>
      <c r="V22" s="26">
        <v>-0.27156384317150639</v>
      </c>
    </row>
    <row r="23" spans="1:22" ht="18.75" customHeight="1" x14ac:dyDescent="0.2">
      <c r="A23" s="1" t="s">
        <v>15</v>
      </c>
      <c r="B23" s="19">
        <f t="shared" si="12"/>
        <v>-47</v>
      </c>
      <c r="C23" s="19">
        <v>-39</v>
      </c>
      <c r="D23" s="19">
        <f t="shared" si="13"/>
        <v>-40</v>
      </c>
      <c r="E23" s="19">
        <f t="shared" si="14"/>
        <v>-26</v>
      </c>
      <c r="F23" s="19">
        <v>15</v>
      </c>
      <c r="G23" s="19">
        <v>-2</v>
      </c>
      <c r="H23" s="19">
        <v>41</v>
      </c>
      <c r="I23" s="21">
        <v>6</v>
      </c>
      <c r="J23" s="27">
        <f t="shared" si="15"/>
        <v>-9.8140298226545859</v>
      </c>
      <c r="K23" s="34">
        <v>5.6619402823007237</v>
      </c>
      <c r="L23" s="34">
        <v>15.475970104955309</v>
      </c>
      <c r="M23" s="21">
        <f t="shared" si="16"/>
        <v>-21</v>
      </c>
      <c r="N23" s="21">
        <f t="shared" si="17"/>
        <v>70</v>
      </c>
      <c r="O23" s="19">
        <v>-6</v>
      </c>
      <c r="P23" s="19">
        <v>50</v>
      </c>
      <c r="Q23" s="19">
        <v>20</v>
      </c>
      <c r="R23" s="19">
        <f t="shared" si="18"/>
        <v>91</v>
      </c>
      <c r="S23" s="19">
        <v>26</v>
      </c>
      <c r="T23" s="19">
        <v>59</v>
      </c>
      <c r="U23" s="19">
        <v>32</v>
      </c>
      <c r="V23" s="31">
        <v>-7.926716395221014</v>
      </c>
    </row>
    <row r="24" spans="1:22" ht="18.75" customHeight="1" x14ac:dyDescent="0.2">
      <c r="A24" s="7" t="s">
        <v>14</v>
      </c>
      <c r="B24" s="17">
        <f t="shared" si="12"/>
        <v>-18</v>
      </c>
      <c r="C24" s="17">
        <v>3</v>
      </c>
      <c r="D24" s="18">
        <f t="shared" si="13"/>
        <v>-7</v>
      </c>
      <c r="E24" s="18">
        <f t="shared" si="14"/>
        <v>-14</v>
      </c>
      <c r="F24" s="17">
        <v>2</v>
      </c>
      <c r="G24" s="17">
        <v>-1</v>
      </c>
      <c r="H24" s="17">
        <v>16</v>
      </c>
      <c r="I24" s="23">
        <v>0</v>
      </c>
      <c r="J24" s="28">
        <f t="shared" si="15"/>
        <v>-16.314203253901361</v>
      </c>
      <c r="K24" s="32">
        <v>2.3306004648430516</v>
      </c>
      <c r="L24" s="32">
        <v>18.644803718744413</v>
      </c>
      <c r="M24" s="18">
        <f t="shared" si="16"/>
        <v>-4</v>
      </c>
      <c r="N24" s="17">
        <f t="shared" si="17"/>
        <v>17</v>
      </c>
      <c r="O24" s="17">
        <v>-4</v>
      </c>
      <c r="P24" s="17">
        <v>12</v>
      </c>
      <c r="Q24" s="17">
        <v>5</v>
      </c>
      <c r="R24" s="17">
        <f t="shared" si="18"/>
        <v>21</v>
      </c>
      <c r="S24" s="17">
        <v>2</v>
      </c>
      <c r="T24" s="17">
        <v>9</v>
      </c>
      <c r="U24" s="17">
        <v>12</v>
      </c>
      <c r="V24" s="28">
        <v>-4.6612009296861032</v>
      </c>
    </row>
    <row r="25" spans="1:22" ht="18.75" customHeight="1" x14ac:dyDescent="0.2">
      <c r="A25" s="5" t="s">
        <v>13</v>
      </c>
      <c r="B25" s="18">
        <f t="shared" si="12"/>
        <v>-10</v>
      </c>
      <c r="C25" s="18">
        <v>-3</v>
      </c>
      <c r="D25" s="18">
        <f t="shared" si="13"/>
        <v>-6</v>
      </c>
      <c r="E25" s="18">
        <f t="shared" si="14"/>
        <v>-6</v>
      </c>
      <c r="F25" s="18">
        <v>3</v>
      </c>
      <c r="G25" s="18">
        <v>3</v>
      </c>
      <c r="H25" s="18">
        <v>9</v>
      </c>
      <c r="I25" s="18">
        <v>5</v>
      </c>
      <c r="J25" s="25">
        <f t="shared" si="15"/>
        <v>-29.325513196480941</v>
      </c>
      <c r="K25" s="33">
        <v>14.662756598240469</v>
      </c>
      <c r="L25" s="33">
        <v>43.988269794721411</v>
      </c>
      <c r="M25" s="18">
        <f t="shared" si="16"/>
        <v>-4</v>
      </c>
      <c r="N25" s="18">
        <f t="shared" si="17"/>
        <v>4</v>
      </c>
      <c r="O25" s="18">
        <v>-1</v>
      </c>
      <c r="P25" s="18">
        <v>2</v>
      </c>
      <c r="Q25" s="18">
        <v>2</v>
      </c>
      <c r="R25" s="18">
        <f t="shared" si="18"/>
        <v>8</v>
      </c>
      <c r="S25" s="18">
        <v>3</v>
      </c>
      <c r="T25" s="18">
        <v>5</v>
      </c>
      <c r="U25" s="18">
        <v>3</v>
      </c>
      <c r="V25" s="29">
        <v>-19.550342130987293</v>
      </c>
    </row>
    <row r="26" spans="1:22" ht="18.75" customHeight="1" x14ac:dyDescent="0.2">
      <c r="A26" s="3" t="s">
        <v>12</v>
      </c>
      <c r="B26" s="20">
        <f t="shared" si="12"/>
        <v>-24</v>
      </c>
      <c r="C26" s="20">
        <v>-27</v>
      </c>
      <c r="D26" s="20">
        <f t="shared" si="13"/>
        <v>-15</v>
      </c>
      <c r="E26" s="20">
        <f t="shared" si="14"/>
        <v>-11</v>
      </c>
      <c r="F26" s="20">
        <v>1</v>
      </c>
      <c r="G26" s="20">
        <v>-1</v>
      </c>
      <c r="H26" s="20">
        <v>12</v>
      </c>
      <c r="I26" s="20">
        <v>0</v>
      </c>
      <c r="J26" s="26">
        <f t="shared" si="15"/>
        <v>-22.798121639193464</v>
      </c>
      <c r="K26" s="35">
        <v>2.0725565126539509</v>
      </c>
      <c r="L26" s="35">
        <v>24.870678151847414</v>
      </c>
      <c r="M26" s="20">
        <f t="shared" si="16"/>
        <v>-13</v>
      </c>
      <c r="N26" s="20">
        <f t="shared" si="17"/>
        <v>6</v>
      </c>
      <c r="O26" s="20">
        <v>-7</v>
      </c>
      <c r="P26" s="20">
        <v>3</v>
      </c>
      <c r="Q26" s="20">
        <v>3</v>
      </c>
      <c r="R26" s="20">
        <f t="shared" si="18"/>
        <v>19</v>
      </c>
      <c r="S26" s="20">
        <v>7</v>
      </c>
      <c r="T26" s="20">
        <v>8</v>
      </c>
      <c r="U26" s="20">
        <v>11</v>
      </c>
      <c r="V26" s="26">
        <v>-26.943234664501368</v>
      </c>
    </row>
    <row r="27" spans="1:22" ht="18.75" customHeight="1" x14ac:dyDescent="0.2">
      <c r="A27" s="1" t="s">
        <v>11</v>
      </c>
      <c r="B27" s="19">
        <f t="shared" si="12"/>
        <v>-24</v>
      </c>
      <c r="C27" s="19">
        <v>18</v>
      </c>
      <c r="D27" s="19">
        <f t="shared" si="13"/>
        <v>-2</v>
      </c>
      <c r="E27" s="19">
        <f t="shared" si="14"/>
        <v>-17</v>
      </c>
      <c r="F27" s="19">
        <v>5</v>
      </c>
      <c r="G27" s="19">
        <v>0</v>
      </c>
      <c r="H27" s="21">
        <v>22</v>
      </c>
      <c r="I27" s="21">
        <v>0</v>
      </c>
      <c r="J27" s="27">
        <f t="shared" si="15"/>
        <v>-13.807083556775929</v>
      </c>
      <c r="K27" s="34">
        <v>4.0609069284635089</v>
      </c>
      <c r="L27" s="34">
        <v>17.867990485239439</v>
      </c>
      <c r="M27" s="21">
        <f t="shared" si="16"/>
        <v>-7</v>
      </c>
      <c r="N27" s="21">
        <f t="shared" si="17"/>
        <v>24</v>
      </c>
      <c r="O27" s="24">
        <v>-4</v>
      </c>
      <c r="P27" s="24">
        <v>9</v>
      </c>
      <c r="Q27" s="24">
        <v>15</v>
      </c>
      <c r="R27" s="24">
        <f t="shared" si="18"/>
        <v>31</v>
      </c>
      <c r="S27" s="24">
        <v>-2</v>
      </c>
      <c r="T27" s="24">
        <v>12</v>
      </c>
      <c r="U27" s="24">
        <v>19</v>
      </c>
      <c r="V27" s="31">
        <v>-5.6852696998489165</v>
      </c>
    </row>
    <row r="28" spans="1:22" ht="18.75" customHeight="1" x14ac:dyDescent="0.2">
      <c r="A28" s="5" t="s">
        <v>10</v>
      </c>
      <c r="B28" s="18">
        <f t="shared" si="12"/>
        <v>-7</v>
      </c>
      <c r="C28" s="18">
        <v>8</v>
      </c>
      <c r="D28" s="18">
        <f t="shared" si="13"/>
        <v>8</v>
      </c>
      <c r="E28" s="18">
        <f>F28-H28</f>
        <v>-6</v>
      </c>
      <c r="F28" s="18">
        <v>1</v>
      </c>
      <c r="G28" s="18">
        <v>-1</v>
      </c>
      <c r="H28" s="18">
        <v>7</v>
      </c>
      <c r="I28" s="18">
        <v>-3</v>
      </c>
      <c r="J28" s="25">
        <f t="shared" si="15"/>
        <v>-13.172694628066864</v>
      </c>
      <c r="K28" s="33">
        <v>2.1954491046778104</v>
      </c>
      <c r="L28" s="33">
        <v>15.368143732744674</v>
      </c>
      <c r="M28" s="18">
        <f t="shared" si="16"/>
        <v>-1</v>
      </c>
      <c r="N28" s="18">
        <f t="shared" si="17"/>
        <v>11</v>
      </c>
      <c r="O28" s="18">
        <v>7</v>
      </c>
      <c r="P28" s="18">
        <v>7</v>
      </c>
      <c r="Q28" s="18">
        <v>4</v>
      </c>
      <c r="R28" s="18">
        <f t="shared" si="18"/>
        <v>12</v>
      </c>
      <c r="S28" s="18">
        <v>1</v>
      </c>
      <c r="T28" s="18">
        <v>7</v>
      </c>
      <c r="U28" s="18">
        <v>5</v>
      </c>
      <c r="V28" s="25">
        <v>-2.195449104677806</v>
      </c>
    </row>
    <row r="29" spans="1:22" ht="18.75" customHeight="1" x14ac:dyDescent="0.2">
      <c r="A29" s="3" t="s">
        <v>9</v>
      </c>
      <c r="B29" s="20">
        <f t="shared" si="12"/>
        <v>-4</v>
      </c>
      <c r="C29" s="20">
        <v>4</v>
      </c>
      <c r="D29" s="20">
        <f t="shared" si="13"/>
        <v>4</v>
      </c>
      <c r="E29" s="20">
        <f t="shared" si="14"/>
        <v>-4</v>
      </c>
      <c r="F29" s="20">
        <v>13</v>
      </c>
      <c r="G29" s="20">
        <v>1</v>
      </c>
      <c r="H29" s="20">
        <v>17</v>
      </c>
      <c r="I29" s="20">
        <v>-12</v>
      </c>
      <c r="J29" s="26">
        <f t="shared" si="15"/>
        <v>-3.0489269239042116</v>
      </c>
      <c r="K29" s="35">
        <v>9.9090125026886948</v>
      </c>
      <c r="L29" s="35">
        <v>12.957939426592906</v>
      </c>
      <c r="M29" s="22">
        <f t="shared" si="16"/>
        <v>0</v>
      </c>
      <c r="N29" s="22">
        <f t="shared" si="17"/>
        <v>23</v>
      </c>
      <c r="O29" s="20">
        <v>-21</v>
      </c>
      <c r="P29" s="20">
        <v>6</v>
      </c>
      <c r="Q29" s="20">
        <v>17</v>
      </c>
      <c r="R29" s="20">
        <f t="shared" si="18"/>
        <v>23</v>
      </c>
      <c r="S29" s="20">
        <v>-12</v>
      </c>
      <c r="T29" s="20">
        <v>8</v>
      </c>
      <c r="U29" s="20">
        <v>15</v>
      </c>
      <c r="V29" s="26">
        <v>0</v>
      </c>
    </row>
    <row r="30" spans="1:22" ht="18.75" customHeight="1" x14ac:dyDescent="0.2">
      <c r="A30" s="3" t="s">
        <v>8</v>
      </c>
      <c r="B30" s="20">
        <f t="shared" si="12"/>
        <v>-1</v>
      </c>
      <c r="C30" s="20">
        <v>35</v>
      </c>
      <c r="D30" s="20">
        <f t="shared" si="13"/>
        <v>50</v>
      </c>
      <c r="E30" s="20">
        <f t="shared" si="14"/>
        <v>-15</v>
      </c>
      <c r="F30" s="20">
        <v>7</v>
      </c>
      <c r="G30" s="20">
        <v>-2</v>
      </c>
      <c r="H30" s="20">
        <v>22</v>
      </c>
      <c r="I30" s="20">
        <v>-19</v>
      </c>
      <c r="J30" s="29">
        <f t="shared" si="15"/>
        <v>-11.827020908444819</v>
      </c>
      <c r="K30" s="36">
        <v>5.5192764239409149</v>
      </c>
      <c r="L30" s="36">
        <v>17.346297332385735</v>
      </c>
      <c r="M30" s="20">
        <f t="shared" si="16"/>
        <v>14</v>
      </c>
      <c r="N30" s="20">
        <f t="shared" si="17"/>
        <v>36</v>
      </c>
      <c r="O30" s="20">
        <v>9</v>
      </c>
      <c r="P30" s="20">
        <v>22</v>
      </c>
      <c r="Q30" s="20">
        <v>14</v>
      </c>
      <c r="R30" s="20">
        <f t="shared" si="18"/>
        <v>22</v>
      </c>
      <c r="S30" s="20">
        <v>-24</v>
      </c>
      <c r="T30" s="20">
        <v>11</v>
      </c>
      <c r="U30" s="20">
        <v>11</v>
      </c>
      <c r="V30" s="26">
        <v>11.038552847881824</v>
      </c>
    </row>
    <row r="31" spans="1:22" ht="18.75" customHeight="1" x14ac:dyDescent="0.2">
      <c r="A31" s="1" t="s">
        <v>7</v>
      </c>
      <c r="B31" s="19">
        <f t="shared" si="12"/>
        <v>-11</v>
      </c>
      <c r="C31" s="19">
        <v>9</v>
      </c>
      <c r="D31" s="19">
        <f t="shared" si="13"/>
        <v>13</v>
      </c>
      <c r="E31" s="19">
        <f t="shared" si="14"/>
        <v>-10</v>
      </c>
      <c r="F31" s="19">
        <v>5</v>
      </c>
      <c r="G31" s="19">
        <v>1</v>
      </c>
      <c r="H31" s="19">
        <v>15</v>
      </c>
      <c r="I31" s="21">
        <v>-6</v>
      </c>
      <c r="J31" s="27">
        <f t="shared" si="15"/>
        <v>-8.7527457243436633</v>
      </c>
      <c r="K31" s="34">
        <v>4.3763728621718325</v>
      </c>
      <c r="L31" s="34">
        <v>13.129118586515496</v>
      </c>
      <c r="M31" s="19">
        <f t="shared" si="16"/>
        <v>-1</v>
      </c>
      <c r="N31" s="19">
        <f t="shared" si="17"/>
        <v>18</v>
      </c>
      <c r="O31" s="19">
        <v>-3</v>
      </c>
      <c r="P31" s="19">
        <v>11</v>
      </c>
      <c r="Q31" s="19">
        <v>7</v>
      </c>
      <c r="R31" s="19">
        <f t="shared" si="18"/>
        <v>19</v>
      </c>
      <c r="S31" s="19">
        <v>-9</v>
      </c>
      <c r="T31" s="19">
        <v>5</v>
      </c>
      <c r="U31" s="19">
        <v>14</v>
      </c>
      <c r="V31" s="30">
        <v>-0.87527457243436579</v>
      </c>
    </row>
    <row r="32" spans="1:22" ht="18.75" customHeight="1" x14ac:dyDescent="0.2">
      <c r="A32" s="5" t="s">
        <v>6</v>
      </c>
      <c r="B32" s="18">
        <f t="shared" si="12"/>
        <v>-3</v>
      </c>
      <c r="C32" s="18">
        <v>-11</v>
      </c>
      <c r="D32" s="18">
        <f t="shared" si="13"/>
        <v>4</v>
      </c>
      <c r="E32" s="18">
        <f t="shared" si="14"/>
        <v>3</v>
      </c>
      <c r="F32" s="18">
        <v>5</v>
      </c>
      <c r="G32" s="18">
        <v>3</v>
      </c>
      <c r="H32" s="18">
        <v>2</v>
      </c>
      <c r="I32" s="18">
        <v>-1</v>
      </c>
      <c r="J32" s="25">
        <f t="shared" si="15"/>
        <v>9.8942802927622679</v>
      </c>
      <c r="K32" s="33">
        <v>16.490467154603778</v>
      </c>
      <c r="L32" s="33">
        <v>6.5961868618415096</v>
      </c>
      <c r="M32" s="18">
        <f t="shared" si="16"/>
        <v>-6</v>
      </c>
      <c r="N32" s="18">
        <f t="shared" si="17"/>
        <v>13</v>
      </c>
      <c r="O32" s="22">
        <v>2</v>
      </c>
      <c r="P32" s="22">
        <v>3</v>
      </c>
      <c r="Q32" s="22">
        <v>10</v>
      </c>
      <c r="R32" s="22">
        <f t="shared" si="18"/>
        <v>19</v>
      </c>
      <c r="S32" s="22">
        <v>2</v>
      </c>
      <c r="T32" s="22">
        <v>5</v>
      </c>
      <c r="U32" s="22">
        <v>14</v>
      </c>
      <c r="V32" s="29">
        <v>-19.788560585524536</v>
      </c>
    </row>
    <row r="33" spans="1:22" ht="18.75" customHeight="1" x14ac:dyDescent="0.2">
      <c r="A33" s="3" t="s">
        <v>5</v>
      </c>
      <c r="B33" s="20">
        <f t="shared" si="12"/>
        <v>-5</v>
      </c>
      <c r="C33" s="20">
        <v>26</v>
      </c>
      <c r="D33" s="20">
        <f t="shared" si="13"/>
        <v>23</v>
      </c>
      <c r="E33" s="20">
        <f t="shared" si="14"/>
        <v>-13</v>
      </c>
      <c r="F33" s="20">
        <v>5</v>
      </c>
      <c r="G33" s="20">
        <v>2</v>
      </c>
      <c r="H33" s="20">
        <v>18</v>
      </c>
      <c r="I33" s="20">
        <v>-9</v>
      </c>
      <c r="J33" s="26">
        <f t="shared" si="15"/>
        <v>-10.902031063321386</v>
      </c>
      <c r="K33" s="35">
        <v>4.193088870508225</v>
      </c>
      <c r="L33" s="35">
        <v>15.095119933829611</v>
      </c>
      <c r="M33" s="20">
        <f t="shared" si="16"/>
        <v>8</v>
      </c>
      <c r="N33" s="20">
        <f t="shared" si="17"/>
        <v>40</v>
      </c>
      <c r="O33" s="20">
        <v>16</v>
      </c>
      <c r="P33" s="20">
        <v>23</v>
      </c>
      <c r="Q33" s="20">
        <v>17</v>
      </c>
      <c r="R33" s="20">
        <f t="shared" si="18"/>
        <v>32</v>
      </c>
      <c r="S33" s="20">
        <v>4</v>
      </c>
      <c r="T33" s="20">
        <v>13</v>
      </c>
      <c r="U33" s="20">
        <v>19</v>
      </c>
      <c r="V33" s="26">
        <v>6.7089421928131578</v>
      </c>
    </row>
    <row r="34" spans="1:22" ht="18.75" customHeight="1" x14ac:dyDescent="0.2">
      <c r="A34" s="3" t="s">
        <v>4</v>
      </c>
      <c r="B34" s="20">
        <f t="shared" si="12"/>
        <v>-1</v>
      </c>
      <c r="C34" s="20">
        <v>40</v>
      </c>
      <c r="D34" s="20">
        <f t="shared" si="13"/>
        <v>19</v>
      </c>
      <c r="E34" s="20">
        <f t="shared" si="14"/>
        <v>-7</v>
      </c>
      <c r="F34" s="20">
        <v>5</v>
      </c>
      <c r="G34" s="20">
        <v>0</v>
      </c>
      <c r="H34" s="20">
        <v>12</v>
      </c>
      <c r="I34" s="20">
        <v>-2</v>
      </c>
      <c r="J34" s="26">
        <f t="shared" si="15"/>
        <v>-8.4959648323584851</v>
      </c>
      <c r="K34" s="35">
        <v>6.0685463088274902</v>
      </c>
      <c r="L34" s="35">
        <v>14.564511141185976</v>
      </c>
      <c r="M34" s="20">
        <f>N34-R34</f>
        <v>6</v>
      </c>
      <c r="N34" s="20">
        <f t="shared" si="17"/>
        <v>21</v>
      </c>
      <c r="O34" s="20">
        <v>7</v>
      </c>
      <c r="P34" s="20">
        <v>11</v>
      </c>
      <c r="Q34" s="20">
        <v>10</v>
      </c>
      <c r="R34" s="20">
        <f t="shared" si="18"/>
        <v>15</v>
      </c>
      <c r="S34" s="20">
        <v>-10</v>
      </c>
      <c r="T34" s="20">
        <v>4</v>
      </c>
      <c r="U34" s="20">
        <v>11</v>
      </c>
      <c r="V34" s="26">
        <v>7.2822555705929837</v>
      </c>
    </row>
    <row r="35" spans="1:22" ht="18.75" customHeight="1" x14ac:dyDescent="0.2">
      <c r="A35" s="1" t="s">
        <v>3</v>
      </c>
      <c r="B35" s="19">
        <f t="shared" si="12"/>
        <v>2</v>
      </c>
      <c r="C35" s="19">
        <v>-4</v>
      </c>
      <c r="D35" s="19">
        <f t="shared" si="13"/>
        <v>19</v>
      </c>
      <c r="E35" s="19">
        <f t="shared" si="14"/>
        <v>-9</v>
      </c>
      <c r="F35" s="19">
        <v>4</v>
      </c>
      <c r="G35" s="19">
        <v>1</v>
      </c>
      <c r="H35" s="19">
        <v>13</v>
      </c>
      <c r="I35" s="21">
        <v>-1</v>
      </c>
      <c r="J35" s="27">
        <f t="shared" si="15"/>
        <v>-10.590419941583436</v>
      </c>
      <c r="K35" s="34">
        <v>4.706853307370416</v>
      </c>
      <c r="L35" s="34">
        <v>15.297273248953852</v>
      </c>
      <c r="M35" s="21">
        <f t="shared" si="16"/>
        <v>11</v>
      </c>
      <c r="N35" s="21">
        <f t="shared" si="17"/>
        <v>28</v>
      </c>
      <c r="O35" s="24">
        <v>11</v>
      </c>
      <c r="P35" s="24">
        <v>8</v>
      </c>
      <c r="Q35" s="24">
        <v>20</v>
      </c>
      <c r="R35" s="24">
        <f t="shared" si="18"/>
        <v>17</v>
      </c>
      <c r="S35" s="24">
        <v>-6</v>
      </c>
      <c r="T35" s="24">
        <v>10</v>
      </c>
      <c r="U35" s="24">
        <v>7</v>
      </c>
      <c r="V35" s="31">
        <v>12.943846595268649</v>
      </c>
    </row>
    <row r="36" spans="1:22" ht="18.75" customHeight="1" x14ac:dyDescent="0.2">
      <c r="A36" s="5" t="s">
        <v>2</v>
      </c>
      <c r="B36" s="18">
        <f t="shared" si="12"/>
        <v>-2</v>
      </c>
      <c r="C36" s="18">
        <v>5</v>
      </c>
      <c r="D36" s="18">
        <f t="shared" si="13"/>
        <v>9</v>
      </c>
      <c r="E36" s="18">
        <f t="shared" si="14"/>
        <v>-6</v>
      </c>
      <c r="F36" s="18">
        <v>1</v>
      </c>
      <c r="G36" s="18">
        <v>0</v>
      </c>
      <c r="H36" s="18">
        <v>7</v>
      </c>
      <c r="I36" s="18">
        <v>-4</v>
      </c>
      <c r="J36" s="25">
        <f t="shared" si="15"/>
        <v>-19.574719116188028</v>
      </c>
      <c r="K36" s="33">
        <v>3.2624531860313373</v>
      </c>
      <c r="L36" s="33">
        <v>22.837172302219365</v>
      </c>
      <c r="M36" s="18">
        <f t="shared" si="16"/>
        <v>4</v>
      </c>
      <c r="N36" s="18">
        <f t="shared" si="17"/>
        <v>9</v>
      </c>
      <c r="O36" s="18">
        <v>3</v>
      </c>
      <c r="P36" s="18">
        <v>5</v>
      </c>
      <c r="Q36" s="18">
        <v>4</v>
      </c>
      <c r="R36" s="18">
        <f t="shared" si="18"/>
        <v>5</v>
      </c>
      <c r="S36" s="18">
        <v>-2</v>
      </c>
      <c r="T36" s="18">
        <v>2</v>
      </c>
      <c r="U36" s="18">
        <v>3</v>
      </c>
      <c r="V36" s="25">
        <v>13.049812744125347</v>
      </c>
    </row>
    <row r="37" spans="1:22" ht="18.75" customHeight="1" x14ac:dyDescent="0.2">
      <c r="A37" s="3" t="s">
        <v>1</v>
      </c>
      <c r="B37" s="20">
        <f t="shared" si="12"/>
        <v>-8</v>
      </c>
      <c r="C37" s="20">
        <v>-7</v>
      </c>
      <c r="D37" s="20">
        <f t="shared" si="13"/>
        <v>-5</v>
      </c>
      <c r="E37" s="20">
        <f t="shared" si="14"/>
        <v>-2</v>
      </c>
      <c r="F37" s="20">
        <v>1</v>
      </c>
      <c r="G37" s="20">
        <v>0</v>
      </c>
      <c r="H37" s="20">
        <v>3</v>
      </c>
      <c r="I37" s="20">
        <v>-3</v>
      </c>
      <c r="J37" s="26">
        <f t="shared" si="15"/>
        <v>-9.3855667982360274</v>
      </c>
      <c r="K37" s="35">
        <v>4.6927833991180137</v>
      </c>
      <c r="L37" s="35">
        <v>14.078350197354041</v>
      </c>
      <c r="M37" s="20">
        <f>N37-R37</f>
        <v>-6</v>
      </c>
      <c r="N37" s="22">
        <f t="shared" si="17"/>
        <v>4</v>
      </c>
      <c r="O37" s="20">
        <v>-2</v>
      </c>
      <c r="P37" s="20">
        <v>3</v>
      </c>
      <c r="Q37" s="20">
        <v>1</v>
      </c>
      <c r="R37" s="20">
        <f t="shared" si="18"/>
        <v>10</v>
      </c>
      <c r="S37" s="20">
        <v>6</v>
      </c>
      <c r="T37" s="20">
        <v>5</v>
      </c>
      <c r="U37" s="20">
        <v>5</v>
      </c>
      <c r="V37" s="26">
        <v>-28.156700394708075</v>
      </c>
    </row>
    <row r="38" spans="1:22" ht="18.75" customHeight="1" x14ac:dyDescent="0.2">
      <c r="A38" s="1" t="s">
        <v>0</v>
      </c>
      <c r="B38" s="19">
        <f t="shared" si="12"/>
        <v>-5</v>
      </c>
      <c r="C38" s="19">
        <v>-4</v>
      </c>
      <c r="D38" s="19">
        <f t="shared" si="13"/>
        <v>-4</v>
      </c>
      <c r="E38" s="19">
        <f t="shared" si="14"/>
        <v>-8</v>
      </c>
      <c r="F38" s="19">
        <v>0</v>
      </c>
      <c r="G38" s="19">
        <v>-2</v>
      </c>
      <c r="H38" s="19">
        <v>8</v>
      </c>
      <c r="I38" s="21">
        <v>0</v>
      </c>
      <c r="J38" s="27">
        <f t="shared" si="15"/>
        <v>-40.184960915996918</v>
      </c>
      <c r="K38" s="34">
        <v>0</v>
      </c>
      <c r="L38" s="34">
        <v>40.184960915996918</v>
      </c>
      <c r="M38" s="21">
        <f t="shared" si="16"/>
        <v>3</v>
      </c>
      <c r="N38" s="19">
        <f t="shared" si="17"/>
        <v>5</v>
      </c>
      <c r="O38" s="19">
        <v>-4</v>
      </c>
      <c r="P38" s="19">
        <v>1</v>
      </c>
      <c r="Q38" s="19">
        <v>4</v>
      </c>
      <c r="R38" s="19">
        <f t="shared" si="18"/>
        <v>2</v>
      </c>
      <c r="S38" s="19">
        <v>-2</v>
      </c>
      <c r="T38" s="19">
        <v>1</v>
      </c>
      <c r="U38" s="19">
        <v>1</v>
      </c>
      <c r="V38" s="30">
        <v>15.069360343498841</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I6:I8"/>
    <mergeCell ref="O7:O8"/>
    <mergeCell ref="B6:B8"/>
    <mergeCell ref="E6:E8"/>
    <mergeCell ref="M6:M8"/>
    <mergeCell ref="J7:J8"/>
    <mergeCell ref="R6:U6"/>
    <mergeCell ref="V7:V8"/>
    <mergeCell ref="A5:A8"/>
    <mergeCell ref="C6:C8"/>
    <mergeCell ref="N6:Q6"/>
    <mergeCell ref="T7:T8"/>
    <mergeCell ref="P7:P8"/>
    <mergeCell ref="M5:V5"/>
    <mergeCell ref="D6:D8"/>
    <mergeCell ref="S7:S8"/>
    <mergeCell ref="B5:D5"/>
    <mergeCell ref="J6:L6"/>
    <mergeCell ref="E5:L5"/>
    <mergeCell ref="G6:G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H9" si="0">B10+B11</f>
        <v>-184</v>
      </c>
      <c r="C9" s="17">
        <f t="shared" si="0"/>
        <v>-232</v>
      </c>
      <c r="D9" s="17">
        <f t="shared" si="0"/>
        <v>49</v>
      </c>
      <c r="E9" s="17">
        <f t="shared" si="0"/>
        <v>-180</v>
      </c>
      <c r="F9" s="17">
        <f t="shared" si="0"/>
        <v>139</v>
      </c>
      <c r="G9" s="17">
        <f t="shared" si="0"/>
        <v>6</v>
      </c>
      <c r="H9" s="17">
        <f t="shared" si="0"/>
        <v>319</v>
      </c>
      <c r="I9" s="17">
        <f>I10+I11</f>
        <v>-14</v>
      </c>
      <c r="J9" s="28">
        <f>K9-L9</f>
        <v>-8.4190584417207042</v>
      </c>
      <c r="K9" s="28">
        <v>6.5013840188843188</v>
      </c>
      <c r="L9" s="28">
        <v>14.920442460605022</v>
      </c>
      <c r="M9" s="17">
        <f t="shared" ref="M9:U9" si="1">M10+M11</f>
        <v>-4</v>
      </c>
      <c r="N9" s="17">
        <f t="shared" si="1"/>
        <v>522</v>
      </c>
      <c r="O9" s="17">
        <f t="shared" si="1"/>
        <v>-41</v>
      </c>
      <c r="P9" s="17">
        <f t="shared" si="1"/>
        <v>339</v>
      </c>
      <c r="Q9" s="17">
        <f t="shared" si="1"/>
        <v>183</v>
      </c>
      <c r="R9" s="17">
        <f>R10+R11</f>
        <v>526</v>
      </c>
      <c r="S9" s="17">
        <f t="shared" si="1"/>
        <v>-70</v>
      </c>
      <c r="T9" s="17">
        <f t="shared" si="1"/>
        <v>343</v>
      </c>
      <c r="U9" s="17">
        <f t="shared" si="1"/>
        <v>183</v>
      </c>
      <c r="V9" s="28">
        <v>-0.18709018759378893</v>
      </c>
    </row>
    <row r="10" spans="1:22" ht="15" customHeight="1" x14ac:dyDescent="0.2">
      <c r="A10" s="6" t="s">
        <v>28</v>
      </c>
      <c r="B10" s="18">
        <f t="shared" ref="B10:I10" si="2">B20+B21+B22+B23</f>
        <v>-133</v>
      </c>
      <c r="C10" s="18">
        <f t="shared" si="2"/>
        <v>-257</v>
      </c>
      <c r="D10" s="18">
        <f t="shared" si="2"/>
        <v>5</v>
      </c>
      <c r="E10" s="18">
        <f t="shared" si="2"/>
        <v>-129</v>
      </c>
      <c r="F10" s="18">
        <f t="shared" si="2"/>
        <v>112</v>
      </c>
      <c r="G10" s="18">
        <f t="shared" si="2"/>
        <v>3</v>
      </c>
      <c r="H10" s="18">
        <f t="shared" si="2"/>
        <v>241</v>
      </c>
      <c r="I10" s="18">
        <f t="shared" si="2"/>
        <v>14</v>
      </c>
      <c r="J10" s="25">
        <f t="shared" ref="J10:J38" si="3">K10-L10</f>
        <v>-7.9559528979201479</v>
      </c>
      <c r="K10" s="25">
        <v>6.907493988891912</v>
      </c>
      <c r="L10" s="25">
        <v>14.86344688681206</v>
      </c>
      <c r="M10" s="18">
        <f t="shared" ref="M10:U10" si="4">M20+M21+M22+M23</f>
        <v>-4</v>
      </c>
      <c r="N10" s="18">
        <f t="shared" si="4"/>
        <v>396</v>
      </c>
      <c r="O10" s="18">
        <f t="shared" si="4"/>
        <v>-34</v>
      </c>
      <c r="P10" s="18">
        <f t="shared" si="4"/>
        <v>277</v>
      </c>
      <c r="Q10" s="18">
        <f t="shared" si="4"/>
        <v>119</v>
      </c>
      <c r="R10" s="18">
        <f t="shared" si="4"/>
        <v>400</v>
      </c>
      <c r="S10" s="18">
        <f t="shared" si="4"/>
        <v>-50</v>
      </c>
      <c r="T10" s="18">
        <f t="shared" si="4"/>
        <v>296</v>
      </c>
      <c r="U10" s="18">
        <f t="shared" si="4"/>
        <v>104</v>
      </c>
      <c r="V10" s="25">
        <v>-0.24669621388899543</v>
      </c>
    </row>
    <row r="11" spans="1:22" ht="15" customHeight="1" x14ac:dyDescent="0.2">
      <c r="A11" s="2" t="s">
        <v>27</v>
      </c>
      <c r="B11" s="19">
        <f t="shared" ref="B11:I11" si="5">B12+B13+B14+B15+B16</f>
        <v>-51</v>
      </c>
      <c r="C11" s="19">
        <f t="shared" si="5"/>
        <v>25</v>
      </c>
      <c r="D11" s="19">
        <f t="shared" si="5"/>
        <v>44</v>
      </c>
      <c r="E11" s="19">
        <f t="shared" si="5"/>
        <v>-51</v>
      </c>
      <c r="F11" s="19">
        <f t="shared" si="5"/>
        <v>27</v>
      </c>
      <c r="G11" s="19">
        <f t="shared" si="5"/>
        <v>3</v>
      </c>
      <c r="H11" s="19">
        <f t="shared" si="5"/>
        <v>78</v>
      </c>
      <c r="I11" s="19">
        <f t="shared" si="5"/>
        <v>-28</v>
      </c>
      <c r="J11" s="30">
        <f t="shared" si="3"/>
        <v>-9.8726447391240448</v>
      </c>
      <c r="K11" s="30">
        <v>5.2266942736539077</v>
      </c>
      <c r="L11" s="30">
        <v>15.099339012777953</v>
      </c>
      <c r="M11" s="19">
        <f t="shared" ref="M11:U11" si="6">M12+M13+M14+M15+M16</f>
        <v>0</v>
      </c>
      <c r="N11" s="19">
        <f t="shared" si="6"/>
        <v>126</v>
      </c>
      <c r="O11" s="19">
        <f t="shared" si="6"/>
        <v>-7</v>
      </c>
      <c r="P11" s="19">
        <f t="shared" si="6"/>
        <v>62</v>
      </c>
      <c r="Q11" s="19">
        <f t="shared" si="6"/>
        <v>64</v>
      </c>
      <c r="R11" s="19">
        <f t="shared" si="6"/>
        <v>126</v>
      </c>
      <c r="S11" s="19">
        <f t="shared" si="6"/>
        <v>-20</v>
      </c>
      <c r="T11" s="19">
        <f t="shared" si="6"/>
        <v>47</v>
      </c>
      <c r="U11" s="19">
        <f t="shared" si="6"/>
        <v>79</v>
      </c>
      <c r="V11" s="30">
        <v>0</v>
      </c>
    </row>
    <row r="12" spans="1:22" ht="15" customHeight="1" x14ac:dyDescent="0.2">
      <c r="A12" s="6" t="s">
        <v>26</v>
      </c>
      <c r="B12" s="18">
        <f t="shared" ref="B12:I12" si="7">B24</f>
        <v>-6</v>
      </c>
      <c r="C12" s="18">
        <f t="shared" si="7"/>
        <v>-2</v>
      </c>
      <c r="D12" s="18">
        <f t="shared" si="7"/>
        <v>1</v>
      </c>
      <c r="E12" s="18">
        <f t="shared" si="7"/>
        <v>-5</v>
      </c>
      <c r="F12" s="18">
        <f t="shared" si="7"/>
        <v>1</v>
      </c>
      <c r="G12" s="18">
        <f t="shared" si="7"/>
        <v>-1</v>
      </c>
      <c r="H12" s="18">
        <f t="shared" si="7"/>
        <v>6</v>
      </c>
      <c r="I12" s="18">
        <f t="shared" si="7"/>
        <v>-2</v>
      </c>
      <c r="J12" s="25">
        <f t="shared" si="3"/>
        <v>-12.103406196943972</v>
      </c>
      <c r="K12" s="25">
        <v>2.4206812393887942</v>
      </c>
      <c r="L12" s="25">
        <v>14.524087436332767</v>
      </c>
      <c r="M12" s="18">
        <f t="shared" ref="M12:U12" si="8">M24</f>
        <v>-1</v>
      </c>
      <c r="N12" s="18">
        <f t="shared" si="8"/>
        <v>9</v>
      </c>
      <c r="O12" s="18">
        <f t="shared" si="8"/>
        <v>-4</v>
      </c>
      <c r="P12" s="18">
        <f t="shared" si="8"/>
        <v>7</v>
      </c>
      <c r="Q12" s="18">
        <f t="shared" si="8"/>
        <v>2</v>
      </c>
      <c r="R12" s="18">
        <f t="shared" si="8"/>
        <v>10</v>
      </c>
      <c r="S12" s="18">
        <f t="shared" si="8"/>
        <v>-4</v>
      </c>
      <c r="T12" s="18">
        <f t="shared" si="8"/>
        <v>5</v>
      </c>
      <c r="U12" s="18">
        <f t="shared" si="8"/>
        <v>5</v>
      </c>
      <c r="V12" s="25">
        <v>-2.4206812393887951</v>
      </c>
    </row>
    <row r="13" spans="1:22" ht="15" customHeight="1" x14ac:dyDescent="0.2">
      <c r="A13" s="4" t="s">
        <v>25</v>
      </c>
      <c r="B13" s="20">
        <f t="shared" ref="B13:I13" si="9">B25+B26+B27</f>
        <v>-30</v>
      </c>
      <c r="C13" s="20">
        <f t="shared" si="9"/>
        <v>-17</v>
      </c>
      <c r="D13" s="20">
        <f t="shared" si="9"/>
        <v>-16</v>
      </c>
      <c r="E13" s="20">
        <f t="shared" si="9"/>
        <v>-15</v>
      </c>
      <c r="F13" s="20">
        <f t="shared" si="9"/>
        <v>4</v>
      </c>
      <c r="G13" s="20">
        <f t="shared" si="9"/>
        <v>0</v>
      </c>
      <c r="H13" s="20">
        <f t="shared" si="9"/>
        <v>19</v>
      </c>
      <c r="I13" s="20">
        <f t="shared" si="9"/>
        <v>2</v>
      </c>
      <c r="J13" s="26">
        <f t="shared" si="3"/>
        <v>-16.48123397030669</v>
      </c>
      <c r="K13" s="26">
        <v>4.3949957254151162</v>
      </c>
      <c r="L13" s="26">
        <v>20.876229695721804</v>
      </c>
      <c r="M13" s="20">
        <f t="shared" ref="M13:U13" si="10">M25+M26+M27</f>
        <v>-15</v>
      </c>
      <c r="N13" s="20">
        <f t="shared" si="10"/>
        <v>11</v>
      </c>
      <c r="O13" s="20">
        <f t="shared" si="10"/>
        <v>-12</v>
      </c>
      <c r="P13" s="20">
        <f t="shared" si="10"/>
        <v>4</v>
      </c>
      <c r="Q13" s="20">
        <f t="shared" si="10"/>
        <v>7</v>
      </c>
      <c r="R13" s="20">
        <f t="shared" si="10"/>
        <v>26</v>
      </c>
      <c r="S13" s="20">
        <f t="shared" si="10"/>
        <v>2</v>
      </c>
      <c r="T13" s="20">
        <f t="shared" si="10"/>
        <v>10</v>
      </c>
      <c r="U13" s="20">
        <f t="shared" si="10"/>
        <v>16</v>
      </c>
      <c r="V13" s="26">
        <v>-16.481233970306683</v>
      </c>
    </row>
    <row r="14" spans="1:22" ht="15" customHeight="1" x14ac:dyDescent="0.2">
      <c r="A14" s="4" t="s">
        <v>24</v>
      </c>
      <c r="B14" s="20">
        <f t="shared" ref="B14:I14" si="11">B28+B29+B30+B31</f>
        <v>-9</v>
      </c>
      <c r="C14" s="20">
        <f t="shared" si="11"/>
        <v>14</v>
      </c>
      <c r="D14" s="20">
        <f t="shared" si="11"/>
        <v>25</v>
      </c>
      <c r="E14" s="20">
        <f t="shared" si="11"/>
        <v>-11</v>
      </c>
      <c r="F14" s="20">
        <f t="shared" si="11"/>
        <v>13</v>
      </c>
      <c r="G14" s="20">
        <f t="shared" si="11"/>
        <v>3</v>
      </c>
      <c r="H14" s="20">
        <f t="shared" si="11"/>
        <v>24</v>
      </c>
      <c r="I14" s="20">
        <f t="shared" si="11"/>
        <v>-18</v>
      </c>
      <c r="J14" s="26">
        <f t="shared" si="3"/>
        <v>-5.5092147276472012</v>
      </c>
      <c r="K14" s="26">
        <v>6.5108901326739659</v>
      </c>
      <c r="L14" s="26">
        <v>12.020104860321167</v>
      </c>
      <c r="M14" s="20">
        <f t="shared" ref="M14:U14" si="12">M28+M29+M30+M31</f>
        <v>2</v>
      </c>
      <c r="N14" s="20">
        <f t="shared" si="12"/>
        <v>41</v>
      </c>
      <c r="O14" s="20">
        <f t="shared" si="12"/>
        <v>-12</v>
      </c>
      <c r="P14" s="20">
        <f t="shared" si="12"/>
        <v>20</v>
      </c>
      <c r="Q14" s="20">
        <f t="shared" si="12"/>
        <v>21</v>
      </c>
      <c r="R14" s="20">
        <f t="shared" si="12"/>
        <v>39</v>
      </c>
      <c r="S14" s="20">
        <f t="shared" si="12"/>
        <v>-16</v>
      </c>
      <c r="T14" s="20">
        <f t="shared" si="12"/>
        <v>13</v>
      </c>
      <c r="U14" s="20">
        <f t="shared" si="12"/>
        <v>26</v>
      </c>
      <c r="V14" s="26">
        <v>1.0016754050267629</v>
      </c>
    </row>
    <row r="15" spans="1:22" ht="15" customHeight="1" x14ac:dyDescent="0.2">
      <c r="A15" s="4" t="s">
        <v>23</v>
      </c>
      <c r="B15" s="20">
        <f t="shared" ref="B15:I15" si="13">B32+B33+B34+B35</f>
        <v>-5</v>
      </c>
      <c r="C15" s="20">
        <f t="shared" si="13"/>
        <v>34</v>
      </c>
      <c r="D15" s="20">
        <f t="shared" si="13"/>
        <v>30</v>
      </c>
      <c r="E15" s="20">
        <f t="shared" si="13"/>
        <v>-13</v>
      </c>
      <c r="F15" s="20">
        <f t="shared" si="13"/>
        <v>8</v>
      </c>
      <c r="G15" s="20">
        <f t="shared" si="13"/>
        <v>1</v>
      </c>
      <c r="H15" s="20">
        <f t="shared" si="13"/>
        <v>21</v>
      </c>
      <c r="I15" s="20">
        <f t="shared" si="13"/>
        <v>-10</v>
      </c>
      <c r="J15" s="26">
        <f t="shared" si="3"/>
        <v>-8.6117090204249038</v>
      </c>
      <c r="K15" s="26">
        <v>5.2995132433384029</v>
      </c>
      <c r="L15" s="26">
        <v>13.911222263763307</v>
      </c>
      <c r="M15" s="20">
        <f t="shared" ref="M15:U15" si="14">M32+M33+M34+M35</f>
        <v>8</v>
      </c>
      <c r="N15" s="20">
        <f t="shared" si="14"/>
        <v>51</v>
      </c>
      <c r="O15" s="20">
        <f t="shared" si="14"/>
        <v>20</v>
      </c>
      <c r="P15" s="20">
        <f t="shared" si="14"/>
        <v>23</v>
      </c>
      <c r="Q15" s="20">
        <f t="shared" si="14"/>
        <v>28</v>
      </c>
      <c r="R15" s="20">
        <f t="shared" si="14"/>
        <v>43</v>
      </c>
      <c r="S15" s="20">
        <f t="shared" si="14"/>
        <v>1</v>
      </c>
      <c r="T15" s="20">
        <f t="shared" si="14"/>
        <v>17</v>
      </c>
      <c r="U15" s="20">
        <f t="shared" si="14"/>
        <v>26</v>
      </c>
      <c r="V15" s="26">
        <v>5.29951324333841</v>
      </c>
    </row>
    <row r="16" spans="1:22" ht="15" customHeight="1" x14ac:dyDescent="0.2">
      <c r="A16" s="2" t="s">
        <v>22</v>
      </c>
      <c r="B16" s="19">
        <f t="shared" ref="B16:I16" si="15">B36+B37+B38</f>
        <v>-1</v>
      </c>
      <c r="C16" s="19">
        <f t="shared" si="15"/>
        <v>-4</v>
      </c>
      <c r="D16" s="19">
        <f t="shared" si="15"/>
        <v>4</v>
      </c>
      <c r="E16" s="19">
        <f t="shared" si="15"/>
        <v>-7</v>
      </c>
      <c r="F16" s="19">
        <f t="shared" si="15"/>
        <v>1</v>
      </c>
      <c r="G16" s="19">
        <f t="shared" si="15"/>
        <v>0</v>
      </c>
      <c r="H16" s="19">
        <f t="shared" si="15"/>
        <v>8</v>
      </c>
      <c r="I16" s="19">
        <f t="shared" si="15"/>
        <v>0</v>
      </c>
      <c r="J16" s="30">
        <f t="shared" si="3"/>
        <v>-20.812968393613552</v>
      </c>
      <c r="K16" s="30">
        <v>2.9732811990876504</v>
      </c>
      <c r="L16" s="30">
        <v>23.786249592701203</v>
      </c>
      <c r="M16" s="19">
        <f t="shared" ref="M16:U16" si="16">M36+M37+M38</f>
        <v>6</v>
      </c>
      <c r="N16" s="19">
        <f t="shared" si="16"/>
        <v>14</v>
      </c>
      <c r="O16" s="19">
        <f t="shared" si="16"/>
        <v>1</v>
      </c>
      <c r="P16" s="19">
        <f t="shared" si="16"/>
        <v>8</v>
      </c>
      <c r="Q16" s="19">
        <f t="shared" si="16"/>
        <v>6</v>
      </c>
      <c r="R16" s="19">
        <f t="shared" si="16"/>
        <v>8</v>
      </c>
      <c r="S16" s="19">
        <f t="shared" si="16"/>
        <v>-3</v>
      </c>
      <c r="T16" s="19">
        <f t="shared" si="16"/>
        <v>2</v>
      </c>
      <c r="U16" s="19">
        <f t="shared" si="16"/>
        <v>6</v>
      </c>
      <c r="V16" s="30">
        <v>17.839687194525908</v>
      </c>
    </row>
    <row r="17" spans="1:22" ht="15" customHeight="1" x14ac:dyDescent="0.2">
      <c r="A17" s="6" t="s">
        <v>21</v>
      </c>
      <c r="B17" s="18">
        <f t="shared" ref="B17:I17" si="17">B12+B13+B20</f>
        <v>-108</v>
      </c>
      <c r="C17" s="18">
        <f t="shared" si="17"/>
        <v>-148</v>
      </c>
      <c r="D17" s="18">
        <f t="shared" si="17"/>
        <v>-21</v>
      </c>
      <c r="E17" s="18">
        <f t="shared" si="17"/>
        <v>-82</v>
      </c>
      <c r="F17" s="18">
        <f t="shared" si="17"/>
        <v>57</v>
      </c>
      <c r="G17" s="18">
        <f t="shared" si="17"/>
        <v>3</v>
      </c>
      <c r="H17" s="18">
        <f t="shared" si="17"/>
        <v>139</v>
      </c>
      <c r="I17" s="18">
        <f t="shared" si="17"/>
        <v>9</v>
      </c>
      <c r="J17" s="25">
        <f t="shared" si="3"/>
        <v>-9.3477646412135513</v>
      </c>
      <c r="K17" s="25">
        <v>6.4978363969411292</v>
      </c>
      <c r="L17" s="25">
        <v>15.845601038154681</v>
      </c>
      <c r="M17" s="18">
        <f t="shared" ref="M17:U17" si="18">M12+M13+M20</f>
        <v>-26</v>
      </c>
      <c r="N17" s="18">
        <f t="shared" si="18"/>
        <v>171</v>
      </c>
      <c r="O17" s="18">
        <f t="shared" si="18"/>
        <v>-25</v>
      </c>
      <c r="P17" s="18">
        <f t="shared" si="18"/>
        <v>129</v>
      </c>
      <c r="Q17" s="18">
        <f t="shared" si="18"/>
        <v>42</v>
      </c>
      <c r="R17" s="18">
        <f t="shared" si="18"/>
        <v>197</v>
      </c>
      <c r="S17" s="18">
        <f t="shared" si="18"/>
        <v>-10</v>
      </c>
      <c r="T17" s="18">
        <f t="shared" si="18"/>
        <v>142</v>
      </c>
      <c r="U17" s="18">
        <f t="shared" si="18"/>
        <v>55</v>
      </c>
      <c r="V17" s="25">
        <v>-2.9639253740433205</v>
      </c>
    </row>
    <row r="18" spans="1:22" ht="15" customHeight="1" x14ac:dyDescent="0.2">
      <c r="A18" s="4" t="s">
        <v>20</v>
      </c>
      <c r="B18" s="20">
        <f t="shared" ref="B18:I18" si="19">B14+B22</f>
        <v>-29</v>
      </c>
      <c r="C18" s="20">
        <f t="shared" si="19"/>
        <v>30</v>
      </c>
      <c r="D18" s="20">
        <f t="shared" si="19"/>
        <v>21</v>
      </c>
      <c r="E18" s="20">
        <f t="shared" si="19"/>
        <v>-33</v>
      </c>
      <c r="F18" s="20">
        <f t="shared" si="19"/>
        <v>22</v>
      </c>
      <c r="G18" s="20">
        <f t="shared" si="19"/>
        <v>2</v>
      </c>
      <c r="H18" s="20">
        <f t="shared" si="19"/>
        <v>55</v>
      </c>
      <c r="I18" s="20">
        <f t="shared" si="19"/>
        <v>-14</v>
      </c>
      <c r="J18" s="26">
        <f t="shared" si="3"/>
        <v>-8.8537857376500906</v>
      </c>
      <c r="K18" s="26">
        <v>5.9025238251000598</v>
      </c>
      <c r="L18" s="26">
        <v>14.75630956275015</v>
      </c>
      <c r="M18" s="20">
        <f t="shared" ref="M18:U18" si="20">M14+M22</f>
        <v>4</v>
      </c>
      <c r="N18" s="20">
        <f t="shared" si="20"/>
        <v>83</v>
      </c>
      <c r="O18" s="20">
        <f t="shared" si="20"/>
        <v>-27</v>
      </c>
      <c r="P18" s="20">
        <f t="shared" si="20"/>
        <v>40</v>
      </c>
      <c r="Q18" s="20">
        <f t="shared" si="20"/>
        <v>43</v>
      </c>
      <c r="R18" s="20">
        <f t="shared" si="20"/>
        <v>79</v>
      </c>
      <c r="S18" s="20">
        <f t="shared" si="20"/>
        <v>-32</v>
      </c>
      <c r="T18" s="20">
        <f t="shared" si="20"/>
        <v>37</v>
      </c>
      <c r="U18" s="20">
        <f t="shared" si="20"/>
        <v>42</v>
      </c>
      <c r="V18" s="26">
        <v>1.0731861500181914</v>
      </c>
    </row>
    <row r="19" spans="1:22" ht="15" customHeight="1" x14ac:dyDescent="0.2">
      <c r="A19" s="2" t="s">
        <v>19</v>
      </c>
      <c r="B19" s="19">
        <f t="shared" ref="B19:I19" si="21">B15+B16+B21+B23</f>
        <v>-47</v>
      </c>
      <c r="C19" s="19">
        <f t="shared" si="21"/>
        <v>-114</v>
      </c>
      <c r="D19" s="19">
        <f t="shared" si="21"/>
        <v>49</v>
      </c>
      <c r="E19" s="19">
        <f t="shared" si="21"/>
        <v>-65</v>
      </c>
      <c r="F19" s="19">
        <f t="shared" si="21"/>
        <v>60</v>
      </c>
      <c r="G19" s="19">
        <f t="shared" si="21"/>
        <v>1</v>
      </c>
      <c r="H19" s="19">
        <f t="shared" si="21"/>
        <v>125</v>
      </c>
      <c r="I19" s="19">
        <f t="shared" si="21"/>
        <v>-9</v>
      </c>
      <c r="J19" s="30">
        <f t="shared" si="3"/>
        <v>-7.3192484975102214</v>
      </c>
      <c r="K19" s="30">
        <v>6.7562293823171284</v>
      </c>
      <c r="L19" s="30">
        <v>14.07547787982735</v>
      </c>
      <c r="M19" s="19">
        <f t="shared" ref="M19:U19" si="22">M15+M16+M21+M23</f>
        <v>18</v>
      </c>
      <c r="N19" s="19">
        <f t="shared" si="22"/>
        <v>268</v>
      </c>
      <c r="O19" s="19">
        <f t="shared" si="22"/>
        <v>11</v>
      </c>
      <c r="P19" s="19">
        <f t="shared" si="22"/>
        <v>170</v>
      </c>
      <c r="Q19" s="19">
        <f t="shared" si="22"/>
        <v>98</v>
      </c>
      <c r="R19" s="19">
        <f t="shared" si="22"/>
        <v>250</v>
      </c>
      <c r="S19" s="19">
        <f t="shared" si="22"/>
        <v>-28</v>
      </c>
      <c r="T19" s="19">
        <f t="shared" si="22"/>
        <v>164</v>
      </c>
      <c r="U19" s="19">
        <f t="shared" si="22"/>
        <v>86</v>
      </c>
      <c r="V19" s="30">
        <v>2.0268688146951384</v>
      </c>
    </row>
    <row r="20" spans="1:22" ht="15" customHeight="1" x14ac:dyDescent="0.2">
      <c r="A20" s="5" t="s">
        <v>18</v>
      </c>
      <c r="B20" s="18">
        <f>E20+M20</f>
        <v>-72</v>
      </c>
      <c r="C20" s="18">
        <v>-129</v>
      </c>
      <c r="D20" s="18">
        <f>G20-I20+O20-S20</f>
        <v>-6</v>
      </c>
      <c r="E20" s="18">
        <f>F20-H20</f>
        <v>-62</v>
      </c>
      <c r="F20" s="18">
        <v>52</v>
      </c>
      <c r="G20" s="18">
        <v>4</v>
      </c>
      <c r="H20" s="18">
        <v>114</v>
      </c>
      <c r="I20" s="18">
        <v>9</v>
      </c>
      <c r="J20" s="25">
        <f t="shared" si="3"/>
        <v>-8.3233567071432653</v>
      </c>
      <c r="K20" s="25">
        <v>6.9808798188943504</v>
      </c>
      <c r="L20" s="25">
        <v>15.304236526037615</v>
      </c>
      <c r="M20" s="18">
        <f>N20-R20</f>
        <v>-10</v>
      </c>
      <c r="N20" s="18">
        <f>SUM(P20:Q20)</f>
        <v>151</v>
      </c>
      <c r="O20" s="22">
        <v>-9</v>
      </c>
      <c r="P20" s="22">
        <v>118</v>
      </c>
      <c r="Q20" s="22">
        <v>33</v>
      </c>
      <c r="R20" s="22">
        <f>SUM(T20:U20)</f>
        <v>161</v>
      </c>
      <c r="S20" s="22">
        <v>-8</v>
      </c>
      <c r="T20" s="22">
        <v>127</v>
      </c>
      <c r="U20" s="22">
        <v>34</v>
      </c>
      <c r="V20" s="29">
        <v>-1.3424768882489104</v>
      </c>
    </row>
    <row r="21" spans="1:22" ht="15" customHeight="1" x14ac:dyDescent="0.2">
      <c r="A21" s="3" t="s">
        <v>17</v>
      </c>
      <c r="B21" s="20">
        <f t="shared" ref="B21:B38" si="23">E21+M21</f>
        <v>-11</v>
      </c>
      <c r="C21" s="20">
        <v>-110</v>
      </c>
      <c r="D21" s="20">
        <f t="shared" ref="D21:D38" si="24">G21-I21+O21-S21</f>
        <v>48</v>
      </c>
      <c r="E21" s="20">
        <f t="shared" ref="E21:E38" si="25">F21-H21</f>
        <v>-28</v>
      </c>
      <c r="F21" s="20">
        <v>44</v>
      </c>
      <c r="G21" s="20">
        <v>2</v>
      </c>
      <c r="H21" s="20">
        <v>72</v>
      </c>
      <c r="I21" s="20">
        <v>-3</v>
      </c>
      <c r="J21" s="26">
        <f t="shared" si="3"/>
        <v>-4.8549085405536871</v>
      </c>
      <c r="K21" s="26">
        <v>7.6291419922986528</v>
      </c>
      <c r="L21" s="26">
        <v>12.48405053285234</v>
      </c>
      <c r="M21" s="20">
        <f t="shared" ref="M21:M38" si="26">N21-R21</f>
        <v>17</v>
      </c>
      <c r="N21" s="20">
        <f>SUM(P21:Q21)</f>
        <v>172</v>
      </c>
      <c r="O21" s="20">
        <v>7</v>
      </c>
      <c r="P21" s="20">
        <v>116</v>
      </c>
      <c r="Q21" s="20">
        <v>56</v>
      </c>
      <c r="R21" s="20">
        <f t="shared" ref="R21:R38" si="27">SUM(T21:U21)</f>
        <v>155</v>
      </c>
      <c r="S21" s="20">
        <v>-36</v>
      </c>
      <c r="T21" s="20">
        <v>118</v>
      </c>
      <c r="U21" s="20">
        <v>37</v>
      </c>
      <c r="V21" s="26">
        <v>2.9476230424790231</v>
      </c>
    </row>
    <row r="22" spans="1:22" ht="15" customHeight="1" x14ac:dyDescent="0.2">
      <c r="A22" s="3" t="s">
        <v>16</v>
      </c>
      <c r="B22" s="20">
        <f t="shared" si="23"/>
        <v>-20</v>
      </c>
      <c r="C22" s="20">
        <v>16</v>
      </c>
      <c r="D22" s="20">
        <f t="shared" si="24"/>
        <v>-4</v>
      </c>
      <c r="E22" s="20">
        <f t="shared" si="25"/>
        <v>-22</v>
      </c>
      <c r="F22" s="20">
        <v>9</v>
      </c>
      <c r="G22" s="20">
        <v>-1</v>
      </c>
      <c r="H22" s="20">
        <v>31</v>
      </c>
      <c r="I22" s="20">
        <v>4</v>
      </c>
      <c r="J22" s="26">
        <f t="shared" si="3"/>
        <v>-12.712615727547908</v>
      </c>
      <c r="K22" s="26">
        <v>5.2006155249059614</v>
      </c>
      <c r="L22" s="26">
        <v>17.913231252453869</v>
      </c>
      <c r="M22" s="20">
        <f>N22-R22</f>
        <v>2</v>
      </c>
      <c r="N22" s="20">
        <f t="shared" ref="N22:N38" si="28">SUM(P22:Q22)</f>
        <v>42</v>
      </c>
      <c r="O22" s="20">
        <v>-15</v>
      </c>
      <c r="P22" s="20">
        <v>20</v>
      </c>
      <c r="Q22" s="20">
        <v>22</v>
      </c>
      <c r="R22" s="20">
        <f t="shared" si="27"/>
        <v>40</v>
      </c>
      <c r="S22" s="20">
        <v>-16</v>
      </c>
      <c r="T22" s="20">
        <v>24</v>
      </c>
      <c r="U22" s="20">
        <v>16</v>
      </c>
      <c r="V22" s="26">
        <v>1.1556923388679934</v>
      </c>
    </row>
    <row r="23" spans="1:22" ht="15" customHeight="1" x14ac:dyDescent="0.2">
      <c r="A23" s="1" t="s">
        <v>15</v>
      </c>
      <c r="B23" s="19">
        <f t="shared" si="23"/>
        <v>-30</v>
      </c>
      <c r="C23" s="19">
        <v>-34</v>
      </c>
      <c r="D23" s="19">
        <f t="shared" si="24"/>
        <v>-33</v>
      </c>
      <c r="E23" s="19">
        <f t="shared" si="25"/>
        <v>-17</v>
      </c>
      <c r="F23" s="19">
        <v>7</v>
      </c>
      <c r="G23" s="19">
        <v>-2</v>
      </c>
      <c r="H23" s="19">
        <v>24</v>
      </c>
      <c r="I23" s="19">
        <v>4</v>
      </c>
      <c r="J23" s="30">
        <f t="shared" si="3"/>
        <v>-13.412939108931223</v>
      </c>
      <c r="K23" s="30">
        <v>5.5229749272069739</v>
      </c>
      <c r="L23" s="30">
        <v>18.935914036138197</v>
      </c>
      <c r="M23" s="19">
        <f t="shared" si="26"/>
        <v>-13</v>
      </c>
      <c r="N23" s="19">
        <f t="shared" si="28"/>
        <v>31</v>
      </c>
      <c r="O23" s="19">
        <v>-17</v>
      </c>
      <c r="P23" s="19">
        <v>23</v>
      </c>
      <c r="Q23" s="19">
        <v>8</v>
      </c>
      <c r="R23" s="19">
        <f t="shared" si="27"/>
        <v>44</v>
      </c>
      <c r="S23" s="24">
        <v>10</v>
      </c>
      <c r="T23" s="24">
        <v>27</v>
      </c>
      <c r="U23" s="24">
        <v>17</v>
      </c>
      <c r="V23" s="31">
        <v>-10.256953436241524</v>
      </c>
    </row>
    <row r="24" spans="1:22" ht="15" customHeight="1" x14ac:dyDescent="0.2">
      <c r="A24" s="7" t="s">
        <v>14</v>
      </c>
      <c r="B24" s="17">
        <f t="shared" si="23"/>
        <v>-6</v>
      </c>
      <c r="C24" s="17">
        <v>-2</v>
      </c>
      <c r="D24" s="17">
        <f t="shared" si="24"/>
        <v>1</v>
      </c>
      <c r="E24" s="18">
        <f t="shared" si="25"/>
        <v>-5</v>
      </c>
      <c r="F24" s="17">
        <v>1</v>
      </c>
      <c r="G24" s="17">
        <v>-1</v>
      </c>
      <c r="H24" s="17">
        <v>6</v>
      </c>
      <c r="I24" s="23">
        <v>-2</v>
      </c>
      <c r="J24" s="38">
        <f t="shared" si="3"/>
        <v>-12.103406196943972</v>
      </c>
      <c r="K24" s="38">
        <v>2.4206812393887942</v>
      </c>
      <c r="L24" s="38">
        <v>14.524087436332767</v>
      </c>
      <c r="M24" s="18">
        <f t="shared" si="26"/>
        <v>-1</v>
      </c>
      <c r="N24" s="17">
        <f t="shared" si="28"/>
        <v>9</v>
      </c>
      <c r="O24" s="17">
        <v>-4</v>
      </c>
      <c r="P24" s="17">
        <v>7</v>
      </c>
      <c r="Q24" s="17">
        <v>2</v>
      </c>
      <c r="R24" s="17">
        <f t="shared" si="27"/>
        <v>10</v>
      </c>
      <c r="S24" s="17">
        <v>-4</v>
      </c>
      <c r="T24" s="17">
        <v>5</v>
      </c>
      <c r="U24" s="17">
        <v>5</v>
      </c>
      <c r="V24" s="28">
        <v>-2.4206812393887951</v>
      </c>
    </row>
    <row r="25" spans="1:22" ht="15" customHeight="1" x14ac:dyDescent="0.2">
      <c r="A25" s="5" t="s">
        <v>13</v>
      </c>
      <c r="B25" s="18">
        <f t="shared" si="23"/>
        <v>-7</v>
      </c>
      <c r="C25" s="18">
        <v>1</v>
      </c>
      <c r="D25" s="18">
        <f t="shared" si="24"/>
        <v>-6</v>
      </c>
      <c r="E25" s="18">
        <f t="shared" si="25"/>
        <v>-4</v>
      </c>
      <c r="F25" s="18">
        <v>1</v>
      </c>
      <c r="G25" s="18">
        <v>1</v>
      </c>
      <c r="H25" s="18">
        <v>5</v>
      </c>
      <c r="I25" s="18">
        <v>3</v>
      </c>
      <c r="J25" s="25">
        <f t="shared" si="3"/>
        <v>-41.060831903703914</v>
      </c>
      <c r="K25" s="25">
        <v>10.265207975925977</v>
      </c>
      <c r="L25" s="25">
        <v>51.326039879629889</v>
      </c>
      <c r="M25" s="18">
        <f t="shared" si="26"/>
        <v>-3</v>
      </c>
      <c r="N25" s="18">
        <f t="shared" si="28"/>
        <v>0</v>
      </c>
      <c r="O25" s="18">
        <v>-4</v>
      </c>
      <c r="P25" s="18">
        <v>0</v>
      </c>
      <c r="Q25" s="18">
        <v>0</v>
      </c>
      <c r="R25" s="18">
        <f t="shared" si="27"/>
        <v>3</v>
      </c>
      <c r="S25" s="22">
        <v>0</v>
      </c>
      <c r="T25" s="22">
        <v>0</v>
      </c>
      <c r="U25" s="22">
        <v>3</v>
      </c>
      <c r="V25" s="29">
        <v>-30.795623927777932</v>
      </c>
    </row>
    <row r="26" spans="1:22" ht="15" customHeight="1" x14ac:dyDescent="0.2">
      <c r="A26" s="3" t="s">
        <v>12</v>
      </c>
      <c r="B26" s="20">
        <f t="shared" si="23"/>
        <v>-10</v>
      </c>
      <c r="C26" s="20">
        <v>-12</v>
      </c>
      <c r="D26" s="20">
        <f t="shared" si="24"/>
        <v>-8</v>
      </c>
      <c r="E26" s="20">
        <f t="shared" si="25"/>
        <v>-4</v>
      </c>
      <c r="F26" s="20">
        <v>0</v>
      </c>
      <c r="G26" s="20">
        <v>-1</v>
      </c>
      <c r="H26" s="20">
        <v>4</v>
      </c>
      <c r="I26" s="20">
        <v>0</v>
      </c>
      <c r="J26" s="26">
        <f t="shared" si="3"/>
        <v>-17.799234389096139</v>
      </c>
      <c r="K26" s="26">
        <v>0</v>
      </c>
      <c r="L26" s="26">
        <v>17.799234389096139</v>
      </c>
      <c r="M26" s="20">
        <f t="shared" si="26"/>
        <v>-6</v>
      </c>
      <c r="N26" s="20">
        <f t="shared" si="28"/>
        <v>3</v>
      </c>
      <c r="O26" s="20">
        <v>-4</v>
      </c>
      <c r="P26" s="20">
        <v>2</v>
      </c>
      <c r="Q26" s="20">
        <v>1</v>
      </c>
      <c r="R26" s="20">
        <f t="shared" si="27"/>
        <v>9</v>
      </c>
      <c r="S26" s="20">
        <v>3</v>
      </c>
      <c r="T26" s="20">
        <v>4</v>
      </c>
      <c r="U26" s="20">
        <v>5</v>
      </c>
      <c r="V26" s="26">
        <v>-26.698851583644213</v>
      </c>
    </row>
    <row r="27" spans="1:22" ht="15" customHeight="1" x14ac:dyDescent="0.2">
      <c r="A27" s="1" t="s">
        <v>11</v>
      </c>
      <c r="B27" s="19">
        <f t="shared" si="23"/>
        <v>-13</v>
      </c>
      <c r="C27" s="19">
        <v>-6</v>
      </c>
      <c r="D27" s="19">
        <f t="shared" si="24"/>
        <v>-2</v>
      </c>
      <c r="E27" s="19">
        <f t="shared" si="25"/>
        <v>-7</v>
      </c>
      <c r="F27" s="19">
        <v>3</v>
      </c>
      <c r="G27" s="19">
        <v>0</v>
      </c>
      <c r="H27" s="19">
        <v>10</v>
      </c>
      <c r="I27" s="19">
        <v>-1</v>
      </c>
      <c r="J27" s="30">
        <f t="shared" si="3"/>
        <v>-11.905150200593624</v>
      </c>
      <c r="K27" s="30">
        <v>5.1022072288258391</v>
      </c>
      <c r="L27" s="30">
        <v>17.007357429419464</v>
      </c>
      <c r="M27" s="19">
        <f t="shared" si="26"/>
        <v>-6</v>
      </c>
      <c r="N27" s="19">
        <f t="shared" si="28"/>
        <v>8</v>
      </c>
      <c r="O27" s="24">
        <v>-4</v>
      </c>
      <c r="P27" s="24">
        <v>2</v>
      </c>
      <c r="Q27" s="24">
        <v>6</v>
      </c>
      <c r="R27" s="24">
        <f t="shared" si="27"/>
        <v>14</v>
      </c>
      <c r="S27" s="24">
        <v>-1</v>
      </c>
      <c r="T27" s="24">
        <v>6</v>
      </c>
      <c r="U27" s="24">
        <v>8</v>
      </c>
      <c r="V27" s="31">
        <v>-10.20441445765168</v>
      </c>
    </row>
    <row r="28" spans="1:22" ht="15" customHeight="1" x14ac:dyDescent="0.2">
      <c r="A28" s="5" t="s">
        <v>10</v>
      </c>
      <c r="B28" s="18">
        <f t="shared" si="23"/>
        <v>0</v>
      </c>
      <c r="C28" s="18">
        <v>11</v>
      </c>
      <c r="D28" s="18">
        <f t="shared" si="24"/>
        <v>2</v>
      </c>
      <c r="E28" s="18">
        <f t="shared" si="25"/>
        <v>-3</v>
      </c>
      <c r="F28" s="18">
        <v>1</v>
      </c>
      <c r="G28" s="18">
        <v>1</v>
      </c>
      <c r="H28" s="18">
        <v>4</v>
      </c>
      <c r="I28" s="18">
        <v>2</v>
      </c>
      <c r="J28" s="25">
        <f t="shared" si="3"/>
        <v>-13.538743060621421</v>
      </c>
      <c r="K28" s="25">
        <v>4.5129143535404737</v>
      </c>
      <c r="L28" s="25">
        <v>18.051657414161895</v>
      </c>
      <c r="M28" s="18">
        <f t="shared" si="26"/>
        <v>3</v>
      </c>
      <c r="N28" s="18">
        <f t="shared" si="28"/>
        <v>7</v>
      </c>
      <c r="O28" s="18">
        <v>4</v>
      </c>
      <c r="P28" s="18">
        <v>4</v>
      </c>
      <c r="Q28" s="18">
        <v>3</v>
      </c>
      <c r="R28" s="18">
        <f t="shared" si="27"/>
        <v>4</v>
      </c>
      <c r="S28" s="18">
        <v>1</v>
      </c>
      <c r="T28" s="18">
        <v>3</v>
      </c>
      <c r="U28" s="18">
        <v>1</v>
      </c>
      <c r="V28" s="25">
        <v>13.538743060621428</v>
      </c>
    </row>
    <row r="29" spans="1:22" ht="15" customHeight="1" x14ac:dyDescent="0.2">
      <c r="A29" s="3" t="s">
        <v>9</v>
      </c>
      <c r="B29" s="20">
        <f t="shared" si="23"/>
        <v>-3</v>
      </c>
      <c r="C29" s="20">
        <v>-1</v>
      </c>
      <c r="D29" s="20">
        <f t="shared" si="24"/>
        <v>7</v>
      </c>
      <c r="E29" s="20">
        <f>F29-H29</f>
        <v>1</v>
      </c>
      <c r="F29" s="20">
        <v>7</v>
      </c>
      <c r="G29" s="20">
        <v>3</v>
      </c>
      <c r="H29" s="20">
        <v>6</v>
      </c>
      <c r="I29" s="20">
        <v>-9</v>
      </c>
      <c r="J29" s="26">
        <f t="shared" si="3"/>
        <v>1.5997545582047703</v>
      </c>
      <c r="K29" s="26">
        <v>11.198281907433381</v>
      </c>
      <c r="L29" s="26">
        <v>9.5985273492286112</v>
      </c>
      <c r="M29" s="20">
        <f t="shared" si="26"/>
        <v>-4</v>
      </c>
      <c r="N29" s="20">
        <f t="shared" si="28"/>
        <v>9</v>
      </c>
      <c r="O29" s="20">
        <v>-12</v>
      </c>
      <c r="P29" s="20">
        <v>1</v>
      </c>
      <c r="Q29" s="20">
        <v>8</v>
      </c>
      <c r="R29" s="20">
        <f t="shared" si="27"/>
        <v>13</v>
      </c>
      <c r="S29" s="20">
        <v>-7</v>
      </c>
      <c r="T29" s="20">
        <v>3</v>
      </c>
      <c r="U29" s="20">
        <v>10</v>
      </c>
      <c r="V29" s="26">
        <v>-6.3990182328190741</v>
      </c>
    </row>
    <row r="30" spans="1:22" ht="15" customHeight="1" x14ac:dyDescent="0.2">
      <c r="A30" s="3" t="s">
        <v>8</v>
      </c>
      <c r="B30" s="20">
        <f t="shared" si="23"/>
        <v>-2</v>
      </c>
      <c r="C30" s="20">
        <v>6</v>
      </c>
      <c r="D30" s="20">
        <f t="shared" si="24"/>
        <v>12</v>
      </c>
      <c r="E30" s="20">
        <f t="shared" si="25"/>
        <v>-3</v>
      </c>
      <c r="F30" s="20">
        <v>4</v>
      </c>
      <c r="G30" s="20">
        <v>1</v>
      </c>
      <c r="H30" s="20">
        <v>7</v>
      </c>
      <c r="I30" s="20">
        <v>-7</v>
      </c>
      <c r="J30" s="26">
        <f t="shared" si="3"/>
        <v>-4.9792191493038187</v>
      </c>
      <c r="K30" s="26">
        <v>6.6389588657384246</v>
      </c>
      <c r="L30" s="26">
        <v>11.618178015042243</v>
      </c>
      <c r="M30" s="20">
        <f t="shared" si="26"/>
        <v>1</v>
      </c>
      <c r="N30" s="20">
        <f t="shared" si="28"/>
        <v>14</v>
      </c>
      <c r="O30" s="20">
        <v>-2</v>
      </c>
      <c r="P30" s="20">
        <v>10</v>
      </c>
      <c r="Q30" s="20">
        <v>4</v>
      </c>
      <c r="R30" s="20">
        <f t="shared" si="27"/>
        <v>13</v>
      </c>
      <c r="S30" s="20">
        <v>-6</v>
      </c>
      <c r="T30" s="20">
        <v>7</v>
      </c>
      <c r="U30" s="20">
        <v>6</v>
      </c>
      <c r="V30" s="26">
        <v>1.6597397164346077</v>
      </c>
    </row>
    <row r="31" spans="1:22" ht="15" customHeight="1" x14ac:dyDescent="0.2">
      <c r="A31" s="1" t="s">
        <v>7</v>
      </c>
      <c r="B31" s="19">
        <f t="shared" si="23"/>
        <v>-4</v>
      </c>
      <c r="C31" s="19">
        <v>-2</v>
      </c>
      <c r="D31" s="19">
        <f t="shared" si="24"/>
        <v>4</v>
      </c>
      <c r="E31" s="19">
        <f t="shared" si="25"/>
        <v>-6</v>
      </c>
      <c r="F31" s="19">
        <v>1</v>
      </c>
      <c r="G31" s="19">
        <v>-2</v>
      </c>
      <c r="H31" s="19">
        <v>7</v>
      </c>
      <c r="I31" s="19">
        <v>-4</v>
      </c>
      <c r="J31" s="30">
        <f t="shared" si="3"/>
        <v>-10.959534795271887</v>
      </c>
      <c r="K31" s="30">
        <v>1.8265891325453143</v>
      </c>
      <c r="L31" s="30">
        <v>12.786123927817201</v>
      </c>
      <c r="M31" s="19">
        <f t="shared" si="26"/>
        <v>2</v>
      </c>
      <c r="N31" s="19">
        <f t="shared" si="28"/>
        <v>11</v>
      </c>
      <c r="O31" s="19">
        <v>-2</v>
      </c>
      <c r="P31" s="19">
        <v>5</v>
      </c>
      <c r="Q31" s="19">
        <v>6</v>
      </c>
      <c r="R31" s="19">
        <f t="shared" si="27"/>
        <v>9</v>
      </c>
      <c r="S31" s="19">
        <v>-4</v>
      </c>
      <c r="T31" s="19">
        <v>0</v>
      </c>
      <c r="U31" s="19">
        <v>9</v>
      </c>
      <c r="V31" s="30">
        <v>3.6531782650906308</v>
      </c>
    </row>
    <row r="32" spans="1:22" ht="15" customHeight="1" x14ac:dyDescent="0.2">
      <c r="A32" s="5" t="s">
        <v>6</v>
      </c>
      <c r="B32" s="18">
        <f t="shared" si="23"/>
        <v>3</v>
      </c>
      <c r="C32" s="18">
        <v>1</v>
      </c>
      <c r="D32" s="18">
        <f t="shared" si="24"/>
        <v>5</v>
      </c>
      <c r="E32" s="18">
        <f t="shared" si="25"/>
        <v>2</v>
      </c>
      <c r="F32" s="18">
        <v>2</v>
      </c>
      <c r="G32" s="18">
        <v>2</v>
      </c>
      <c r="H32" s="18">
        <v>0</v>
      </c>
      <c r="I32" s="18">
        <v>-2</v>
      </c>
      <c r="J32" s="25">
        <f t="shared" si="3"/>
        <v>14.041972031469404</v>
      </c>
      <c r="K32" s="25">
        <v>14.041972031469404</v>
      </c>
      <c r="L32" s="25">
        <v>0</v>
      </c>
      <c r="M32" s="18">
        <f t="shared" si="26"/>
        <v>1</v>
      </c>
      <c r="N32" s="18">
        <f t="shared" si="28"/>
        <v>10</v>
      </c>
      <c r="O32" s="22">
        <v>4</v>
      </c>
      <c r="P32" s="22">
        <v>3</v>
      </c>
      <c r="Q32" s="22">
        <v>7</v>
      </c>
      <c r="R32" s="22">
        <f t="shared" si="27"/>
        <v>9</v>
      </c>
      <c r="S32" s="22">
        <v>3</v>
      </c>
      <c r="T32" s="22">
        <v>3</v>
      </c>
      <c r="U32" s="22">
        <v>6</v>
      </c>
      <c r="V32" s="29">
        <v>7.0209860157346995</v>
      </c>
    </row>
    <row r="33" spans="1:22" ht="15" customHeight="1" x14ac:dyDescent="0.2">
      <c r="A33" s="3" t="s">
        <v>5</v>
      </c>
      <c r="B33" s="20">
        <f t="shared" si="23"/>
        <v>-8</v>
      </c>
      <c r="C33" s="20">
        <v>18</v>
      </c>
      <c r="D33" s="20">
        <f t="shared" si="24"/>
        <v>7</v>
      </c>
      <c r="E33" s="20">
        <f t="shared" si="25"/>
        <v>-9</v>
      </c>
      <c r="F33" s="20">
        <v>0</v>
      </c>
      <c r="G33" s="20">
        <v>-2</v>
      </c>
      <c r="H33" s="20">
        <v>9</v>
      </c>
      <c r="I33" s="20">
        <v>-8</v>
      </c>
      <c r="J33" s="26">
        <f t="shared" si="3"/>
        <v>-15.771356144587568</v>
      </c>
      <c r="K33" s="26">
        <v>0</v>
      </c>
      <c r="L33" s="26">
        <v>15.771356144587568</v>
      </c>
      <c r="M33" s="20">
        <f t="shared" si="26"/>
        <v>1</v>
      </c>
      <c r="N33" s="20">
        <f t="shared" si="28"/>
        <v>18</v>
      </c>
      <c r="O33" s="20">
        <v>6</v>
      </c>
      <c r="P33" s="20">
        <v>11</v>
      </c>
      <c r="Q33" s="20">
        <v>7</v>
      </c>
      <c r="R33" s="20">
        <f t="shared" si="27"/>
        <v>17</v>
      </c>
      <c r="S33" s="20">
        <v>5</v>
      </c>
      <c r="T33" s="20">
        <v>5</v>
      </c>
      <c r="U33" s="20">
        <v>12</v>
      </c>
      <c r="V33" s="26">
        <v>1.7523729049541714</v>
      </c>
    </row>
    <row r="34" spans="1:22" ht="15" customHeight="1" x14ac:dyDescent="0.2">
      <c r="A34" s="3" t="s">
        <v>4</v>
      </c>
      <c r="B34" s="20">
        <f t="shared" si="23"/>
        <v>3</v>
      </c>
      <c r="C34" s="20">
        <v>26</v>
      </c>
      <c r="D34" s="20">
        <f t="shared" si="24"/>
        <v>13</v>
      </c>
      <c r="E34" s="20">
        <f t="shared" si="25"/>
        <v>-2</v>
      </c>
      <c r="F34" s="20">
        <v>4</v>
      </c>
      <c r="G34" s="20">
        <v>1</v>
      </c>
      <c r="H34" s="20">
        <v>6</v>
      </c>
      <c r="I34" s="20">
        <v>-1</v>
      </c>
      <c r="J34" s="26">
        <f t="shared" si="3"/>
        <v>-5.0794622728158316</v>
      </c>
      <c r="K34" s="26">
        <v>10.158924545631661</v>
      </c>
      <c r="L34" s="26">
        <v>15.238386818447493</v>
      </c>
      <c r="M34" s="20">
        <f t="shared" si="26"/>
        <v>5</v>
      </c>
      <c r="N34" s="20">
        <f t="shared" si="28"/>
        <v>13</v>
      </c>
      <c r="O34" s="20">
        <v>6</v>
      </c>
      <c r="P34" s="20">
        <v>7</v>
      </c>
      <c r="Q34" s="20">
        <v>6</v>
      </c>
      <c r="R34" s="20">
        <f t="shared" si="27"/>
        <v>8</v>
      </c>
      <c r="S34" s="20">
        <v>-5</v>
      </c>
      <c r="T34" s="20">
        <v>3</v>
      </c>
      <c r="U34" s="20">
        <v>5</v>
      </c>
      <c r="V34" s="26">
        <v>12.698655682039583</v>
      </c>
    </row>
    <row r="35" spans="1:22" ht="15" customHeight="1" x14ac:dyDescent="0.2">
      <c r="A35" s="1" t="s">
        <v>3</v>
      </c>
      <c r="B35" s="19">
        <f t="shared" si="23"/>
        <v>-3</v>
      </c>
      <c r="C35" s="19">
        <v>-11</v>
      </c>
      <c r="D35" s="19">
        <f t="shared" si="24"/>
        <v>5</v>
      </c>
      <c r="E35" s="19">
        <f t="shared" si="25"/>
        <v>-4</v>
      </c>
      <c r="F35" s="19">
        <v>2</v>
      </c>
      <c r="G35" s="19">
        <v>0</v>
      </c>
      <c r="H35" s="19">
        <v>6</v>
      </c>
      <c r="I35" s="19">
        <v>1</v>
      </c>
      <c r="J35" s="30">
        <f t="shared" si="3"/>
        <v>-9.9318376620726259</v>
      </c>
      <c r="K35" s="30">
        <v>4.965918831036312</v>
      </c>
      <c r="L35" s="30">
        <v>14.897756493108938</v>
      </c>
      <c r="M35" s="19">
        <f>N35-R35</f>
        <v>1</v>
      </c>
      <c r="N35" s="19">
        <f t="shared" si="28"/>
        <v>10</v>
      </c>
      <c r="O35" s="24">
        <v>4</v>
      </c>
      <c r="P35" s="24">
        <v>2</v>
      </c>
      <c r="Q35" s="24">
        <v>8</v>
      </c>
      <c r="R35" s="24">
        <f t="shared" si="27"/>
        <v>9</v>
      </c>
      <c r="S35" s="24">
        <v>-2</v>
      </c>
      <c r="T35" s="24">
        <v>6</v>
      </c>
      <c r="U35" s="24">
        <v>3</v>
      </c>
      <c r="V35" s="31">
        <v>2.482959415518156</v>
      </c>
    </row>
    <row r="36" spans="1:22" ht="15" customHeight="1" x14ac:dyDescent="0.2">
      <c r="A36" s="5" t="s">
        <v>2</v>
      </c>
      <c r="B36" s="18">
        <f t="shared" si="23"/>
        <v>2</v>
      </c>
      <c r="C36" s="18">
        <v>3</v>
      </c>
      <c r="D36" s="18">
        <f t="shared" si="24"/>
        <v>5</v>
      </c>
      <c r="E36" s="18">
        <f t="shared" si="25"/>
        <v>-2</v>
      </c>
      <c r="F36" s="18">
        <v>0</v>
      </c>
      <c r="G36" s="18">
        <v>0</v>
      </c>
      <c r="H36" s="18">
        <v>2</v>
      </c>
      <c r="I36" s="18">
        <v>-1</v>
      </c>
      <c r="J36" s="25">
        <f t="shared" si="3"/>
        <v>-13.635429702822346</v>
      </c>
      <c r="K36" s="25">
        <v>0</v>
      </c>
      <c r="L36" s="25">
        <v>13.635429702822346</v>
      </c>
      <c r="M36" s="18">
        <f t="shared" si="26"/>
        <v>4</v>
      </c>
      <c r="N36" s="18">
        <f t="shared" si="28"/>
        <v>8</v>
      </c>
      <c r="O36" s="18">
        <v>3</v>
      </c>
      <c r="P36" s="18">
        <v>5</v>
      </c>
      <c r="Q36" s="18">
        <v>3</v>
      </c>
      <c r="R36" s="18">
        <f t="shared" si="27"/>
        <v>4</v>
      </c>
      <c r="S36" s="18">
        <v>-1</v>
      </c>
      <c r="T36" s="18">
        <v>1</v>
      </c>
      <c r="U36" s="18">
        <v>3</v>
      </c>
      <c r="V36" s="25">
        <v>27.270859405644693</v>
      </c>
    </row>
    <row r="37" spans="1:22" ht="15" customHeight="1" x14ac:dyDescent="0.2">
      <c r="A37" s="3" t="s">
        <v>1</v>
      </c>
      <c r="B37" s="20">
        <f t="shared" si="23"/>
        <v>-1</v>
      </c>
      <c r="C37" s="20">
        <v>-6</v>
      </c>
      <c r="D37" s="20">
        <f t="shared" si="24"/>
        <v>4</v>
      </c>
      <c r="E37" s="20">
        <f t="shared" si="25"/>
        <v>-1</v>
      </c>
      <c r="F37" s="20">
        <v>1</v>
      </c>
      <c r="G37" s="20">
        <v>1</v>
      </c>
      <c r="H37" s="20">
        <v>2</v>
      </c>
      <c r="I37" s="20">
        <v>-2</v>
      </c>
      <c r="J37" s="26">
        <f t="shared" si="3"/>
        <v>-10.247339902860832</v>
      </c>
      <c r="K37" s="26">
        <v>10.247339902860832</v>
      </c>
      <c r="L37" s="26">
        <v>20.494679805721663</v>
      </c>
      <c r="M37" s="20">
        <f t="shared" si="26"/>
        <v>0</v>
      </c>
      <c r="N37" s="20">
        <f t="shared" si="28"/>
        <v>3</v>
      </c>
      <c r="O37" s="20">
        <v>1</v>
      </c>
      <c r="P37" s="20">
        <v>2</v>
      </c>
      <c r="Q37" s="20">
        <v>1</v>
      </c>
      <c r="R37" s="20">
        <f t="shared" si="27"/>
        <v>3</v>
      </c>
      <c r="S37" s="20">
        <v>0</v>
      </c>
      <c r="T37" s="20">
        <v>1</v>
      </c>
      <c r="U37" s="20">
        <v>2</v>
      </c>
      <c r="V37" s="26">
        <v>0</v>
      </c>
    </row>
    <row r="38" spans="1:22" ht="15" customHeight="1" x14ac:dyDescent="0.2">
      <c r="A38" s="1" t="s">
        <v>0</v>
      </c>
      <c r="B38" s="19">
        <f t="shared" si="23"/>
        <v>-2</v>
      </c>
      <c r="C38" s="19">
        <v>-1</v>
      </c>
      <c r="D38" s="19">
        <f t="shared" si="24"/>
        <v>-5</v>
      </c>
      <c r="E38" s="19">
        <f t="shared" si="25"/>
        <v>-4</v>
      </c>
      <c r="F38" s="19">
        <v>0</v>
      </c>
      <c r="G38" s="19">
        <v>-1</v>
      </c>
      <c r="H38" s="19">
        <v>4</v>
      </c>
      <c r="I38" s="19">
        <v>3</v>
      </c>
      <c r="J38" s="30">
        <f t="shared" si="3"/>
        <v>-43.447208665635038</v>
      </c>
      <c r="K38" s="30">
        <v>0</v>
      </c>
      <c r="L38" s="30">
        <v>43.447208665635038</v>
      </c>
      <c r="M38" s="19">
        <f t="shared" si="26"/>
        <v>2</v>
      </c>
      <c r="N38" s="19">
        <f t="shared" si="28"/>
        <v>3</v>
      </c>
      <c r="O38" s="19">
        <v>-3</v>
      </c>
      <c r="P38" s="19">
        <v>1</v>
      </c>
      <c r="Q38" s="19">
        <v>2</v>
      </c>
      <c r="R38" s="19">
        <f t="shared" si="27"/>
        <v>1</v>
      </c>
      <c r="S38" s="19">
        <v>-2</v>
      </c>
      <c r="T38" s="19">
        <v>0</v>
      </c>
      <c r="U38" s="19">
        <v>1</v>
      </c>
      <c r="V38" s="30">
        <v>21.723604332817523</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50</v>
      </c>
      <c r="H6" s="14"/>
      <c r="I6" s="42" t="s">
        <v>50</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I9" si="0">B10+B11</f>
        <v>-243</v>
      </c>
      <c r="C9" s="17">
        <f t="shared" si="0"/>
        <v>-40</v>
      </c>
      <c r="D9" s="17">
        <f t="shared" si="0"/>
        <v>53</v>
      </c>
      <c r="E9" s="17">
        <f t="shared" si="0"/>
        <v>-190</v>
      </c>
      <c r="F9" s="17">
        <f t="shared" si="0"/>
        <v>121</v>
      </c>
      <c r="G9" s="17">
        <f t="shared" si="0"/>
        <v>-13</v>
      </c>
      <c r="H9" s="17">
        <f t="shared" si="0"/>
        <v>311</v>
      </c>
      <c r="I9" s="17">
        <f t="shared" si="0"/>
        <v>-42</v>
      </c>
      <c r="J9" s="28">
        <f>K9-L9</f>
        <v>-8.1592862089356153</v>
      </c>
      <c r="K9" s="28">
        <v>5.1961770067432065</v>
      </c>
      <c r="L9" s="28">
        <v>13.355463215678821</v>
      </c>
      <c r="M9" s="17">
        <f t="shared" ref="M9:U9" si="1">M10+M11</f>
        <v>-53</v>
      </c>
      <c r="N9" s="17">
        <f t="shared" si="1"/>
        <v>467</v>
      </c>
      <c r="O9" s="17">
        <f t="shared" si="1"/>
        <v>29</v>
      </c>
      <c r="P9" s="17">
        <f t="shared" si="1"/>
        <v>283</v>
      </c>
      <c r="Q9" s="17">
        <f t="shared" si="1"/>
        <v>184</v>
      </c>
      <c r="R9" s="17">
        <f>R10+R11</f>
        <v>520</v>
      </c>
      <c r="S9" s="17">
        <f t="shared" si="1"/>
        <v>5</v>
      </c>
      <c r="T9" s="17">
        <f t="shared" si="1"/>
        <v>336</v>
      </c>
      <c r="U9" s="17">
        <f t="shared" si="1"/>
        <v>184</v>
      </c>
      <c r="V9" s="28">
        <v>-2.2760114161767717</v>
      </c>
    </row>
    <row r="10" spans="1:22" ht="15" customHeight="1" x14ac:dyDescent="0.2">
      <c r="A10" s="6" t="s">
        <v>28</v>
      </c>
      <c r="B10" s="18">
        <f t="shared" ref="B10:I10" si="2">B20+B21+B22+B23</f>
        <v>-173</v>
      </c>
      <c r="C10" s="18">
        <f t="shared" si="2"/>
        <v>-107</v>
      </c>
      <c r="D10" s="18">
        <f t="shared" si="2"/>
        <v>-13</v>
      </c>
      <c r="E10" s="18">
        <f t="shared" si="2"/>
        <v>-116</v>
      </c>
      <c r="F10" s="18">
        <f t="shared" si="2"/>
        <v>90</v>
      </c>
      <c r="G10" s="18">
        <f t="shared" si="2"/>
        <v>-14</v>
      </c>
      <c r="H10" s="18">
        <f t="shared" si="2"/>
        <v>206</v>
      </c>
      <c r="I10" s="18">
        <f t="shared" si="2"/>
        <v>-15</v>
      </c>
      <c r="J10" s="25">
        <f t="shared" ref="J10:J38" si="3">K10-L10</f>
        <v>-6.5874061986963337</v>
      </c>
      <c r="K10" s="25">
        <v>5.1109186024368114</v>
      </c>
      <c r="L10" s="25">
        <v>11.698324801133145</v>
      </c>
      <c r="M10" s="18">
        <f t="shared" ref="M10:U10" si="4">M20+M21+M22+M23</f>
        <v>-57</v>
      </c>
      <c r="N10" s="18">
        <f t="shared" si="4"/>
        <v>334</v>
      </c>
      <c r="O10" s="18">
        <f t="shared" si="4"/>
        <v>13</v>
      </c>
      <c r="P10" s="18">
        <f t="shared" si="4"/>
        <v>219</v>
      </c>
      <c r="Q10" s="18">
        <f t="shared" si="4"/>
        <v>115</v>
      </c>
      <c r="R10" s="18">
        <f t="shared" si="4"/>
        <v>391</v>
      </c>
      <c r="S10" s="18">
        <f t="shared" si="4"/>
        <v>27</v>
      </c>
      <c r="T10" s="18">
        <f t="shared" si="4"/>
        <v>278</v>
      </c>
      <c r="U10" s="18">
        <f t="shared" si="4"/>
        <v>113</v>
      </c>
      <c r="V10" s="25">
        <v>-3.236915114876652</v>
      </c>
    </row>
    <row r="11" spans="1:22" ht="15" customHeight="1" x14ac:dyDescent="0.2">
      <c r="A11" s="2" t="s">
        <v>27</v>
      </c>
      <c r="B11" s="19">
        <f t="shared" ref="B11:I11" si="5">B12+B13+B14+B15+B16</f>
        <v>-70</v>
      </c>
      <c r="C11" s="19">
        <f t="shared" si="5"/>
        <v>67</v>
      </c>
      <c r="D11" s="19">
        <f t="shared" si="5"/>
        <v>66</v>
      </c>
      <c r="E11" s="19">
        <f t="shared" si="5"/>
        <v>-74</v>
      </c>
      <c r="F11" s="19">
        <f t="shared" si="5"/>
        <v>31</v>
      </c>
      <c r="G11" s="19">
        <f t="shared" si="5"/>
        <v>1</v>
      </c>
      <c r="H11" s="19">
        <f t="shared" si="5"/>
        <v>105</v>
      </c>
      <c r="I11" s="19">
        <f t="shared" si="5"/>
        <v>-27</v>
      </c>
      <c r="J11" s="30">
        <f t="shared" si="3"/>
        <v>-13.035072597777521</v>
      </c>
      <c r="K11" s="30">
        <v>5.4606385206905834</v>
      </c>
      <c r="L11" s="30">
        <v>18.495711118468105</v>
      </c>
      <c r="M11" s="19">
        <f t="shared" ref="M11:U11" si="6">M12+M13+M14+M15+M16</f>
        <v>4</v>
      </c>
      <c r="N11" s="19">
        <f t="shared" si="6"/>
        <v>133</v>
      </c>
      <c r="O11" s="19">
        <f t="shared" si="6"/>
        <v>16</v>
      </c>
      <c r="P11" s="19">
        <f t="shared" si="6"/>
        <v>64</v>
      </c>
      <c r="Q11" s="19">
        <f t="shared" si="6"/>
        <v>69</v>
      </c>
      <c r="R11" s="19">
        <f t="shared" si="6"/>
        <v>129</v>
      </c>
      <c r="S11" s="19">
        <f t="shared" si="6"/>
        <v>-22</v>
      </c>
      <c r="T11" s="19">
        <f t="shared" si="6"/>
        <v>58</v>
      </c>
      <c r="U11" s="19">
        <f t="shared" si="6"/>
        <v>71</v>
      </c>
      <c r="V11" s="30">
        <v>0.70459851879878599</v>
      </c>
    </row>
    <row r="12" spans="1:22" ht="15" customHeight="1" x14ac:dyDescent="0.2">
      <c r="A12" s="6" t="s">
        <v>26</v>
      </c>
      <c r="B12" s="18">
        <f t="shared" ref="B12:I12" si="7">B24</f>
        <v>-12</v>
      </c>
      <c r="C12" s="18">
        <f t="shared" si="7"/>
        <v>5</v>
      </c>
      <c r="D12" s="18">
        <f t="shared" si="7"/>
        <v>-8</v>
      </c>
      <c r="E12" s="18">
        <f t="shared" si="7"/>
        <v>-9</v>
      </c>
      <c r="F12" s="18">
        <f t="shared" si="7"/>
        <v>1</v>
      </c>
      <c r="G12" s="18">
        <f t="shared" si="7"/>
        <v>0</v>
      </c>
      <c r="H12" s="18">
        <f t="shared" si="7"/>
        <v>10</v>
      </c>
      <c r="I12" s="18">
        <f t="shared" si="7"/>
        <v>2</v>
      </c>
      <c r="J12" s="25">
        <f t="shared" si="3"/>
        <v>-20.222851514405317</v>
      </c>
      <c r="K12" s="25">
        <v>2.246983501600591</v>
      </c>
      <c r="L12" s="25">
        <v>22.469835016005909</v>
      </c>
      <c r="M12" s="18">
        <f t="shared" ref="M12:U12" si="8">M24</f>
        <v>-3</v>
      </c>
      <c r="N12" s="18">
        <f t="shared" si="8"/>
        <v>8</v>
      </c>
      <c r="O12" s="18">
        <f t="shared" si="8"/>
        <v>0</v>
      </c>
      <c r="P12" s="18">
        <f t="shared" si="8"/>
        <v>5</v>
      </c>
      <c r="Q12" s="18">
        <f t="shared" si="8"/>
        <v>3</v>
      </c>
      <c r="R12" s="18">
        <f t="shared" si="8"/>
        <v>11</v>
      </c>
      <c r="S12" s="18">
        <f t="shared" si="8"/>
        <v>6</v>
      </c>
      <c r="T12" s="18">
        <f t="shared" si="8"/>
        <v>4</v>
      </c>
      <c r="U12" s="18">
        <f t="shared" si="8"/>
        <v>7</v>
      </c>
      <c r="V12" s="25">
        <v>-6.740950504801777</v>
      </c>
    </row>
    <row r="13" spans="1:22" ht="15" customHeight="1" x14ac:dyDescent="0.2">
      <c r="A13" s="4" t="s">
        <v>25</v>
      </c>
      <c r="B13" s="20">
        <f t="shared" ref="B13:I13" si="9">B25+B26+B27</f>
        <v>-28</v>
      </c>
      <c r="C13" s="20">
        <f t="shared" si="9"/>
        <v>5</v>
      </c>
      <c r="D13" s="20">
        <f t="shared" si="9"/>
        <v>-7</v>
      </c>
      <c r="E13" s="20">
        <f t="shared" si="9"/>
        <v>-19</v>
      </c>
      <c r="F13" s="20">
        <f t="shared" si="9"/>
        <v>5</v>
      </c>
      <c r="G13" s="20">
        <f t="shared" si="9"/>
        <v>2</v>
      </c>
      <c r="H13" s="20">
        <f t="shared" si="9"/>
        <v>24</v>
      </c>
      <c r="I13" s="20">
        <f t="shared" si="9"/>
        <v>3</v>
      </c>
      <c r="J13" s="26">
        <f t="shared" si="3"/>
        <v>-18.845057486256835</v>
      </c>
      <c r="K13" s="26">
        <v>4.9592256542781126</v>
      </c>
      <c r="L13" s="26">
        <v>23.804283140534945</v>
      </c>
      <c r="M13" s="20">
        <f t="shared" ref="M13:U13" si="10">M25+M26+M27</f>
        <v>-9</v>
      </c>
      <c r="N13" s="20">
        <f t="shared" si="10"/>
        <v>23</v>
      </c>
      <c r="O13" s="20">
        <f t="shared" si="10"/>
        <v>0</v>
      </c>
      <c r="P13" s="20">
        <f t="shared" si="10"/>
        <v>10</v>
      </c>
      <c r="Q13" s="20">
        <f t="shared" si="10"/>
        <v>13</v>
      </c>
      <c r="R13" s="20">
        <f t="shared" si="10"/>
        <v>32</v>
      </c>
      <c r="S13" s="20">
        <f t="shared" si="10"/>
        <v>6</v>
      </c>
      <c r="T13" s="20">
        <f t="shared" si="10"/>
        <v>15</v>
      </c>
      <c r="U13" s="20">
        <f t="shared" si="10"/>
        <v>17</v>
      </c>
      <c r="V13" s="26">
        <v>-8.9266061777006023</v>
      </c>
    </row>
    <row r="14" spans="1:22" ht="15" customHeight="1" x14ac:dyDescent="0.2">
      <c r="A14" s="4" t="s">
        <v>24</v>
      </c>
      <c r="B14" s="20">
        <f t="shared" ref="B14:I14" si="11">B28+B29+B30+B31</f>
        <v>-14</v>
      </c>
      <c r="C14" s="20">
        <f t="shared" si="11"/>
        <v>42</v>
      </c>
      <c r="D14" s="20">
        <f t="shared" si="11"/>
        <v>50</v>
      </c>
      <c r="E14" s="20">
        <f t="shared" si="11"/>
        <v>-24</v>
      </c>
      <c r="F14" s="20">
        <f t="shared" si="11"/>
        <v>13</v>
      </c>
      <c r="G14" s="20">
        <f t="shared" si="11"/>
        <v>-4</v>
      </c>
      <c r="H14" s="20">
        <f t="shared" si="11"/>
        <v>37</v>
      </c>
      <c r="I14" s="20">
        <f t="shared" si="11"/>
        <v>-22</v>
      </c>
      <c r="J14" s="26">
        <f t="shared" si="3"/>
        <v>-11.001348795503013</v>
      </c>
      <c r="K14" s="26">
        <v>5.9590639308974636</v>
      </c>
      <c r="L14" s="26">
        <v>16.960412726400477</v>
      </c>
      <c r="M14" s="20">
        <f t="shared" ref="M14:U14" si="12">M28+M29+M30+M31</f>
        <v>10</v>
      </c>
      <c r="N14" s="20">
        <f t="shared" si="12"/>
        <v>47</v>
      </c>
      <c r="O14" s="20">
        <f t="shared" si="12"/>
        <v>4</v>
      </c>
      <c r="P14" s="20">
        <f t="shared" si="12"/>
        <v>26</v>
      </c>
      <c r="Q14" s="20">
        <f t="shared" si="12"/>
        <v>21</v>
      </c>
      <c r="R14" s="20">
        <f t="shared" si="12"/>
        <v>37</v>
      </c>
      <c r="S14" s="20">
        <f t="shared" si="12"/>
        <v>-28</v>
      </c>
      <c r="T14" s="20">
        <f t="shared" si="12"/>
        <v>18</v>
      </c>
      <c r="U14" s="20">
        <f t="shared" si="12"/>
        <v>19</v>
      </c>
      <c r="V14" s="26">
        <v>4.5838953314595834</v>
      </c>
    </row>
    <row r="15" spans="1:22" ht="15" customHeight="1" x14ac:dyDescent="0.2">
      <c r="A15" s="4" t="s">
        <v>23</v>
      </c>
      <c r="B15" s="20">
        <f t="shared" ref="B15:I15" si="13">B32+B33+B34+B35</f>
        <v>-2</v>
      </c>
      <c r="C15" s="20">
        <f t="shared" si="13"/>
        <v>17</v>
      </c>
      <c r="D15" s="20">
        <f t="shared" si="13"/>
        <v>35</v>
      </c>
      <c r="E15" s="20">
        <f t="shared" si="13"/>
        <v>-13</v>
      </c>
      <c r="F15" s="20">
        <f t="shared" si="13"/>
        <v>11</v>
      </c>
      <c r="G15" s="20">
        <f t="shared" si="13"/>
        <v>5</v>
      </c>
      <c r="H15" s="20">
        <f t="shared" si="13"/>
        <v>24</v>
      </c>
      <c r="I15" s="20">
        <f t="shared" si="13"/>
        <v>-3</v>
      </c>
      <c r="J15" s="26">
        <f t="shared" si="3"/>
        <v>-7.8321913794725591</v>
      </c>
      <c r="K15" s="26">
        <v>6.6272388595537057</v>
      </c>
      <c r="L15" s="26">
        <v>14.459430239026265</v>
      </c>
      <c r="M15" s="20">
        <f t="shared" ref="M15:U15" si="14">M32+M33+M34+M35</f>
        <v>11</v>
      </c>
      <c r="N15" s="20">
        <f t="shared" si="14"/>
        <v>51</v>
      </c>
      <c r="O15" s="20">
        <f t="shared" si="14"/>
        <v>16</v>
      </c>
      <c r="P15" s="20">
        <f t="shared" si="14"/>
        <v>22</v>
      </c>
      <c r="Q15" s="20">
        <f t="shared" si="14"/>
        <v>29</v>
      </c>
      <c r="R15" s="20">
        <f t="shared" si="14"/>
        <v>40</v>
      </c>
      <c r="S15" s="20">
        <f t="shared" si="14"/>
        <v>-11</v>
      </c>
      <c r="T15" s="20">
        <f t="shared" si="14"/>
        <v>15</v>
      </c>
      <c r="U15" s="20">
        <f t="shared" si="14"/>
        <v>25</v>
      </c>
      <c r="V15" s="26">
        <v>6.6272388595537066</v>
      </c>
    </row>
    <row r="16" spans="1:22" ht="15" customHeight="1" x14ac:dyDescent="0.2">
      <c r="A16" s="2" t="s">
        <v>22</v>
      </c>
      <c r="B16" s="19">
        <f t="shared" ref="B16:I16" si="15">B36+B37+B38</f>
        <v>-14</v>
      </c>
      <c r="C16" s="19">
        <f t="shared" si="15"/>
        <v>-2</v>
      </c>
      <c r="D16" s="19">
        <f t="shared" si="15"/>
        <v>-4</v>
      </c>
      <c r="E16" s="19">
        <f t="shared" si="15"/>
        <v>-9</v>
      </c>
      <c r="F16" s="19">
        <f t="shared" si="15"/>
        <v>1</v>
      </c>
      <c r="G16" s="19">
        <f t="shared" si="15"/>
        <v>-2</v>
      </c>
      <c r="H16" s="19">
        <f t="shared" si="15"/>
        <v>10</v>
      </c>
      <c r="I16" s="19">
        <f t="shared" si="15"/>
        <v>-7</v>
      </c>
      <c r="J16" s="30">
        <f t="shared" si="3"/>
        <v>-23.537925796420225</v>
      </c>
      <c r="K16" s="30">
        <v>2.6153250884911361</v>
      </c>
      <c r="L16" s="30">
        <v>26.153250884911362</v>
      </c>
      <c r="M16" s="19">
        <f t="shared" ref="M16:U16" si="16">M36+M37+M38</f>
        <v>-5</v>
      </c>
      <c r="N16" s="19">
        <f t="shared" si="16"/>
        <v>4</v>
      </c>
      <c r="O16" s="19">
        <f t="shared" si="16"/>
        <v>-4</v>
      </c>
      <c r="P16" s="19">
        <f t="shared" si="16"/>
        <v>1</v>
      </c>
      <c r="Q16" s="19">
        <f t="shared" si="16"/>
        <v>3</v>
      </c>
      <c r="R16" s="19">
        <f t="shared" si="16"/>
        <v>9</v>
      </c>
      <c r="S16" s="19">
        <f t="shared" si="16"/>
        <v>5</v>
      </c>
      <c r="T16" s="19">
        <f t="shared" si="16"/>
        <v>6</v>
      </c>
      <c r="U16" s="19">
        <f t="shared" si="16"/>
        <v>3</v>
      </c>
      <c r="V16" s="30">
        <v>-13.076625442455684</v>
      </c>
    </row>
    <row r="17" spans="1:22" ht="15" customHeight="1" x14ac:dyDescent="0.2">
      <c r="A17" s="6" t="s">
        <v>21</v>
      </c>
      <c r="B17" s="18">
        <f t="shared" ref="B17:I17" si="17">B12+B13+B20</f>
        <v>-134</v>
      </c>
      <c r="C17" s="18">
        <f t="shared" si="17"/>
        <v>-65</v>
      </c>
      <c r="D17" s="18">
        <f t="shared" si="17"/>
        <v>3</v>
      </c>
      <c r="E17" s="18">
        <f t="shared" si="17"/>
        <v>-91</v>
      </c>
      <c r="F17" s="18">
        <f t="shared" si="17"/>
        <v>41</v>
      </c>
      <c r="G17" s="18">
        <f t="shared" si="17"/>
        <v>-5</v>
      </c>
      <c r="H17" s="18">
        <f t="shared" si="17"/>
        <v>132</v>
      </c>
      <c r="I17" s="18">
        <f t="shared" si="17"/>
        <v>-7</v>
      </c>
      <c r="J17" s="25">
        <f t="shared" si="3"/>
        <v>-9.7511067792430417</v>
      </c>
      <c r="K17" s="25">
        <v>4.393355801636976</v>
      </c>
      <c r="L17" s="25">
        <v>14.144462580880019</v>
      </c>
      <c r="M17" s="18">
        <f t="shared" ref="M17:U17" si="18">M12+M13+M20</f>
        <v>-43</v>
      </c>
      <c r="N17" s="18">
        <f t="shared" si="18"/>
        <v>137</v>
      </c>
      <c r="O17" s="18">
        <f t="shared" si="18"/>
        <v>-4</v>
      </c>
      <c r="P17" s="18">
        <f t="shared" si="18"/>
        <v>82</v>
      </c>
      <c r="Q17" s="18">
        <f t="shared" si="18"/>
        <v>55</v>
      </c>
      <c r="R17" s="18">
        <f t="shared" si="18"/>
        <v>180</v>
      </c>
      <c r="S17" s="18">
        <f t="shared" si="18"/>
        <v>-5</v>
      </c>
      <c r="T17" s="18">
        <f t="shared" si="18"/>
        <v>120</v>
      </c>
      <c r="U17" s="18">
        <f t="shared" si="18"/>
        <v>60</v>
      </c>
      <c r="V17" s="25">
        <v>-4.6076658407412214</v>
      </c>
    </row>
    <row r="18" spans="1:22" ht="15" customHeight="1" x14ac:dyDescent="0.2">
      <c r="A18" s="4" t="s">
        <v>20</v>
      </c>
      <c r="B18" s="20">
        <f t="shared" ref="B18:I18" si="19">B14+B22</f>
        <v>-35</v>
      </c>
      <c r="C18" s="20">
        <f t="shared" si="19"/>
        <v>56</v>
      </c>
      <c r="D18" s="20">
        <f t="shared" si="19"/>
        <v>43</v>
      </c>
      <c r="E18" s="20">
        <f t="shared" si="19"/>
        <v>-42</v>
      </c>
      <c r="F18" s="20">
        <f t="shared" si="19"/>
        <v>17</v>
      </c>
      <c r="G18" s="20">
        <f t="shared" si="19"/>
        <v>-9</v>
      </c>
      <c r="H18" s="20">
        <f t="shared" si="19"/>
        <v>59</v>
      </c>
      <c r="I18" s="20">
        <f t="shared" si="19"/>
        <v>-26</v>
      </c>
      <c r="J18" s="26">
        <f t="shared" si="3"/>
        <v>-10.161220725178419</v>
      </c>
      <c r="K18" s="26">
        <v>4.1128750554293596</v>
      </c>
      <c r="L18" s="26">
        <v>14.274095780607778</v>
      </c>
      <c r="M18" s="20">
        <f t="shared" ref="M18:U18" si="20">M14+M22</f>
        <v>7</v>
      </c>
      <c r="N18" s="20">
        <f t="shared" si="20"/>
        <v>92</v>
      </c>
      <c r="O18" s="20">
        <f t="shared" si="20"/>
        <v>4</v>
      </c>
      <c r="P18" s="20">
        <f t="shared" si="20"/>
        <v>52</v>
      </c>
      <c r="Q18" s="20">
        <f t="shared" si="20"/>
        <v>40</v>
      </c>
      <c r="R18" s="20">
        <f t="shared" si="20"/>
        <v>85</v>
      </c>
      <c r="S18" s="20">
        <f t="shared" si="20"/>
        <v>-22</v>
      </c>
      <c r="T18" s="20">
        <f t="shared" si="20"/>
        <v>46</v>
      </c>
      <c r="U18" s="20">
        <f t="shared" si="20"/>
        <v>39</v>
      </c>
      <c r="V18" s="26">
        <v>1.6935367875297374</v>
      </c>
    </row>
    <row r="19" spans="1:22" ht="15" customHeight="1" x14ac:dyDescent="0.2">
      <c r="A19" s="2" t="s">
        <v>19</v>
      </c>
      <c r="B19" s="19">
        <f t="shared" ref="B19:I19" si="21">B15+B16+B21+B23</f>
        <v>-74</v>
      </c>
      <c r="C19" s="19">
        <f t="shared" si="21"/>
        <v>-31</v>
      </c>
      <c r="D19" s="19">
        <f t="shared" si="21"/>
        <v>7</v>
      </c>
      <c r="E19" s="19">
        <f t="shared" si="21"/>
        <v>-57</v>
      </c>
      <c r="F19" s="19">
        <f t="shared" si="21"/>
        <v>63</v>
      </c>
      <c r="G19" s="19">
        <f t="shared" si="21"/>
        <v>1</v>
      </c>
      <c r="H19" s="19">
        <f t="shared" si="21"/>
        <v>120</v>
      </c>
      <c r="I19" s="19">
        <f t="shared" si="21"/>
        <v>-9</v>
      </c>
      <c r="J19" s="30">
        <f t="shared" si="3"/>
        <v>-5.8040580143565714</v>
      </c>
      <c r="K19" s="30">
        <v>6.4150114895519978</v>
      </c>
      <c r="L19" s="30">
        <v>12.219069503908569</v>
      </c>
      <c r="M19" s="19">
        <f t="shared" ref="M19:U19" si="22">M15+M16+M21+M23</f>
        <v>-17</v>
      </c>
      <c r="N19" s="19">
        <f t="shared" si="22"/>
        <v>238</v>
      </c>
      <c r="O19" s="19">
        <f t="shared" si="22"/>
        <v>29</v>
      </c>
      <c r="P19" s="19">
        <f t="shared" si="22"/>
        <v>149</v>
      </c>
      <c r="Q19" s="19">
        <f t="shared" si="22"/>
        <v>89</v>
      </c>
      <c r="R19" s="19">
        <f t="shared" si="22"/>
        <v>255</v>
      </c>
      <c r="S19" s="19">
        <f t="shared" si="22"/>
        <v>32</v>
      </c>
      <c r="T19" s="19">
        <f t="shared" si="22"/>
        <v>170</v>
      </c>
      <c r="U19" s="19">
        <f t="shared" si="22"/>
        <v>85</v>
      </c>
      <c r="V19" s="30">
        <v>-1.7310348463870433</v>
      </c>
    </row>
    <row r="20" spans="1:22" ht="15" customHeight="1" x14ac:dyDescent="0.2">
      <c r="A20" s="5" t="s">
        <v>18</v>
      </c>
      <c r="B20" s="18">
        <f>E20+M20</f>
        <v>-94</v>
      </c>
      <c r="C20" s="18">
        <v>-75</v>
      </c>
      <c r="D20" s="18">
        <f>G20-I20+O20-S20</f>
        <v>18</v>
      </c>
      <c r="E20" s="18">
        <f>F20-H20</f>
        <v>-63</v>
      </c>
      <c r="F20" s="18">
        <v>35</v>
      </c>
      <c r="G20" s="18">
        <v>-7</v>
      </c>
      <c r="H20" s="18">
        <v>98</v>
      </c>
      <c r="I20" s="18">
        <v>-12</v>
      </c>
      <c r="J20" s="25">
        <f t="shared" si="3"/>
        <v>-7.9959274493460848</v>
      </c>
      <c r="K20" s="25">
        <v>4.4421819163033822</v>
      </c>
      <c r="L20" s="25">
        <v>12.438109365649467</v>
      </c>
      <c r="M20" s="18">
        <f>N20-R20</f>
        <v>-31</v>
      </c>
      <c r="N20" s="18">
        <f>SUM(P20:Q20)</f>
        <v>106</v>
      </c>
      <c r="O20" s="22">
        <v>-4</v>
      </c>
      <c r="P20" s="22">
        <v>67</v>
      </c>
      <c r="Q20" s="22">
        <v>39</v>
      </c>
      <c r="R20" s="22">
        <f>SUM(T20:U20)</f>
        <v>137</v>
      </c>
      <c r="S20" s="22">
        <v>-17</v>
      </c>
      <c r="T20" s="22">
        <v>101</v>
      </c>
      <c r="U20" s="22">
        <v>36</v>
      </c>
      <c r="V20" s="29">
        <v>-3.9345039830115667</v>
      </c>
    </row>
    <row r="21" spans="1:22" ht="15" customHeight="1" x14ac:dyDescent="0.2">
      <c r="A21" s="3" t="s">
        <v>17</v>
      </c>
      <c r="B21" s="20">
        <f t="shared" ref="B21:B38" si="23">E21+M21</f>
        <v>-41</v>
      </c>
      <c r="C21" s="20">
        <v>-41</v>
      </c>
      <c r="D21" s="20">
        <f t="shared" ref="D21:D38" si="24">G21-I21+O21-S21</f>
        <v>-17</v>
      </c>
      <c r="E21" s="20">
        <f t="shared" ref="E21:E38" si="25">F21-H21</f>
        <v>-26</v>
      </c>
      <c r="F21" s="20">
        <v>43</v>
      </c>
      <c r="G21" s="20">
        <v>-2</v>
      </c>
      <c r="H21" s="20">
        <v>69</v>
      </c>
      <c r="I21" s="20">
        <v>-1</v>
      </c>
      <c r="J21" s="26">
        <f t="shared" si="3"/>
        <v>-4.0645949367739176</v>
      </c>
      <c r="K21" s="26">
        <v>6.7222147031260979</v>
      </c>
      <c r="L21" s="26">
        <v>10.786809639900016</v>
      </c>
      <c r="M21" s="20">
        <f t="shared" ref="M21:M38" si="26">N21-R21</f>
        <v>-15</v>
      </c>
      <c r="N21" s="20">
        <f>SUM(P21:Q21)</f>
        <v>144</v>
      </c>
      <c r="O21" s="20">
        <v>6</v>
      </c>
      <c r="P21" s="20">
        <v>99</v>
      </c>
      <c r="Q21" s="20">
        <v>45</v>
      </c>
      <c r="R21" s="20">
        <f t="shared" ref="R21:R38" si="27">SUM(T21:U21)</f>
        <v>159</v>
      </c>
      <c r="S21" s="20">
        <v>22</v>
      </c>
      <c r="T21" s="20">
        <v>117</v>
      </c>
      <c r="U21" s="20">
        <v>42</v>
      </c>
      <c r="V21" s="26">
        <v>-2.3449586173695636</v>
      </c>
    </row>
    <row r="22" spans="1:22" ht="15" customHeight="1" x14ac:dyDescent="0.2">
      <c r="A22" s="3" t="s">
        <v>16</v>
      </c>
      <c r="B22" s="20">
        <f t="shared" si="23"/>
        <v>-21</v>
      </c>
      <c r="C22" s="20">
        <v>14</v>
      </c>
      <c r="D22" s="20">
        <f t="shared" si="24"/>
        <v>-7</v>
      </c>
      <c r="E22" s="20">
        <f t="shared" si="25"/>
        <v>-18</v>
      </c>
      <c r="F22" s="20">
        <v>4</v>
      </c>
      <c r="G22" s="20">
        <v>-5</v>
      </c>
      <c r="H22" s="20">
        <v>22</v>
      </c>
      <c r="I22" s="20">
        <v>-4</v>
      </c>
      <c r="J22" s="26">
        <f t="shared" si="3"/>
        <v>-9.2222045981884069</v>
      </c>
      <c r="K22" s="26">
        <v>2.0493787995974233</v>
      </c>
      <c r="L22" s="26">
        <v>11.271583397785831</v>
      </c>
      <c r="M22" s="20">
        <f t="shared" si="26"/>
        <v>-3</v>
      </c>
      <c r="N22" s="20">
        <f t="shared" ref="N22:N38" si="28">SUM(P22:Q22)</f>
        <v>45</v>
      </c>
      <c r="O22" s="20">
        <v>0</v>
      </c>
      <c r="P22" s="20">
        <v>26</v>
      </c>
      <c r="Q22" s="20">
        <v>19</v>
      </c>
      <c r="R22" s="20">
        <f t="shared" si="27"/>
        <v>48</v>
      </c>
      <c r="S22" s="20">
        <v>6</v>
      </c>
      <c r="T22" s="20">
        <v>28</v>
      </c>
      <c r="U22" s="20">
        <v>20</v>
      </c>
      <c r="V22" s="26">
        <v>-1.5370340996980651</v>
      </c>
    </row>
    <row r="23" spans="1:22" ht="15" customHeight="1" x14ac:dyDescent="0.2">
      <c r="A23" s="1" t="s">
        <v>15</v>
      </c>
      <c r="B23" s="19">
        <f t="shared" si="23"/>
        <v>-17</v>
      </c>
      <c r="C23" s="19">
        <v>-5</v>
      </c>
      <c r="D23" s="19">
        <f t="shared" si="24"/>
        <v>-7</v>
      </c>
      <c r="E23" s="19">
        <f t="shared" si="25"/>
        <v>-9</v>
      </c>
      <c r="F23" s="19">
        <v>8</v>
      </c>
      <c r="G23" s="19">
        <v>0</v>
      </c>
      <c r="H23" s="19">
        <v>17</v>
      </c>
      <c r="I23" s="19">
        <v>2</v>
      </c>
      <c r="J23" s="30">
        <f t="shared" si="3"/>
        <v>-6.5130757182227343</v>
      </c>
      <c r="K23" s="30">
        <v>5.789400638420207</v>
      </c>
      <c r="L23" s="30">
        <v>12.302476356642941</v>
      </c>
      <c r="M23" s="19">
        <f t="shared" si="26"/>
        <v>-8</v>
      </c>
      <c r="N23" s="19">
        <f t="shared" si="28"/>
        <v>39</v>
      </c>
      <c r="O23" s="19">
        <v>11</v>
      </c>
      <c r="P23" s="19">
        <v>27</v>
      </c>
      <c r="Q23" s="19">
        <v>12</v>
      </c>
      <c r="R23" s="19">
        <f t="shared" si="27"/>
        <v>47</v>
      </c>
      <c r="S23" s="24">
        <v>16</v>
      </c>
      <c r="T23" s="24">
        <v>32</v>
      </c>
      <c r="U23" s="24">
        <v>15</v>
      </c>
      <c r="V23" s="31">
        <v>-5.7894006384202044</v>
      </c>
    </row>
    <row r="24" spans="1:22" ht="15" customHeight="1" x14ac:dyDescent="0.2">
      <c r="A24" s="7" t="s">
        <v>14</v>
      </c>
      <c r="B24" s="17">
        <f t="shared" si="23"/>
        <v>-12</v>
      </c>
      <c r="C24" s="17">
        <v>5</v>
      </c>
      <c r="D24" s="17">
        <f t="shared" si="24"/>
        <v>-8</v>
      </c>
      <c r="E24" s="18">
        <f t="shared" si="25"/>
        <v>-9</v>
      </c>
      <c r="F24" s="17">
        <v>1</v>
      </c>
      <c r="G24" s="17">
        <v>0</v>
      </c>
      <c r="H24" s="17">
        <v>10</v>
      </c>
      <c r="I24" s="23">
        <v>2</v>
      </c>
      <c r="J24" s="38">
        <f t="shared" si="3"/>
        <v>-20.222851514405317</v>
      </c>
      <c r="K24" s="38">
        <v>2.246983501600591</v>
      </c>
      <c r="L24" s="38">
        <v>22.469835016005909</v>
      </c>
      <c r="M24" s="18">
        <f t="shared" si="26"/>
        <v>-3</v>
      </c>
      <c r="N24" s="17">
        <f t="shared" si="28"/>
        <v>8</v>
      </c>
      <c r="O24" s="17">
        <v>0</v>
      </c>
      <c r="P24" s="17">
        <v>5</v>
      </c>
      <c r="Q24" s="17">
        <v>3</v>
      </c>
      <c r="R24" s="17">
        <f t="shared" si="27"/>
        <v>11</v>
      </c>
      <c r="S24" s="17">
        <v>6</v>
      </c>
      <c r="T24" s="17">
        <v>4</v>
      </c>
      <c r="U24" s="17">
        <v>7</v>
      </c>
      <c r="V24" s="28">
        <v>-6.740950504801777</v>
      </c>
    </row>
    <row r="25" spans="1:22" ht="15" customHeight="1" x14ac:dyDescent="0.2">
      <c r="A25" s="5" t="s">
        <v>13</v>
      </c>
      <c r="B25" s="18">
        <f t="shared" si="23"/>
        <v>-3</v>
      </c>
      <c r="C25" s="18">
        <v>-4</v>
      </c>
      <c r="D25" s="18">
        <f t="shared" si="24"/>
        <v>0</v>
      </c>
      <c r="E25" s="18">
        <f t="shared" si="25"/>
        <v>-2</v>
      </c>
      <c r="F25" s="18">
        <v>2</v>
      </c>
      <c r="G25" s="18">
        <v>2</v>
      </c>
      <c r="H25" s="18">
        <v>4</v>
      </c>
      <c r="I25" s="18">
        <v>2</v>
      </c>
      <c r="J25" s="25">
        <f t="shared" si="3"/>
        <v>-18.659577731199835</v>
      </c>
      <c r="K25" s="25">
        <v>18.659577731199835</v>
      </c>
      <c r="L25" s="25">
        <v>37.319155462399671</v>
      </c>
      <c r="M25" s="18">
        <f t="shared" si="26"/>
        <v>-1</v>
      </c>
      <c r="N25" s="18">
        <f t="shared" si="28"/>
        <v>4</v>
      </c>
      <c r="O25" s="18">
        <v>3</v>
      </c>
      <c r="P25" s="18">
        <v>2</v>
      </c>
      <c r="Q25" s="18">
        <v>2</v>
      </c>
      <c r="R25" s="18">
        <f t="shared" si="27"/>
        <v>5</v>
      </c>
      <c r="S25" s="22">
        <v>3</v>
      </c>
      <c r="T25" s="22">
        <v>5</v>
      </c>
      <c r="U25" s="22">
        <v>0</v>
      </c>
      <c r="V25" s="29">
        <v>-9.329788865599923</v>
      </c>
    </row>
    <row r="26" spans="1:22" ht="15" customHeight="1" x14ac:dyDescent="0.2">
      <c r="A26" s="3" t="s">
        <v>12</v>
      </c>
      <c r="B26" s="20">
        <f t="shared" si="23"/>
        <v>-14</v>
      </c>
      <c r="C26" s="20">
        <v>-15</v>
      </c>
      <c r="D26" s="20">
        <f t="shared" si="24"/>
        <v>-7</v>
      </c>
      <c r="E26" s="20">
        <f t="shared" si="25"/>
        <v>-7</v>
      </c>
      <c r="F26" s="20">
        <v>1</v>
      </c>
      <c r="G26" s="20">
        <v>0</v>
      </c>
      <c r="H26" s="20">
        <v>8</v>
      </c>
      <c r="I26" s="20">
        <v>0</v>
      </c>
      <c r="J26" s="26">
        <f t="shared" si="3"/>
        <v>-27.156294839772542</v>
      </c>
      <c r="K26" s="26">
        <v>3.8794706913960777</v>
      </c>
      <c r="L26" s="26">
        <v>31.035765531168622</v>
      </c>
      <c r="M26" s="20">
        <f t="shared" si="26"/>
        <v>-7</v>
      </c>
      <c r="N26" s="20">
        <f t="shared" si="28"/>
        <v>3</v>
      </c>
      <c r="O26" s="20">
        <v>-3</v>
      </c>
      <c r="P26" s="20">
        <v>1</v>
      </c>
      <c r="Q26" s="20">
        <v>2</v>
      </c>
      <c r="R26" s="20">
        <f t="shared" si="27"/>
        <v>10</v>
      </c>
      <c r="S26" s="20">
        <v>4</v>
      </c>
      <c r="T26" s="20">
        <v>4</v>
      </c>
      <c r="U26" s="20">
        <v>6</v>
      </c>
      <c r="V26" s="26">
        <v>-27.156294839772549</v>
      </c>
    </row>
    <row r="27" spans="1:22" ht="15" customHeight="1" x14ac:dyDescent="0.2">
      <c r="A27" s="1" t="s">
        <v>11</v>
      </c>
      <c r="B27" s="19">
        <f t="shared" si="23"/>
        <v>-11</v>
      </c>
      <c r="C27" s="19">
        <v>24</v>
      </c>
      <c r="D27" s="19">
        <f t="shared" si="24"/>
        <v>0</v>
      </c>
      <c r="E27" s="19">
        <f t="shared" si="25"/>
        <v>-10</v>
      </c>
      <c r="F27" s="19">
        <v>2</v>
      </c>
      <c r="G27" s="19">
        <v>0</v>
      </c>
      <c r="H27" s="19">
        <v>12</v>
      </c>
      <c r="I27" s="19">
        <v>1</v>
      </c>
      <c r="J27" s="30">
        <f t="shared" si="3"/>
        <v>-15.545542049626482</v>
      </c>
      <c r="K27" s="30">
        <v>3.1091084099252964</v>
      </c>
      <c r="L27" s="30">
        <v>18.654650459551778</v>
      </c>
      <c r="M27" s="19">
        <f t="shared" si="26"/>
        <v>-1</v>
      </c>
      <c r="N27" s="19">
        <f t="shared" si="28"/>
        <v>16</v>
      </c>
      <c r="O27" s="24">
        <v>0</v>
      </c>
      <c r="P27" s="24">
        <v>7</v>
      </c>
      <c r="Q27" s="24">
        <v>9</v>
      </c>
      <c r="R27" s="24">
        <f t="shared" si="27"/>
        <v>17</v>
      </c>
      <c r="S27" s="24">
        <v>-1</v>
      </c>
      <c r="T27" s="24">
        <v>6</v>
      </c>
      <c r="U27" s="24">
        <v>11</v>
      </c>
      <c r="V27" s="31">
        <v>-1.5545542049626455</v>
      </c>
    </row>
    <row r="28" spans="1:22" ht="15" customHeight="1" x14ac:dyDescent="0.2">
      <c r="A28" s="5" t="s">
        <v>10</v>
      </c>
      <c r="B28" s="18">
        <f t="shared" si="23"/>
        <v>-7</v>
      </c>
      <c r="C28" s="18">
        <v>-3</v>
      </c>
      <c r="D28" s="18">
        <f t="shared" si="24"/>
        <v>6</v>
      </c>
      <c r="E28" s="18">
        <f t="shared" si="25"/>
        <v>-3</v>
      </c>
      <c r="F28" s="18">
        <v>0</v>
      </c>
      <c r="G28" s="18">
        <v>-2</v>
      </c>
      <c r="H28" s="18">
        <v>3</v>
      </c>
      <c r="I28" s="18">
        <v>-5</v>
      </c>
      <c r="J28" s="25">
        <f t="shared" si="3"/>
        <v>-12.82591889802516</v>
      </c>
      <c r="K28" s="25">
        <v>0</v>
      </c>
      <c r="L28" s="25">
        <v>12.82591889802516</v>
      </c>
      <c r="M28" s="18">
        <f t="shared" si="26"/>
        <v>-4</v>
      </c>
      <c r="N28" s="18">
        <f t="shared" si="28"/>
        <v>4</v>
      </c>
      <c r="O28" s="18">
        <v>3</v>
      </c>
      <c r="P28" s="18">
        <v>3</v>
      </c>
      <c r="Q28" s="18">
        <v>1</v>
      </c>
      <c r="R28" s="18">
        <f t="shared" si="27"/>
        <v>8</v>
      </c>
      <c r="S28" s="18">
        <v>0</v>
      </c>
      <c r="T28" s="18">
        <v>4</v>
      </c>
      <c r="U28" s="18">
        <v>4</v>
      </c>
      <c r="V28" s="25">
        <v>-17.101225197366876</v>
      </c>
    </row>
    <row r="29" spans="1:22" ht="15" customHeight="1" x14ac:dyDescent="0.2">
      <c r="A29" s="3" t="s">
        <v>9</v>
      </c>
      <c r="B29" s="20">
        <f t="shared" si="23"/>
        <v>-1</v>
      </c>
      <c r="C29" s="20">
        <v>5</v>
      </c>
      <c r="D29" s="20">
        <f t="shared" si="24"/>
        <v>-3</v>
      </c>
      <c r="E29" s="20">
        <f t="shared" si="25"/>
        <v>-5</v>
      </c>
      <c r="F29" s="20">
        <v>6</v>
      </c>
      <c r="G29" s="20">
        <v>-2</v>
      </c>
      <c r="H29" s="20">
        <v>11</v>
      </c>
      <c r="I29" s="20">
        <v>-3</v>
      </c>
      <c r="J29" s="26">
        <f t="shared" si="3"/>
        <v>-7.2797041847329655</v>
      </c>
      <c r="K29" s="26">
        <v>8.7356450216795576</v>
      </c>
      <c r="L29" s="26">
        <v>16.015349206412523</v>
      </c>
      <c r="M29" s="20">
        <f t="shared" si="26"/>
        <v>4</v>
      </c>
      <c r="N29" s="20">
        <f t="shared" si="28"/>
        <v>14</v>
      </c>
      <c r="O29" s="20">
        <v>-9</v>
      </c>
      <c r="P29" s="20">
        <v>5</v>
      </c>
      <c r="Q29" s="20">
        <v>9</v>
      </c>
      <c r="R29" s="20">
        <f t="shared" si="27"/>
        <v>10</v>
      </c>
      <c r="S29" s="20">
        <v>-5</v>
      </c>
      <c r="T29" s="20">
        <v>5</v>
      </c>
      <c r="U29" s="20">
        <v>5</v>
      </c>
      <c r="V29" s="26">
        <v>5.8237633477863753</v>
      </c>
    </row>
    <row r="30" spans="1:22" ht="15" customHeight="1" x14ac:dyDescent="0.2">
      <c r="A30" s="3" t="s">
        <v>8</v>
      </c>
      <c r="B30" s="20">
        <f t="shared" si="23"/>
        <v>1</v>
      </c>
      <c r="C30" s="20">
        <v>29</v>
      </c>
      <c r="D30" s="20">
        <f t="shared" si="24"/>
        <v>38</v>
      </c>
      <c r="E30" s="20">
        <f t="shared" si="25"/>
        <v>-12</v>
      </c>
      <c r="F30" s="20">
        <v>3</v>
      </c>
      <c r="G30" s="20">
        <v>-3</v>
      </c>
      <c r="H30" s="20">
        <v>15</v>
      </c>
      <c r="I30" s="20">
        <v>-12</v>
      </c>
      <c r="J30" s="26">
        <f t="shared" si="3"/>
        <v>-18.024023801587596</v>
      </c>
      <c r="K30" s="26">
        <v>4.506005950396899</v>
      </c>
      <c r="L30" s="26">
        <v>22.530029751984497</v>
      </c>
      <c r="M30" s="20">
        <f t="shared" si="26"/>
        <v>13</v>
      </c>
      <c r="N30" s="20">
        <f t="shared" si="28"/>
        <v>22</v>
      </c>
      <c r="O30" s="20">
        <v>11</v>
      </c>
      <c r="P30" s="20">
        <v>12</v>
      </c>
      <c r="Q30" s="20">
        <v>10</v>
      </c>
      <c r="R30" s="20">
        <f t="shared" si="27"/>
        <v>9</v>
      </c>
      <c r="S30" s="20">
        <v>-18</v>
      </c>
      <c r="T30" s="20">
        <v>4</v>
      </c>
      <c r="U30" s="20">
        <v>5</v>
      </c>
      <c r="V30" s="26">
        <v>19.526025785053228</v>
      </c>
    </row>
    <row r="31" spans="1:22" ht="15" customHeight="1" x14ac:dyDescent="0.2">
      <c r="A31" s="1" t="s">
        <v>7</v>
      </c>
      <c r="B31" s="19">
        <f t="shared" si="23"/>
        <v>-7</v>
      </c>
      <c r="C31" s="19">
        <v>11</v>
      </c>
      <c r="D31" s="19">
        <f t="shared" si="24"/>
        <v>9</v>
      </c>
      <c r="E31" s="19">
        <f t="shared" si="25"/>
        <v>-4</v>
      </c>
      <c r="F31" s="19">
        <v>4</v>
      </c>
      <c r="G31" s="19">
        <v>3</v>
      </c>
      <c r="H31" s="19">
        <v>8</v>
      </c>
      <c r="I31" s="19">
        <v>-2</v>
      </c>
      <c r="J31" s="30">
        <f t="shared" si="3"/>
        <v>-6.7223485860046219</v>
      </c>
      <c r="K31" s="30">
        <v>6.7223485860046219</v>
      </c>
      <c r="L31" s="30">
        <v>13.444697172009244</v>
      </c>
      <c r="M31" s="19">
        <f t="shared" si="26"/>
        <v>-3</v>
      </c>
      <c r="N31" s="19">
        <f t="shared" si="28"/>
        <v>7</v>
      </c>
      <c r="O31" s="19">
        <v>-1</v>
      </c>
      <c r="P31" s="19">
        <v>6</v>
      </c>
      <c r="Q31" s="19">
        <v>1</v>
      </c>
      <c r="R31" s="19">
        <f t="shared" si="27"/>
        <v>10</v>
      </c>
      <c r="S31" s="19">
        <v>-5</v>
      </c>
      <c r="T31" s="19">
        <v>5</v>
      </c>
      <c r="U31" s="19">
        <v>5</v>
      </c>
      <c r="V31" s="30">
        <v>-5.0417614395034658</v>
      </c>
    </row>
    <row r="32" spans="1:22" ht="15" customHeight="1" x14ac:dyDescent="0.2">
      <c r="A32" s="5" t="s">
        <v>6</v>
      </c>
      <c r="B32" s="18">
        <f t="shared" si="23"/>
        <v>-6</v>
      </c>
      <c r="C32" s="18">
        <v>-12</v>
      </c>
      <c r="D32" s="18">
        <f t="shared" si="24"/>
        <v>-1</v>
      </c>
      <c r="E32" s="18">
        <f t="shared" si="25"/>
        <v>1</v>
      </c>
      <c r="F32" s="18">
        <v>3</v>
      </c>
      <c r="G32" s="18">
        <v>1</v>
      </c>
      <c r="H32" s="18">
        <v>2</v>
      </c>
      <c r="I32" s="18">
        <v>1</v>
      </c>
      <c r="J32" s="25">
        <f t="shared" si="3"/>
        <v>6.2198592437332785</v>
      </c>
      <c r="K32" s="25">
        <v>18.659577731199835</v>
      </c>
      <c r="L32" s="25">
        <v>12.439718487466557</v>
      </c>
      <c r="M32" s="18">
        <f t="shared" si="26"/>
        <v>-7</v>
      </c>
      <c r="N32" s="18">
        <f t="shared" si="28"/>
        <v>3</v>
      </c>
      <c r="O32" s="22">
        <v>-2</v>
      </c>
      <c r="P32" s="22">
        <v>0</v>
      </c>
      <c r="Q32" s="22">
        <v>3</v>
      </c>
      <c r="R32" s="22">
        <f t="shared" si="27"/>
        <v>10</v>
      </c>
      <c r="S32" s="22">
        <v>-1</v>
      </c>
      <c r="T32" s="22">
        <v>2</v>
      </c>
      <c r="U32" s="22">
        <v>8</v>
      </c>
      <c r="V32" s="29">
        <v>-43.539014706132946</v>
      </c>
    </row>
    <row r="33" spans="1:22" ht="15" customHeight="1" x14ac:dyDescent="0.2">
      <c r="A33" s="3" t="s">
        <v>5</v>
      </c>
      <c r="B33" s="20">
        <f t="shared" si="23"/>
        <v>3</v>
      </c>
      <c r="C33" s="20">
        <v>8</v>
      </c>
      <c r="D33" s="20">
        <f t="shared" si="24"/>
        <v>16</v>
      </c>
      <c r="E33" s="20">
        <f>F33-H33</f>
        <v>-4</v>
      </c>
      <c r="F33" s="20">
        <v>5</v>
      </c>
      <c r="G33" s="20">
        <v>4</v>
      </c>
      <c r="H33" s="20">
        <v>9</v>
      </c>
      <c r="I33" s="20">
        <v>-1</v>
      </c>
      <c r="J33" s="26">
        <f t="shared" si="3"/>
        <v>-6.433106705852806</v>
      </c>
      <c r="K33" s="26">
        <v>8.0413833823160061</v>
      </c>
      <c r="L33" s="26">
        <v>14.474490088168812</v>
      </c>
      <c r="M33" s="20">
        <f>N33-R33</f>
        <v>7</v>
      </c>
      <c r="N33" s="20">
        <f t="shared" si="28"/>
        <v>22</v>
      </c>
      <c r="O33" s="20">
        <v>10</v>
      </c>
      <c r="P33" s="20">
        <v>12</v>
      </c>
      <c r="Q33" s="20">
        <v>10</v>
      </c>
      <c r="R33" s="20">
        <f t="shared" si="27"/>
        <v>15</v>
      </c>
      <c r="S33" s="20">
        <v>-1</v>
      </c>
      <c r="T33" s="20">
        <v>8</v>
      </c>
      <c r="U33" s="20">
        <v>7</v>
      </c>
      <c r="V33" s="26">
        <v>11.25793673524241</v>
      </c>
    </row>
    <row r="34" spans="1:22" ht="15" customHeight="1" x14ac:dyDescent="0.2">
      <c r="A34" s="3" t="s">
        <v>4</v>
      </c>
      <c r="B34" s="20">
        <f t="shared" si="23"/>
        <v>-4</v>
      </c>
      <c r="C34" s="20">
        <v>14</v>
      </c>
      <c r="D34" s="20">
        <f t="shared" si="24"/>
        <v>6</v>
      </c>
      <c r="E34" s="20">
        <f t="shared" si="25"/>
        <v>-5</v>
      </c>
      <c r="F34" s="20">
        <v>1</v>
      </c>
      <c r="G34" s="20">
        <v>-1</v>
      </c>
      <c r="H34" s="20">
        <v>6</v>
      </c>
      <c r="I34" s="20">
        <v>-1</v>
      </c>
      <c r="J34" s="26">
        <f t="shared" si="3"/>
        <v>-11.623093335031685</v>
      </c>
      <c r="K34" s="26">
        <v>2.3246186670063369</v>
      </c>
      <c r="L34" s="26">
        <v>13.947712002038022</v>
      </c>
      <c r="M34" s="20">
        <f t="shared" si="26"/>
        <v>1</v>
      </c>
      <c r="N34" s="20">
        <f t="shared" si="28"/>
        <v>8</v>
      </c>
      <c r="O34" s="20">
        <v>1</v>
      </c>
      <c r="P34" s="20">
        <v>4</v>
      </c>
      <c r="Q34" s="20">
        <v>4</v>
      </c>
      <c r="R34" s="20">
        <f t="shared" si="27"/>
        <v>7</v>
      </c>
      <c r="S34" s="20">
        <v>-5</v>
      </c>
      <c r="T34" s="20">
        <v>1</v>
      </c>
      <c r="U34" s="20">
        <v>6</v>
      </c>
      <c r="V34" s="26">
        <v>2.3246186670063373</v>
      </c>
    </row>
    <row r="35" spans="1:22" ht="15" customHeight="1" x14ac:dyDescent="0.2">
      <c r="A35" s="1" t="s">
        <v>3</v>
      </c>
      <c r="B35" s="19">
        <f t="shared" si="23"/>
        <v>5</v>
      </c>
      <c r="C35" s="19">
        <v>7</v>
      </c>
      <c r="D35" s="19">
        <f t="shared" si="24"/>
        <v>14</v>
      </c>
      <c r="E35" s="19">
        <f t="shared" si="25"/>
        <v>-5</v>
      </c>
      <c r="F35" s="19">
        <v>2</v>
      </c>
      <c r="G35" s="19">
        <v>1</v>
      </c>
      <c r="H35" s="19">
        <v>7</v>
      </c>
      <c r="I35" s="19">
        <v>-2</v>
      </c>
      <c r="J35" s="30">
        <f t="shared" si="3"/>
        <v>-11.183694479850967</v>
      </c>
      <c r="K35" s="30">
        <v>4.4734777919403861</v>
      </c>
      <c r="L35" s="30">
        <v>15.657172271791353</v>
      </c>
      <c r="M35" s="19">
        <f t="shared" si="26"/>
        <v>10</v>
      </c>
      <c r="N35" s="19">
        <f t="shared" si="28"/>
        <v>18</v>
      </c>
      <c r="O35" s="24">
        <v>7</v>
      </c>
      <c r="P35" s="24">
        <v>6</v>
      </c>
      <c r="Q35" s="24">
        <v>12</v>
      </c>
      <c r="R35" s="24">
        <f t="shared" si="27"/>
        <v>8</v>
      </c>
      <c r="S35" s="24">
        <v>-4</v>
      </c>
      <c r="T35" s="24">
        <v>4</v>
      </c>
      <c r="U35" s="24">
        <v>4</v>
      </c>
      <c r="V35" s="31">
        <v>22.367388959701934</v>
      </c>
    </row>
    <row r="36" spans="1:22" ht="15" customHeight="1" x14ac:dyDescent="0.2">
      <c r="A36" s="5" t="s">
        <v>2</v>
      </c>
      <c r="B36" s="18">
        <f t="shared" si="23"/>
        <v>-4</v>
      </c>
      <c r="C36" s="18">
        <v>2</v>
      </c>
      <c r="D36" s="18">
        <f t="shared" si="24"/>
        <v>4</v>
      </c>
      <c r="E36" s="18">
        <f t="shared" si="25"/>
        <v>-4</v>
      </c>
      <c r="F36" s="18">
        <v>1</v>
      </c>
      <c r="G36" s="18">
        <v>0</v>
      </c>
      <c r="H36" s="18">
        <v>5</v>
      </c>
      <c r="I36" s="18">
        <v>-3</v>
      </c>
      <c r="J36" s="25">
        <f t="shared" si="3"/>
        <v>-25.024853450344519</v>
      </c>
      <c r="K36" s="25">
        <v>6.2562133625861298</v>
      </c>
      <c r="L36" s="25">
        <v>31.28106681293065</v>
      </c>
      <c r="M36" s="18">
        <f t="shared" si="26"/>
        <v>0</v>
      </c>
      <c r="N36" s="18">
        <f t="shared" si="28"/>
        <v>1</v>
      </c>
      <c r="O36" s="18">
        <v>0</v>
      </c>
      <c r="P36" s="18">
        <v>0</v>
      </c>
      <c r="Q36" s="18">
        <v>1</v>
      </c>
      <c r="R36" s="18">
        <f t="shared" si="27"/>
        <v>1</v>
      </c>
      <c r="S36" s="18">
        <v>-1</v>
      </c>
      <c r="T36" s="18">
        <v>1</v>
      </c>
      <c r="U36" s="18">
        <v>0</v>
      </c>
      <c r="V36" s="25">
        <v>0</v>
      </c>
    </row>
    <row r="37" spans="1:22" ht="15" customHeight="1" x14ac:dyDescent="0.2">
      <c r="A37" s="3" t="s">
        <v>1</v>
      </c>
      <c r="B37" s="20">
        <f t="shared" si="23"/>
        <v>-7</v>
      </c>
      <c r="C37" s="20">
        <v>-1</v>
      </c>
      <c r="D37" s="20">
        <f t="shared" si="24"/>
        <v>-9</v>
      </c>
      <c r="E37" s="20">
        <f t="shared" si="25"/>
        <v>-1</v>
      </c>
      <c r="F37" s="20">
        <v>0</v>
      </c>
      <c r="G37" s="20">
        <v>-1</v>
      </c>
      <c r="H37" s="20">
        <v>1</v>
      </c>
      <c r="I37" s="20">
        <v>-1</v>
      </c>
      <c r="J37" s="26">
        <f t="shared" si="3"/>
        <v>-8.6574952561669836</v>
      </c>
      <c r="K37" s="26">
        <v>0</v>
      </c>
      <c r="L37" s="26">
        <v>8.6574952561669836</v>
      </c>
      <c r="M37" s="20">
        <f t="shared" si="26"/>
        <v>-6</v>
      </c>
      <c r="N37" s="20">
        <f t="shared" si="28"/>
        <v>1</v>
      </c>
      <c r="O37" s="20">
        <v>-3</v>
      </c>
      <c r="P37" s="20">
        <v>1</v>
      </c>
      <c r="Q37" s="20">
        <v>0</v>
      </c>
      <c r="R37" s="20">
        <f t="shared" si="27"/>
        <v>7</v>
      </c>
      <c r="S37" s="20">
        <v>6</v>
      </c>
      <c r="T37" s="20">
        <v>4</v>
      </c>
      <c r="U37" s="20">
        <v>3</v>
      </c>
      <c r="V37" s="26">
        <v>-51.944971537001905</v>
      </c>
    </row>
    <row r="38" spans="1:22" ht="15" customHeight="1" x14ac:dyDescent="0.2">
      <c r="A38" s="1" t="s">
        <v>0</v>
      </c>
      <c r="B38" s="19">
        <f t="shared" si="23"/>
        <v>-3</v>
      </c>
      <c r="C38" s="19">
        <v>-3</v>
      </c>
      <c r="D38" s="19">
        <f t="shared" si="24"/>
        <v>1</v>
      </c>
      <c r="E38" s="19">
        <f t="shared" si="25"/>
        <v>-4</v>
      </c>
      <c r="F38" s="19">
        <v>0</v>
      </c>
      <c r="G38" s="19">
        <v>-1</v>
      </c>
      <c r="H38" s="19">
        <v>4</v>
      </c>
      <c r="I38" s="19">
        <v>-3</v>
      </c>
      <c r="J38" s="30">
        <f t="shared" si="3"/>
        <v>-37.378392217101897</v>
      </c>
      <c r="K38" s="30">
        <v>0</v>
      </c>
      <c r="L38" s="30">
        <v>37.378392217101897</v>
      </c>
      <c r="M38" s="19">
        <f t="shared" si="26"/>
        <v>1</v>
      </c>
      <c r="N38" s="19">
        <f t="shared" si="28"/>
        <v>2</v>
      </c>
      <c r="O38" s="19">
        <v>-1</v>
      </c>
      <c r="P38" s="19">
        <v>0</v>
      </c>
      <c r="Q38" s="19">
        <v>2</v>
      </c>
      <c r="R38" s="19">
        <f t="shared" si="27"/>
        <v>1</v>
      </c>
      <c r="S38" s="19">
        <v>0</v>
      </c>
      <c r="T38" s="19">
        <v>1</v>
      </c>
      <c r="U38" s="19">
        <v>0</v>
      </c>
      <c r="V38" s="30">
        <v>9.3445980542754743</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山本 航大</cp:lastModifiedBy>
  <cp:lastPrinted>2024-07-19T05:29:17Z</cp:lastPrinted>
  <dcterms:created xsi:type="dcterms:W3CDTF">2017-09-15T07:21:02Z</dcterms:created>
  <dcterms:modified xsi:type="dcterms:W3CDTF">2025-06-16T08:10:25Z</dcterms:modified>
</cp:coreProperties>
</file>