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Ｒ７年度\R7.5公表分\③公表資料\01_統計表\"/>
    </mc:Choice>
  </mc:AlternateContent>
  <xr:revisionPtr revIDLastSave="0" documentId="13_ncr:1_{AACDC3E6-A24A-456E-BA59-B603E45976D1}" xr6:coauthVersionLast="47" xr6:coauthVersionMax="47" xr10:uidLastSave="{00000000-0000-0000-0000-000000000000}"/>
  <bookViews>
    <workbookView xWindow="1909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F11" i="1" l="1"/>
  <c r="H18" i="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<sst xmlns="http://schemas.openxmlformats.org/spreadsheetml/2006/main" count="207" uniqueCount="66">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</sst>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4" t="s">
        <v>37</v>
      </c>
      <c r="B5" s="48" t="s">
        <v>55</v>
      </c>
      <c r="C5" s="49"/>
      <c r="D5" s="49"/>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8.75" customHeight="1" x14ac:dyDescent="0.2">
      <c r="A9" s="8" t="s">
        <v>29</v>
      </c>
      <c r="B9" s="17">
        <f>B10+B11</f>
        <v>-155</v>
      </c>
      <c r="C9" s="17">
        <f>C10+C11</f>
        <v>1924</v>
      </c>
      <c r="D9" s="17">
        <f>D10+D11</f>
        <v>-279</v>
      </c>
      <c r="E9" s="17">
        <f>E10+E11</f>
        <v>-467</v>
      </c>
      <c r="F9" s="17">
        <f>F10+F11</f>
        <v>224</v>
      </c>
      <c r="G9" s="17">
        <f>G10+G11</f>
        <v>-50</v>
      </c>
      <c r="H9" s="17">
        <f>H10+H11</f>
        <v>691</v>
      </c>
      <c r="I9" s="17">
        <f>I10+I11</f>
        <v>19</v>
      </c>
      <c r="J9" s="28">
        <f t="shared" ref="J9:J19" si="0">K9-L9</f>
        <v>-10.795027783160883</v>
      </c>
      <c r="K9" s="32">
        <v>5.1779148253277052</v>
      </c>
      <c r="L9" s="32">
        <v>15.972942608488589</v>
      </c>
      <c r="M9" s="17">
        <f t="shared" ref="M9:U9" si="1">M10+M11</f>
        <v>312</v>
      </c>
      <c r="N9" s="17">
        <f t="shared" si="1"/>
        <v>2582</v>
      </c>
      <c r="O9" s="17">
        <f t="shared" si="1"/>
        <v>-128</v>
      </c>
      <c r="P9" s="17">
        <f t="shared" si="1"/>
        <v>1615</v>
      </c>
      <c r="Q9" s="17">
        <f t="shared" si="1"/>
        <v>967</v>
      </c>
      <c r="R9" s="17">
        <f t="shared" si="1"/>
        <v>2270</v>
      </c>
      <c r="S9" s="17">
        <f t="shared" si="1"/>
        <v>82</v>
      </c>
      <c r="T9" s="17">
        <f t="shared" si="1"/>
        <v>1303</v>
      </c>
      <c r="U9" s="17">
        <f t="shared" si="1"/>
        <v>967</v>
      </c>
      <c r="V9" s="28">
        <v>7.2120956495635795</v>
      </c>
    </row>
    <row r="10" spans="1:22" ht="18.75" customHeight="1" x14ac:dyDescent="0.2">
      <c r="A10" s="6" t="s">
        <v>28</v>
      </c>
      <c r="B10" s="18">
        <f>B20+B21+B22+B23</f>
        <v>58</v>
      </c>
      <c r="C10" s="18">
        <f>C20+C21+C22+C23</f>
        <v>1605</v>
      </c>
      <c r="D10" s="18">
        <f>D20+D21+D22+D23</f>
        <v>-129</v>
      </c>
      <c r="E10" s="18">
        <f>E20+E21+E22+E23</f>
        <v>-292</v>
      </c>
      <c r="F10" s="18">
        <f>F20+F21+F22+F23</f>
        <v>186</v>
      </c>
      <c r="G10" s="18">
        <f>G20+G21+G22+G23</f>
        <v>-26</v>
      </c>
      <c r="H10" s="18">
        <f>H20+H21+H22+H23</f>
        <v>478</v>
      </c>
      <c r="I10" s="18">
        <f>I20+I21+I22+I23</f>
        <v>18</v>
      </c>
      <c r="J10" s="25">
        <f t="shared" si="0"/>
        <v>-8.9139351117712788</v>
      </c>
      <c r="K10" s="33">
        <v>5.6780545574981431</v>
      </c>
      <c r="L10" s="33">
        <v>14.591989669269422</v>
      </c>
      <c r="M10" s="18">
        <f t="shared" ref="M10:U10" si="2">M20+M21+M22+M23</f>
        <v>350</v>
      </c>
      <c r="N10" s="18">
        <f t="shared" si="2"/>
        <v>2106</v>
      </c>
      <c r="O10" s="18">
        <f t="shared" si="2"/>
        <v>-83</v>
      </c>
      <c r="P10" s="18">
        <f t="shared" si="2"/>
        <v>1426</v>
      </c>
      <c r="Q10" s="18">
        <f t="shared" si="2"/>
        <v>680</v>
      </c>
      <c r="R10" s="18">
        <f t="shared" si="2"/>
        <v>1756</v>
      </c>
      <c r="S10" s="18">
        <f t="shared" si="2"/>
        <v>2</v>
      </c>
      <c r="T10" s="18">
        <f t="shared" si="2"/>
        <v>1106</v>
      </c>
      <c r="U10" s="18">
        <f t="shared" si="2"/>
        <v>650</v>
      </c>
      <c r="V10" s="25">
        <v>10.684511264109418</v>
      </c>
    </row>
    <row r="11" spans="1:22" ht="18.75" customHeight="1" x14ac:dyDescent="0.2">
      <c r="A11" s="2" t="s">
        <v>27</v>
      </c>
      <c r="B11" s="19">
        <f>B12+B13+B14+B15+B16</f>
        <v>-213</v>
      </c>
      <c r="C11" s="19">
        <f>C12+C13+C14+C15+C16</f>
        <v>319</v>
      </c>
      <c r="D11" s="19">
        <f>D12+D13+D14+D15+D16</f>
        <v>-150</v>
      </c>
      <c r="E11" s="19">
        <f>E12+E13+E14+E15+E16</f>
        <v>-175</v>
      </c>
      <c r="F11" s="19">
        <f>F12+F13+F14+F15+F16</f>
        <v>38</v>
      </c>
      <c r="G11" s="19">
        <f>G12+G13+G14+G15+G16</f>
        <v>-24</v>
      </c>
      <c r="H11" s="19">
        <f>H12+H13+H14+H15+H16</f>
        <v>213</v>
      </c>
      <c r="I11" s="19">
        <f>I12+I13+I14+I15+I16</f>
        <v>1</v>
      </c>
      <c r="J11" s="27">
        <f t="shared" si="0"/>
        <v>-16.661971316628321</v>
      </c>
      <c r="K11" s="34">
        <v>3.6180280573250068</v>
      </c>
      <c r="L11" s="34">
        <v>20.279999373953327</v>
      </c>
      <c r="M11" s="19">
        <f t="shared" ref="M11:U11" si="3">M12+M13+M14+M15+M16</f>
        <v>-38</v>
      </c>
      <c r="N11" s="19">
        <f t="shared" si="3"/>
        <v>476</v>
      </c>
      <c r="O11" s="19">
        <f t="shared" si="3"/>
        <v>-45</v>
      </c>
      <c r="P11" s="19">
        <f t="shared" si="3"/>
        <v>189</v>
      </c>
      <c r="Q11" s="19">
        <f t="shared" si="3"/>
        <v>287</v>
      </c>
      <c r="R11" s="19">
        <f t="shared" si="3"/>
        <v>514</v>
      </c>
      <c r="S11" s="19">
        <f t="shared" si="3"/>
        <v>80</v>
      </c>
      <c r="T11" s="19">
        <f t="shared" si="3"/>
        <v>197</v>
      </c>
      <c r="U11" s="19">
        <f t="shared" si="3"/>
        <v>317</v>
      </c>
      <c r="V11" s="30">
        <v>-3.6180280573249988</v>
      </c>
    </row>
    <row r="12" spans="1:22" ht="18.75" customHeight="1" x14ac:dyDescent="0.2">
      <c r="A12" s="6" t="s">
        <v>26</v>
      </c>
      <c r="B12" s="18">
        <f>B24</f>
        <v>-21</v>
      </c>
      <c r="C12" s="18">
        <f>C24</f>
        <v>40</v>
      </c>
      <c r="D12" s="18">
        <f>D24</f>
        <v>-20</v>
      </c>
      <c r="E12" s="18">
        <f>E24</f>
        <v>-8</v>
      </c>
      <c r="F12" s="18">
        <f>F24</f>
        <v>6</v>
      </c>
      <c r="G12" s="18">
        <f>G24</f>
        <v>-1</v>
      </c>
      <c r="H12" s="18">
        <f>H24</f>
        <v>14</v>
      </c>
      <c r="I12" s="18">
        <f>I24</f>
        <v>-7</v>
      </c>
      <c r="J12" s="25">
        <f t="shared" si="0"/>
        <v>-9.6160179147731064</v>
      </c>
      <c r="K12" s="33">
        <v>7.2120134360798263</v>
      </c>
      <c r="L12" s="33">
        <v>16.828031350852932</v>
      </c>
      <c r="M12" s="18">
        <f t="shared" ref="M12:U12" si="4">M24</f>
        <v>-13</v>
      </c>
      <c r="N12" s="18">
        <f t="shared" si="4"/>
        <v>24</v>
      </c>
      <c r="O12" s="18">
        <f t="shared" si="4"/>
        <v>-20</v>
      </c>
      <c r="P12" s="18">
        <f t="shared" si="4"/>
        <v>8</v>
      </c>
      <c r="Q12" s="18">
        <f t="shared" si="4"/>
        <v>16</v>
      </c>
      <c r="R12" s="18">
        <f t="shared" si="4"/>
        <v>37</v>
      </c>
      <c r="S12" s="18">
        <f t="shared" si="4"/>
        <v>6</v>
      </c>
      <c r="T12" s="18">
        <f t="shared" si="4"/>
        <v>17</v>
      </c>
      <c r="U12" s="18">
        <f t="shared" si="4"/>
        <v>20</v>
      </c>
      <c r="V12" s="25">
        <v>-15.626029111506288</v>
      </c>
    </row>
    <row r="13" spans="1:22" ht="18.75" customHeight="1" x14ac:dyDescent="0.2">
      <c r="A13" s="4" t="s">
        <v>25</v>
      </c>
      <c r="B13" s="20">
        <f>B25+B26+B27</f>
        <v>-46</v>
      </c>
      <c r="C13" s="20">
        <f>C25+C26+C27</f>
        <v>40</v>
      </c>
      <c r="D13" s="20">
        <f>D25+D26+D27</f>
        <v>-30</v>
      </c>
      <c r="E13" s="20">
        <f>E25+E26+E27</f>
        <v>-45</v>
      </c>
      <c r="F13" s="20">
        <f>F25+F26+F27</f>
        <v>5</v>
      </c>
      <c r="G13" s="20">
        <f>G25+G26+G27</f>
        <v>-3</v>
      </c>
      <c r="H13" s="20">
        <f>H25+H26+H27</f>
        <v>50</v>
      </c>
      <c r="I13" s="20">
        <f>I25+I26+I27</f>
        <v>13</v>
      </c>
      <c r="J13" s="26">
        <f t="shared" si="0"/>
        <v>-24.17752263192758</v>
      </c>
      <c r="K13" s="35">
        <v>2.6863914035475087</v>
      </c>
      <c r="L13" s="35">
        <v>26.863914035475087</v>
      </c>
      <c r="M13" s="20">
        <f t="shared" ref="M13:U13" si="5">M25+M26+M27</f>
        <v>-1</v>
      </c>
      <c r="N13" s="20">
        <f t="shared" si="5"/>
        <v>92</v>
      </c>
      <c r="O13" s="20">
        <f t="shared" si="5"/>
        <v>7</v>
      </c>
      <c r="P13" s="20">
        <f t="shared" si="5"/>
        <v>43</v>
      </c>
      <c r="Q13" s="20">
        <f t="shared" si="5"/>
        <v>49</v>
      </c>
      <c r="R13" s="20">
        <f t="shared" si="5"/>
        <v>93</v>
      </c>
      <c r="S13" s="20">
        <f t="shared" si="5"/>
        <v>21</v>
      </c>
      <c r="T13" s="20">
        <f t="shared" si="5"/>
        <v>26</v>
      </c>
      <c r="U13" s="20">
        <f t="shared" si="5"/>
        <v>67</v>
      </c>
      <c r="V13" s="26">
        <v>-0.53727828070949357</v>
      </c>
    </row>
    <row r="14" spans="1:22" ht="18.75" customHeight="1" x14ac:dyDescent="0.2">
      <c r="A14" s="4" t="s">
        <v>24</v>
      </c>
      <c r="B14" s="20">
        <f>B28+B29+B30+B31</f>
        <v>-79</v>
      </c>
      <c r="C14" s="20">
        <f>C28+C29+C30+C31</f>
        <v>145</v>
      </c>
      <c r="D14" s="20">
        <f>D28+D29+D30+D31</f>
        <v>-87</v>
      </c>
      <c r="E14" s="20">
        <f>E28+E29+E30+E31</f>
        <v>-57</v>
      </c>
      <c r="F14" s="20">
        <f>F28+F29+F30+F31</f>
        <v>16</v>
      </c>
      <c r="G14" s="20">
        <f>G28+G29+G30+G31</f>
        <v>-7</v>
      </c>
      <c r="H14" s="20">
        <f>H28+H29+H30+H31</f>
        <v>73</v>
      </c>
      <c r="I14" s="20">
        <f>I28+I29+I30+I31</f>
        <v>-1</v>
      </c>
      <c r="J14" s="26">
        <f t="shared" si="0"/>
        <v>-14.09037344061116</v>
      </c>
      <c r="K14" s="35">
        <v>3.9551925447329563</v>
      </c>
      <c r="L14" s="35">
        <v>18.045565985344115</v>
      </c>
      <c r="M14" s="20">
        <f t="shared" ref="M14:U14" si="6">M28+M29+M30+M31</f>
        <v>-22</v>
      </c>
      <c r="N14" s="20">
        <f t="shared" si="6"/>
        <v>159</v>
      </c>
      <c r="O14" s="20">
        <f t="shared" si="6"/>
        <v>-62</v>
      </c>
      <c r="P14" s="20">
        <f t="shared" si="6"/>
        <v>50</v>
      </c>
      <c r="Q14" s="20">
        <f t="shared" si="6"/>
        <v>109</v>
      </c>
      <c r="R14" s="20">
        <f t="shared" si="6"/>
        <v>181</v>
      </c>
      <c r="S14" s="20">
        <f t="shared" si="6"/>
        <v>19</v>
      </c>
      <c r="T14" s="20">
        <f t="shared" si="6"/>
        <v>72</v>
      </c>
      <c r="U14" s="20">
        <f t="shared" si="6"/>
        <v>109</v>
      </c>
      <c r="V14" s="26">
        <v>-5.4383897490078112</v>
      </c>
    </row>
    <row r="15" spans="1:22" ht="18.75" customHeight="1" x14ac:dyDescent="0.2">
      <c r="A15" s="4" t="s">
        <v>23</v>
      </c>
      <c r="B15" s="20">
        <f>B32+B33+B34+B35</f>
        <v>-58</v>
      </c>
      <c r="C15" s="20">
        <f>C32+C33+C34+C35</f>
        <v>61</v>
      </c>
      <c r="D15" s="20">
        <f>D32+D33+D34+D35</f>
        <v>-17</v>
      </c>
      <c r="E15" s="20">
        <f>E32+E33+E34+E35</f>
        <v>-55</v>
      </c>
      <c r="F15" s="20">
        <f>F32+F33+F34+F35</f>
        <v>11</v>
      </c>
      <c r="G15" s="20">
        <f>G32+G33+G34+G35</f>
        <v>-10</v>
      </c>
      <c r="H15" s="20">
        <f>H32+H33+H34+H35</f>
        <v>66</v>
      </c>
      <c r="I15" s="22">
        <f>I32+I33+I34+I35</f>
        <v>7</v>
      </c>
      <c r="J15" s="26">
        <f>K15-L15</f>
        <v>-17.928589290179691</v>
      </c>
      <c r="K15" s="35">
        <v>3.5857178580359368</v>
      </c>
      <c r="L15" s="35">
        <v>21.514307148215629</v>
      </c>
      <c r="M15" s="22">
        <f t="shared" ref="M15:U15" si="7">M32+M33+M34+M35</f>
        <v>-3</v>
      </c>
      <c r="N15" s="20">
        <f t="shared" si="7"/>
        <v>169</v>
      </c>
      <c r="O15" s="20">
        <f t="shared" si="7"/>
        <v>35</v>
      </c>
      <c r="P15" s="20">
        <f t="shared" si="7"/>
        <v>72</v>
      </c>
      <c r="Q15" s="20">
        <f t="shared" si="7"/>
        <v>97</v>
      </c>
      <c r="R15" s="20">
        <f>R32+R33+R34+R35</f>
        <v>172</v>
      </c>
      <c r="S15" s="20">
        <f t="shared" si="7"/>
        <v>35</v>
      </c>
      <c r="T15" s="20">
        <f t="shared" si="7"/>
        <v>73</v>
      </c>
      <c r="U15" s="20">
        <f t="shared" si="7"/>
        <v>99</v>
      </c>
      <c r="V15" s="26">
        <v>-0.97792305219161335</v>
      </c>
    </row>
    <row r="16" spans="1:22" ht="18.75" customHeight="1" x14ac:dyDescent="0.2">
      <c r="A16" s="2" t="s">
        <v>22</v>
      </c>
      <c r="B16" s="19">
        <f>B36+B37+B38</f>
        <v>-9</v>
      </c>
      <c r="C16" s="19">
        <f>C36+C37+C38</f>
        <v>33</v>
      </c>
      <c r="D16" s="19">
        <f>D36+D37+D38</f>
        <v>4</v>
      </c>
      <c r="E16" s="19">
        <f>E36+E37+E38</f>
        <v>-10</v>
      </c>
      <c r="F16" s="19">
        <f>F36+F37+F38</f>
        <v>0</v>
      </c>
      <c r="G16" s="19">
        <f>G36+G37+G38</f>
        <v>-3</v>
      </c>
      <c r="H16" s="19">
        <f>H36+H37+H38</f>
        <v>10</v>
      </c>
      <c r="I16" s="19">
        <f>I36+I37+I38</f>
        <v>-11</v>
      </c>
      <c r="J16" s="27">
        <f t="shared" si="0"/>
        <v>-14.352561833982147</v>
      </c>
      <c r="K16" s="34">
        <v>0</v>
      </c>
      <c r="L16" s="34">
        <v>14.352561833982147</v>
      </c>
      <c r="M16" s="19">
        <f t="shared" ref="M16:U16" si="8">M36+M37+M38</f>
        <v>1</v>
      </c>
      <c r="N16" s="19">
        <f t="shared" si="8"/>
        <v>32</v>
      </c>
      <c r="O16" s="19">
        <f t="shared" si="8"/>
        <v>-5</v>
      </c>
      <c r="P16" s="19">
        <f t="shared" si="8"/>
        <v>16</v>
      </c>
      <c r="Q16" s="19">
        <f t="shared" si="8"/>
        <v>16</v>
      </c>
      <c r="R16" s="19">
        <f t="shared" si="8"/>
        <v>31</v>
      </c>
      <c r="S16" s="19">
        <f t="shared" si="8"/>
        <v>-1</v>
      </c>
      <c r="T16" s="19">
        <f t="shared" si="8"/>
        <v>9</v>
      </c>
      <c r="U16" s="19">
        <f t="shared" si="8"/>
        <v>22</v>
      </c>
      <c r="V16" s="30">
        <v>1.4352561833982165</v>
      </c>
    </row>
    <row r="17" spans="1:22" ht="18.75" customHeight="1" x14ac:dyDescent="0.2">
      <c r="A17" s="6" t="s">
        <v>21</v>
      </c>
      <c r="B17" s="18">
        <f>B12+B13+B20</f>
        <v>-29</v>
      </c>
      <c r="C17" s="18">
        <f>C12+C13+C20</f>
        <v>850</v>
      </c>
      <c r="D17" s="18">
        <f>D12+D13+D20</f>
        <v>-92</v>
      </c>
      <c r="E17" s="18">
        <f>E12+E13+E20</f>
        <v>-183</v>
      </c>
      <c r="F17" s="18">
        <f>F12+F13+F20</f>
        <v>98</v>
      </c>
      <c r="G17" s="18">
        <f>G12+G13+G20</f>
        <v>-6</v>
      </c>
      <c r="H17" s="18">
        <f>H12+H13+H20</f>
        <v>281</v>
      </c>
      <c r="I17" s="18">
        <f>I12+I13+I20</f>
        <v>26</v>
      </c>
      <c r="J17" s="25">
        <f t="shared" si="0"/>
        <v>-10.433116064608942</v>
      </c>
      <c r="K17" s="33">
        <v>5.5871331930692678</v>
      </c>
      <c r="L17" s="33">
        <v>16.020249257678209</v>
      </c>
      <c r="M17" s="18">
        <f t="shared" ref="M17:U17" si="9">M12+M13+M20</f>
        <v>154</v>
      </c>
      <c r="N17" s="18">
        <f t="shared" si="9"/>
        <v>1090</v>
      </c>
      <c r="O17" s="18">
        <f t="shared" si="9"/>
        <v>-23</v>
      </c>
      <c r="P17" s="18">
        <f t="shared" si="9"/>
        <v>741</v>
      </c>
      <c r="Q17" s="18">
        <f t="shared" si="9"/>
        <v>349</v>
      </c>
      <c r="R17" s="18">
        <f t="shared" si="9"/>
        <v>936</v>
      </c>
      <c r="S17" s="18">
        <f t="shared" si="9"/>
        <v>37</v>
      </c>
      <c r="T17" s="18">
        <f t="shared" si="9"/>
        <v>612</v>
      </c>
      <c r="U17" s="18">
        <f t="shared" si="9"/>
        <v>324</v>
      </c>
      <c r="V17" s="25">
        <v>8.7797807319659995</v>
      </c>
    </row>
    <row r="18" spans="1:22" ht="18.75" customHeight="1" x14ac:dyDescent="0.2">
      <c r="A18" s="4" t="s">
        <v>20</v>
      </c>
      <c r="B18" s="20">
        <f>B14+B22</f>
        <v>-150</v>
      </c>
      <c r="C18" s="20">
        <f>C14+C22</f>
        <v>257</v>
      </c>
      <c r="D18" s="20">
        <f>D14+D22</f>
        <v>-35</v>
      </c>
      <c r="E18" s="20">
        <f>E14+E22</f>
        <v>-105</v>
      </c>
      <c r="F18" s="20">
        <f>F14+F22</f>
        <v>33</v>
      </c>
      <c r="G18" s="20">
        <f>G14+G22</f>
        <v>-11</v>
      </c>
      <c r="H18" s="20">
        <f>H14+H22</f>
        <v>138</v>
      </c>
      <c r="I18" s="20">
        <f>I14+I22</f>
        <v>8</v>
      </c>
      <c r="J18" s="26">
        <f t="shared" si="0"/>
        <v>-13.79351299991362</v>
      </c>
      <c r="K18" s="35">
        <v>4.3351040856871395</v>
      </c>
      <c r="L18" s="35">
        <v>18.128617085600759</v>
      </c>
      <c r="M18" s="20">
        <f t="shared" ref="M18:U18" si="10">M14+M22</f>
        <v>-45</v>
      </c>
      <c r="N18" s="20">
        <f t="shared" si="10"/>
        <v>345</v>
      </c>
      <c r="O18" s="20">
        <f t="shared" si="10"/>
        <v>-58</v>
      </c>
      <c r="P18" s="20">
        <f t="shared" si="10"/>
        <v>147</v>
      </c>
      <c r="Q18" s="20">
        <f t="shared" si="10"/>
        <v>198</v>
      </c>
      <c r="R18" s="20">
        <f t="shared" si="10"/>
        <v>390</v>
      </c>
      <c r="S18" s="20">
        <f t="shared" si="10"/>
        <v>-42</v>
      </c>
      <c r="T18" s="20">
        <f t="shared" si="10"/>
        <v>178</v>
      </c>
      <c r="U18" s="20">
        <f t="shared" si="10"/>
        <v>212</v>
      </c>
      <c r="V18" s="26">
        <v>-5.9115055713915581</v>
      </c>
    </row>
    <row r="19" spans="1:22" ht="18.75" customHeight="1" x14ac:dyDescent="0.2">
      <c r="A19" s="2" t="s">
        <v>19</v>
      </c>
      <c r="B19" s="19">
        <f>B15+B16+B21+B23</f>
        <v>24</v>
      </c>
      <c r="C19" s="19">
        <f>C15+C16+C21+C23</f>
        <v>817</v>
      </c>
      <c r="D19" s="19">
        <f>D15+D16+D21+D23</f>
        <v>-152</v>
      </c>
      <c r="E19" s="19">
        <f>E15+E16+E21+E23</f>
        <v>-179</v>
      </c>
      <c r="F19" s="19">
        <f>F15+F16+F21+F23</f>
        <v>93</v>
      </c>
      <c r="G19" s="19">
        <f>G15+G16+G21+G23</f>
        <v>-33</v>
      </c>
      <c r="H19" s="19">
        <f>H15+H16+H21+H23</f>
        <v>272</v>
      </c>
      <c r="I19" s="21">
        <f>I15+I16+I21+I23</f>
        <v>-15</v>
      </c>
      <c r="J19" s="27">
        <f t="shared" si="0"/>
        <v>-9.8850887744063414</v>
      </c>
      <c r="K19" s="34">
        <v>5.1358282459206137</v>
      </c>
      <c r="L19" s="34">
        <v>15.020917020326955</v>
      </c>
      <c r="M19" s="21">
        <f t="shared" ref="M19:U19" si="11">M15+M16+M21+M23</f>
        <v>203</v>
      </c>
      <c r="N19" s="21">
        <f>N15+N16+N21+N23</f>
        <v>1147</v>
      </c>
      <c r="O19" s="19">
        <f t="shared" si="11"/>
        <v>-47</v>
      </c>
      <c r="P19" s="19">
        <f t="shared" si="11"/>
        <v>727</v>
      </c>
      <c r="Q19" s="19">
        <f t="shared" si="11"/>
        <v>420</v>
      </c>
      <c r="R19" s="19">
        <f t="shared" si="11"/>
        <v>944</v>
      </c>
      <c r="S19" s="19">
        <f t="shared" si="11"/>
        <v>87</v>
      </c>
      <c r="T19" s="19">
        <f t="shared" si="11"/>
        <v>513</v>
      </c>
      <c r="U19" s="19">
        <f t="shared" si="11"/>
        <v>431</v>
      </c>
      <c r="V19" s="30">
        <v>11.210463805611674</v>
      </c>
    </row>
    <row r="20" spans="1:22" ht="18.75" customHeight="1" x14ac:dyDescent="0.2">
      <c r="A20" s="5" t="s">
        <v>18</v>
      </c>
      <c r="B20" s="18">
        <f>E20+M20</f>
        <v>38</v>
      </c>
      <c r="C20" s="18">
        <v>770</v>
      </c>
      <c r="D20" s="18">
        <f>G20-I20+O20-S20</f>
        <v>-42</v>
      </c>
      <c r="E20" s="18">
        <f>F20-H20</f>
        <v>-130</v>
      </c>
      <c r="F20" s="18">
        <v>87</v>
      </c>
      <c r="G20" s="18">
        <v>-2</v>
      </c>
      <c r="H20" s="18">
        <v>217</v>
      </c>
      <c r="I20" s="18">
        <v>20</v>
      </c>
      <c r="J20" s="25">
        <f>K20-L20</f>
        <v>-8.7559049306170653</v>
      </c>
      <c r="K20" s="33">
        <v>5.8597209920283433</v>
      </c>
      <c r="L20" s="33">
        <v>14.615625922645409</v>
      </c>
      <c r="M20" s="18">
        <f>N20-R20</f>
        <v>168</v>
      </c>
      <c r="N20" s="18">
        <f>P20+Q20</f>
        <v>974</v>
      </c>
      <c r="O20" s="22">
        <v>-10</v>
      </c>
      <c r="P20" s="22">
        <v>690</v>
      </c>
      <c r="Q20" s="22">
        <v>284</v>
      </c>
      <c r="R20" s="22">
        <f>SUM(T20:U20)</f>
        <v>806</v>
      </c>
      <c r="S20" s="22">
        <v>10</v>
      </c>
      <c r="T20" s="22">
        <v>569</v>
      </c>
      <c r="U20" s="22">
        <v>237</v>
      </c>
      <c r="V20" s="29">
        <v>11.315323294951284</v>
      </c>
    </row>
    <row r="21" spans="1:22" ht="18.75" customHeight="1" x14ac:dyDescent="0.2">
      <c r="A21" s="3" t="s">
        <v>17</v>
      </c>
      <c r="B21" s="20">
        <f t="shared" ref="B21:B38" si="12">E21+M21</f>
        <v>99</v>
      </c>
      <c r="C21" s="20">
        <v>561</v>
      </c>
      <c r="D21" s="20">
        <f t="shared" ref="D21:D38" si="13">G21-I21+O21-S21</f>
        <v>-131</v>
      </c>
      <c r="E21" s="20">
        <f t="shared" ref="E21:E38" si="14">F21-H21</f>
        <v>-86</v>
      </c>
      <c r="F21" s="20">
        <v>72</v>
      </c>
      <c r="G21" s="20">
        <v>-12</v>
      </c>
      <c r="H21" s="20">
        <v>158</v>
      </c>
      <c r="I21" s="20">
        <v>-5</v>
      </c>
      <c r="J21" s="26">
        <f t="shared" ref="J21:J38" si="15">K21-L21</f>
        <v>-7.3030231118928297</v>
      </c>
      <c r="K21" s="35">
        <v>6.1141588843753931</v>
      </c>
      <c r="L21" s="35">
        <v>13.417181996268223</v>
      </c>
      <c r="M21" s="20">
        <f t="shared" ref="M21:M38" si="16">N21-R21</f>
        <v>185</v>
      </c>
      <c r="N21" s="20">
        <f t="shared" ref="N21:N38" si="17">P21+Q21</f>
        <v>766</v>
      </c>
      <c r="O21" s="20">
        <v>-98</v>
      </c>
      <c r="P21" s="20">
        <v>499</v>
      </c>
      <c r="Q21" s="20">
        <v>267</v>
      </c>
      <c r="R21" s="20">
        <f t="shared" ref="R21:R38" si="18">SUM(T21:U21)</f>
        <v>581</v>
      </c>
      <c r="S21" s="20">
        <v>26</v>
      </c>
      <c r="T21" s="20">
        <v>324</v>
      </c>
      <c r="U21" s="20">
        <v>257</v>
      </c>
      <c r="V21" s="26">
        <v>15.709991577908994</v>
      </c>
    </row>
    <row r="22" spans="1:22" ht="18.75" customHeight="1" x14ac:dyDescent="0.2">
      <c r="A22" s="3" t="s">
        <v>16</v>
      </c>
      <c r="B22" s="20">
        <f t="shared" si="12"/>
        <v>-71</v>
      </c>
      <c r="C22" s="20">
        <v>112</v>
      </c>
      <c r="D22" s="20">
        <f t="shared" si="13"/>
        <v>52</v>
      </c>
      <c r="E22" s="20">
        <f t="shared" si="14"/>
        <v>-48</v>
      </c>
      <c r="F22" s="20">
        <v>17</v>
      </c>
      <c r="G22" s="20">
        <v>-4</v>
      </c>
      <c r="H22" s="20">
        <v>65</v>
      </c>
      <c r="I22" s="20">
        <v>9</v>
      </c>
      <c r="J22" s="26">
        <f t="shared" si="15"/>
        <v>-13.456841329093505</v>
      </c>
      <c r="K22" s="35">
        <v>4.7659646373872828</v>
      </c>
      <c r="L22" s="35">
        <v>18.222805966480788</v>
      </c>
      <c r="M22" s="20">
        <f t="shared" si="16"/>
        <v>-23</v>
      </c>
      <c r="N22" s="20">
        <f t="shared" si="17"/>
        <v>186</v>
      </c>
      <c r="O22" s="20">
        <v>4</v>
      </c>
      <c r="P22" s="20">
        <v>97</v>
      </c>
      <c r="Q22" s="20">
        <v>89</v>
      </c>
      <c r="R22" s="20">
        <f t="shared" si="18"/>
        <v>209</v>
      </c>
      <c r="S22" s="20">
        <v>-61</v>
      </c>
      <c r="T22" s="20">
        <v>106</v>
      </c>
      <c r="U22" s="20">
        <v>103</v>
      </c>
      <c r="V22" s="26">
        <v>-6.4480698035239783</v>
      </c>
    </row>
    <row r="23" spans="1:22" ht="18.75" customHeight="1" x14ac:dyDescent="0.2">
      <c r="A23" s="1" t="s">
        <v>15</v>
      </c>
      <c r="B23" s="19">
        <f t="shared" si="12"/>
        <v>-8</v>
      </c>
      <c r="C23" s="19">
        <v>162</v>
      </c>
      <c r="D23" s="19">
        <f t="shared" si="13"/>
        <v>-8</v>
      </c>
      <c r="E23" s="19">
        <f t="shared" si="14"/>
        <v>-28</v>
      </c>
      <c r="F23" s="19">
        <v>10</v>
      </c>
      <c r="G23" s="19">
        <v>-8</v>
      </c>
      <c r="H23" s="19">
        <v>38</v>
      </c>
      <c r="I23" s="21">
        <v>-6</v>
      </c>
      <c r="J23" s="27">
        <f t="shared" si="15"/>
        <v>-10.904822876653862</v>
      </c>
      <c r="K23" s="34">
        <v>3.8945795988049503</v>
      </c>
      <c r="L23" s="34">
        <v>14.799402475458812</v>
      </c>
      <c r="M23" s="21">
        <f t="shared" si="16"/>
        <v>20</v>
      </c>
      <c r="N23" s="21">
        <f t="shared" si="17"/>
        <v>180</v>
      </c>
      <c r="O23" s="19">
        <v>21</v>
      </c>
      <c r="P23" s="19">
        <v>140</v>
      </c>
      <c r="Q23" s="19">
        <v>40</v>
      </c>
      <c r="R23" s="19">
        <f t="shared" si="18"/>
        <v>160</v>
      </c>
      <c r="S23" s="19">
        <v>27</v>
      </c>
      <c r="T23" s="19">
        <v>107</v>
      </c>
      <c r="U23" s="19">
        <v>53</v>
      </c>
      <c r="V23" s="31">
        <v>7.7891591976099122</v>
      </c>
    </row>
    <row r="24" spans="1:22" ht="18.75" customHeight="1" x14ac:dyDescent="0.2">
      <c r="A24" s="7" t="s">
        <v>14</v>
      </c>
      <c r="B24" s="17">
        <f t="shared" si="12"/>
        <v>-21</v>
      </c>
      <c r="C24" s="17">
        <v>40</v>
      </c>
      <c r="D24" s="18">
        <f t="shared" si="13"/>
        <v>-20</v>
      </c>
      <c r="E24" s="18">
        <f t="shared" si="14"/>
        <v>-8</v>
      </c>
      <c r="F24" s="17">
        <v>6</v>
      </c>
      <c r="G24" s="17">
        <v>-1</v>
      </c>
      <c r="H24" s="17">
        <v>14</v>
      </c>
      <c r="I24" s="23">
        <v>-7</v>
      </c>
      <c r="J24" s="28">
        <f t="shared" si="15"/>
        <v>-9.6160179147731064</v>
      </c>
      <c r="K24" s="32">
        <v>7.2120134360798263</v>
      </c>
      <c r="L24" s="32">
        <v>16.828031350852932</v>
      </c>
      <c r="M24" s="18">
        <f t="shared" si="16"/>
        <v>-13</v>
      </c>
      <c r="N24" s="17">
        <f t="shared" si="17"/>
        <v>24</v>
      </c>
      <c r="O24" s="17">
        <v>-20</v>
      </c>
      <c r="P24" s="17">
        <v>8</v>
      </c>
      <c r="Q24" s="17">
        <v>16</v>
      </c>
      <c r="R24" s="17">
        <f t="shared" si="18"/>
        <v>37</v>
      </c>
      <c r="S24" s="17">
        <v>6</v>
      </c>
      <c r="T24" s="17">
        <v>17</v>
      </c>
      <c r="U24" s="17">
        <v>20</v>
      </c>
      <c r="V24" s="28">
        <v>-15.626029111506288</v>
      </c>
    </row>
    <row r="25" spans="1:22" ht="18.75" customHeight="1" x14ac:dyDescent="0.2">
      <c r="A25" s="5" t="s">
        <v>13</v>
      </c>
      <c r="B25" s="18">
        <f t="shared" si="12"/>
        <v>-7</v>
      </c>
      <c r="C25" s="18">
        <v>8</v>
      </c>
      <c r="D25" s="18">
        <f t="shared" si="13"/>
        <v>7</v>
      </c>
      <c r="E25" s="18">
        <f t="shared" si="14"/>
        <v>-6</v>
      </c>
      <c r="F25" s="18">
        <v>0</v>
      </c>
      <c r="G25" s="18">
        <v>-2</v>
      </c>
      <c r="H25" s="18">
        <v>6</v>
      </c>
      <c r="I25" s="18">
        <v>-4</v>
      </c>
      <c r="J25" s="25">
        <f t="shared" si="15"/>
        <v>-30.177759404712692</v>
      </c>
      <c r="K25" s="33">
        <v>0</v>
      </c>
      <c r="L25" s="33">
        <v>30.177759404712692</v>
      </c>
      <c r="M25" s="18">
        <f t="shared" si="16"/>
        <v>-1</v>
      </c>
      <c r="N25" s="18">
        <f t="shared" si="17"/>
        <v>8</v>
      </c>
      <c r="O25" s="18">
        <v>2</v>
      </c>
      <c r="P25" s="18">
        <v>6</v>
      </c>
      <c r="Q25" s="18">
        <v>2</v>
      </c>
      <c r="R25" s="18">
        <f t="shared" si="18"/>
        <v>9</v>
      </c>
      <c r="S25" s="18">
        <v>-3</v>
      </c>
      <c r="T25" s="18">
        <v>2</v>
      </c>
      <c r="U25" s="18">
        <v>7</v>
      </c>
      <c r="V25" s="29">
        <v>-5.0296265674521266</v>
      </c>
    </row>
    <row r="26" spans="1:22" ht="18.75" customHeight="1" x14ac:dyDescent="0.2">
      <c r="A26" s="3" t="s">
        <v>12</v>
      </c>
      <c r="B26" s="20">
        <f t="shared" si="12"/>
        <v>3</v>
      </c>
      <c r="C26" s="20">
        <v>41</v>
      </c>
      <c r="D26" s="20">
        <f t="shared" si="13"/>
        <v>-7</v>
      </c>
      <c r="E26" s="20">
        <f t="shared" si="14"/>
        <v>-12</v>
      </c>
      <c r="F26" s="20">
        <v>1</v>
      </c>
      <c r="G26" s="20">
        <v>0</v>
      </c>
      <c r="H26" s="20">
        <v>13</v>
      </c>
      <c r="I26" s="20">
        <v>3</v>
      </c>
      <c r="J26" s="26">
        <f t="shared" si="15"/>
        <v>-25.59158632778265</v>
      </c>
      <c r="K26" s="35">
        <v>2.1326321939818871</v>
      </c>
      <c r="L26" s="35">
        <v>27.724218521764538</v>
      </c>
      <c r="M26" s="20">
        <f t="shared" si="16"/>
        <v>15</v>
      </c>
      <c r="N26" s="20">
        <f t="shared" si="17"/>
        <v>35</v>
      </c>
      <c r="O26" s="20">
        <v>-3</v>
      </c>
      <c r="P26" s="20">
        <v>20</v>
      </c>
      <c r="Q26" s="20">
        <v>15</v>
      </c>
      <c r="R26" s="20">
        <f t="shared" si="18"/>
        <v>20</v>
      </c>
      <c r="S26" s="20">
        <v>1</v>
      </c>
      <c r="T26" s="20">
        <v>7</v>
      </c>
      <c r="U26" s="20">
        <v>13</v>
      </c>
      <c r="V26" s="26">
        <v>31.989482909728316</v>
      </c>
    </row>
    <row r="27" spans="1:22" ht="18.75" customHeight="1" x14ac:dyDescent="0.2">
      <c r="A27" s="1" t="s">
        <v>11</v>
      </c>
      <c r="B27" s="19">
        <f t="shared" si="12"/>
        <v>-42</v>
      </c>
      <c r="C27" s="19">
        <v>-9</v>
      </c>
      <c r="D27" s="19">
        <f t="shared" si="13"/>
        <v>-30</v>
      </c>
      <c r="E27" s="19">
        <f t="shared" si="14"/>
        <v>-27</v>
      </c>
      <c r="F27" s="19">
        <v>4</v>
      </c>
      <c r="G27" s="19">
        <v>-1</v>
      </c>
      <c r="H27" s="21">
        <v>31</v>
      </c>
      <c r="I27" s="21">
        <v>14</v>
      </c>
      <c r="J27" s="27">
        <f t="shared" si="15"/>
        <v>-22.622408925005168</v>
      </c>
      <c r="K27" s="34">
        <v>3.3514679888896541</v>
      </c>
      <c r="L27" s="34">
        <v>25.97387691389482</v>
      </c>
      <c r="M27" s="21">
        <f t="shared" si="16"/>
        <v>-15</v>
      </c>
      <c r="N27" s="21">
        <f t="shared" si="17"/>
        <v>49</v>
      </c>
      <c r="O27" s="24">
        <v>8</v>
      </c>
      <c r="P27" s="24">
        <v>17</v>
      </c>
      <c r="Q27" s="24">
        <v>32</v>
      </c>
      <c r="R27" s="24">
        <f t="shared" si="18"/>
        <v>64</v>
      </c>
      <c r="S27" s="24">
        <v>23</v>
      </c>
      <c r="T27" s="24">
        <v>17</v>
      </c>
      <c r="U27" s="24">
        <v>47</v>
      </c>
      <c r="V27" s="31">
        <v>-12.568004958336203</v>
      </c>
    </row>
    <row r="28" spans="1:22" ht="18.75" customHeight="1" x14ac:dyDescent="0.2">
      <c r="A28" s="5" t="s">
        <v>10</v>
      </c>
      <c r="B28" s="18">
        <f t="shared" si="12"/>
        <v>-15</v>
      </c>
      <c r="C28" s="18">
        <v>38</v>
      </c>
      <c r="D28" s="18">
        <f t="shared" si="13"/>
        <v>-7</v>
      </c>
      <c r="E28" s="18">
        <f>F28-H28</f>
        <v>-10</v>
      </c>
      <c r="F28" s="18">
        <v>0</v>
      </c>
      <c r="G28" s="18">
        <v>-3</v>
      </c>
      <c r="H28" s="18">
        <v>10</v>
      </c>
      <c r="I28" s="18">
        <v>0</v>
      </c>
      <c r="J28" s="25">
        <f t="shared" si="15"/>
        <v>-22.656734947237737</v>
      </c>
      <c r="K28" s="33">
        <v>0</v>
      </c>
      <c r="L28" s="33">
        <v>22.656734947237737</v>
      </c>
      <c r="M28" s="18">
        <f t="shared" si="16"/>
        <v>-5</v>
      </c>
      <c r="N28" s="18">
        <f t="shared" si="17"/>
        <v>12</v>
      </c>
      <c r="O28" s="18">
        <v>-2</v>
      </c>
      <c r="P28" s="18">
        <v>7</v>
      </c>
      <c r="Q28" s="18">
        <v>5</v>
      </c>
      <c r="R28" s="18">
        <f t="shared" si="18"/>
        <v>17</v>
      </c>
      <c r="S28" s="18">
        <v>2</v>
      </c>
      <c r="T28" s="18">
        <v>7</v>
      </c>
      <c r="U28" s="18">
        <v>10</v>
      </c>
      <c r="V28" s="25">
        <v>-11.328367473618869</v>
      </c>
    </row>
    <row r="29" spans="1:22" ht="18.75" customHeight="1" x14ac:dyDescent="0.2">
      <c r="A29" s="3" t="s">
        <v>9</v>
      </c>
      <c r="B29" s="20">
        <f t="shared" si="12"/>
        <v>-8</v>
      </c>
      <c r="C29" s="20">
        <v>29</v>
      </c>
      <c r="D29" s="20">
        <f t="shared" si="13"/>
        <v>-38</v>
      </c>
      <c r="E29" s="20">
        <f t="shared" si="14"/>
        <v>-20</v>
      </c>
      <c r="F29" s="20">
        <v>5</v>
      </c>
      <c r="G29" s="20">
        <v>-8</v>
      </c>
      <c r="H29" s="20">
        <v>25</v>
      </c>
      <c r="I29" s="20">
        <v>4</v>
      </c>
      <c r="J29" s="26">
        <f t="shared" si="15"/>
        <v>-15.748710978793177</v>
      </c>
      <c r="K29" s="35">
        <v>3.9371777446982934</v>
      </c>
      <c r="L29" s="35">
        <v>19.68588872349147</v>
      </c>
      <c r="M29" s="22">
        <f t="shared" si="16"/>
        <v>12</v>
      </c>
      <c r="N29" s="22">
        <f t="shared" si="17"/>
        <v>57</v>
      </c>
      <c r="O29" s="20">
        <v>-32</v>
      </c>
      <c r="P29" s="20">
        <v>11</v>
      </c>
      <c r="Q29" s="20">
        <v>46</v>
      </c>
      <c r="R29" s="20">
        <f t="shared" si="18"/>
        <v>45</v>
      </c>
      <c r="S29" s="20">
        <v>-6</v>
      </c>
      <c r="T29" s="20">
        <v>17</v>
      </c>
      <c r="U29" s="20">
        <v>28</v>
      </c>
      <c r="V29" s="26">
        <v>9.449226587275902</v>
      </c>
    </row>
    <row r="30" spans="1:22" ht="18.75" customHeight="1" x14ac:dyDescent="0.2">
      <c r="A30" s="3" t="s">
        <v>8</v>
      </c>
      <c r="B30" s="20">
        <f t="shared" si="12"/>
        <v>-36</v>
      </c>
      <c r="C30" s="20">
        <v>52</v>
      </c>
      <c r="D30" s="20">
        <f t="shared" si="13"/>
        <v>-20</v>
      </c>
      <c r="E30" s="20">
        <f t="shared" si="14"/>
        <v>-16</v>
      </c>
      <c r="F30" s="20">
        <v>6</v>
      </c>
      <c r="G30" s="20">
        <v>4</v>
      </c>
      <c r="H30" s="20">
        <v>22</v>
      </c>
      <c r="I30" s="20">
        <v>-6</v>
      </c>
      <c r="J30" s="29">
        <f t="shared" si="15"/>
        <v>-13.035132360162489</v>
      </c>
      <c r="K30" s="36">
        <v>4.8881746350609347</v>
      </c>
      <c r="L30" s="36">
        <v>17.923306995223424</v>
      </c>
      <c r="M30" s="20">
        <f t="shared" si="16"/>
        <v>-20</v>
      </c>
      <c r="N30" s="20">
        <f t="shared" si="17"/>
        <v>43</v>
      </c>
      <c r="O30" s="20">
        <v>-25</v>
      </c>
      <c r="P30" s="20">
        <v>15</v>
      </c>
      <c r="Q30" s="20">
        <v>28</v>
      </c>
      <c r="R30" s="20">
        <f t="shared" si="18"/>
        <v>63</v>
      </c>
      <c r="S30" s="20">
        <v>5</v>
      </c>
      <c r="T30" s="20">
        <v>20</v>
      </c>
      <c r="U30" s="20">
        <v>43</v>
      </c>
      <c r="V30" s="26">
        <v>-16.293915450203116</v>
      </c>
    </row>
    <row r="31" spans="1:22" ht="18.75" customHeight="1" x14ac:dyDescent="0.2">
      <c r="A31" s="1" t="s">
        <v>7</v>
      </c>
      <c r="B31" s="19">
        <f t="shared" si="12"/>
        <v>-20</v>
      </c>
      <c r="C31" s="19">
        <v>26</v>
      </c>
      <c r="D31" s="19">
        <f t="shared" si="13"/>
        <v>-22</v>
      </c>
      <c r="E31" s="19">
        <f t="shared" si="14"/>
        <v>-11</v>
      </c>
      <c r="F31" s="19">
        <v>5</v>
      </c>
      <c r="G31" s="19">
        <v>0</v>
      </c>
      <c r="H31" s="19">
        <v>16</v>
      </c>
      <c r="I31" s="21">
        <v>1</v>
      </c>
      <c r="J31" s="27">
        <f t="shared" si="15"/>
        <v>-9.9408254722820573</v>
      </c>
      <c r="K31" s="34">
        <v>4.5185570328554796</v>
      </c>
      <c r="L31" s="34">
        <v>14.459382505137537</v>
      </c>
      <c r="M31" s="19">
        <f t="shared" si="16"/>
        <v>-9</v>
      </c>
      <c r="N31" s="19">
        <f t="shared" si="17"/>
        <v>47</v>
      </c>
      <c r="O31" s="19">
        <v>-3</v>
      </c>
      <c r="P31" s="19">
        <v>17</v>
      </c>
      <c r="Q31" s="19">
        <v>30</v>
      </c>
      <c r="R31" s="19">
        <f t="shared" si="18"/>
        <v>56</v>
      </c>
      <c r="S31" s="19">
        <v>18</v>
      </c>
      <c r="T31" s="19">
        <v>28</v>
      </c>
      <c r="U31" s="19">
        <v>28</v>
      </c>
      <c r="V31" s="30">
        <v>-8.1334026591398683</v>
      </c>
    </row>
    <row r="32" spans="1:22" ht="18.75" customHeight="1" x14ac:dyDescent="0.2">
      <c r="A32" s="5" t="s">
        <v>6</v>
      </c>
      <c r="B32" s="18">
        <f t="shared" si="12"/>
        <v>8</v>
      </c>
      <c r="C32" s="18">
        <v>-6</v>
      </c>
      <c r="D32" s="18">
        <f t="shared" si="13"/>
        <v>-5</v>
      </c>
      <c r="E32" s="18">
        <f t="shared" si="14"/>
        <v>-1</v>
      </c>
      <c r="F32" s="18">
        <v>2</v>
      </c>
      <c r="G32" s="18">
        <v>1</v>
      </c>
      <c r="H32" s="18">
        <v>3</v>
      </c>
      <c r="I32" s="18">
        <v>2</v>
      </c>
      <c r="J32" s="25">
        <f t="shared" si="15"/>
        <v>-3.405168392573934</v>
      </c>
      <c r="K32" s="33">
        <v>6.810336785147868</v>
      </c>
      <c r="L32" s="33">
        <v>10.215505177721802</v>
      </c>
      <c r="M32" s="18">
        <f t="shared" si="16"/>
        <v>9</v>
      </c>
      <c r="N32" s="18">
        <f t="shared" si="17"/>
        <v>27</v>
      </c>
      <c r="O32" s="22">
        <v>-6</v>
      </c>
      <c r="P32" s="22">
        <v>8</v>
      </c>
      <c r="Q32" s="22">
        <v>19</v>
      </c>
      <c r="R32" s="22">
        <f t="shared" si="18"/>
        <v>18</v>
      </c>
      <c r="S32" s="22">
        <v>-2</v>
      </c>
      <c r="T32" s="22">
        <v>5</v>
      </c>
      <c r="U32" s="22">
        <v>13</v>
      </c>
      <c r="V32" s="29">
        <v>30.646515533165413</v>
      </c>
    </row>
    <row r="33" spans="1:22" ht="18.75" customHeight="1" x14ac:dyDescent="0.2">
      <c r="A33" s="3" t="s">
        <v>5</v>
      </c>
      <c r="B33" s="20">
        <f t="shared" si="12"/>
        <v>-31</v>
      </c>
      <c r="C33" s="20">
        <v>35</v>
      </c>
      <c r="D33" s="20">
        <f t="shared" si="13"/>
        <v>-15</v>
      </c>
      <c r="E33" s="20">
        <f t="shared" si="14"/>
        <v>-30</v>
      </c>
      <c r="F33" s="20">
        <v>6</v>
      </c>
      <c r="G33" s="20">
        <v>-1</v>
      </c>
      <c r="H33" s="20">
        <v>36</v>
      </c>
      <c r="I33" s="20">
        <v>8</v>
      </c>
      <c r="J33" s="26">
        <f t="shared" si="15"/>
        <v>-25.987896048415806</v>
      </c>
      <c r="K33" s="35">
        <v>5.1975792096831617</v>
      </c>
      <c r="L33" s="35">
        <v>31.185475258098968</v>
      </c>
      <c r="M33" s="20">
        <f t="shared" si="16"/>
        <v>-1</v>
      </c>
      <c r="N33" s="20">
        <f t="shared" si="17"/>
        <v>61</v>
      </c>
      <c r="O33" s="20">
        <v>16</v>
      </c>
      <c r="P33" s="20">
        <v>28</v>
      </c>
      <c r="Q33" s="20">
        <v>33</v>
      </c>
      <c r="R33" s="20">
        <f t="shared" si="18"/>
        <v>62</v>
      </c>
      <c r="S33" s="20">
        <v>22</v>
      </c>
      <c r="T33" s="20">
        <v>34</v>
      </c>
      <c r="U33" s="20">
        <v>28</v>
      </c>
      <c r="V33" s="26">
        <v>-0.86626320161387582</v>
      </c>
    </row>
    <row r="34" spans="1:22" ht="18.75" customHeight="1" x14ac:dyDescent="0.2">
      <c r="A34" s="3" t="s">
        <v>4</v>
      </c>
      <c r="B34" s="20">
        <f t="shared" si="12"/>
        <v>-41</v>
      </c>
      <c r="C34" s="20">
        <v>-5</v>
      </c>
      <c r="D34" s="20">
        <f t="shared" si="13"/>
        <v>-26</v>
      </c>
      <c r="E34" s="20">
        <f t="shared" si="14"/>
        <v>-14</v>
      </c>
      <c r="F34" s="20">
        <v>1</v>
      </c>
      <c r="G34" s="20">
        <v>-2</v>
      </c>
      <c r="H34" s="20">
        <v>15</v>
      </c>
      <c r="I34" s="20">
        <v>0</v>
      </c>
      <c r="J34" s="26">
        <f t="shared" si="15"/>
        <v>-17.556517556517555</v>
      </c>
      <c r="K34" s="35">
        <v>1.2540369683226824</v>
      </c>
      <c r="L34" s="35">
        <v>18.810554524840239</v>
      </c>
      <c r="M34" s="20">
        <f>N34-R34</f>
        <v>-27</v>
      </c>
      <c r="N34" s="20">
        <f t="shared" si="17"/>
        <v>29</v>
      </c>
      <c r="O34" s="20">
        <v>-6</v>
      </c>
      <c r="P34" s="20">
        <v>17</v>
      </c>
      <c r="Q34" s="20">
        <v>12</v>
      </c>
      <c r="R34" s="20">
        <f t="shared" si="18"/>
        <v>56</v>
      </c>
      <c r="S34" s="20">
        <v>18</v>
      </c>
      <c r="T34" s="20">
        <v>20</v>
      </c>
      <c r="U34" s="20">
        <v>36</v>
      </c>
      <c r="V34" s="26">
        <v>-33.858998144712437</v>
      </c>
    </row>
    <row r="35" spans="1:22" ht="18.75" customHeight="1" x14ac:dyDescent="0.2">
      <c r="A35" s="1" t="s">
        <v>3</v>
      </c>
      <c r="B35" s="19">
        <f t="shared" si="12"/>
        <v>6</v>
      </c>
      <c r="C35" s="19">
        <v>37</v>
      </c>
      <c r="D35" s="19">
        <f t="shared" si="13"/>
        <v>29</v>
      </c>
      <c r="E35" s="19">
        <f t="shared" si="14"/>
        <v>-10</v>
      </c>
      <c r="F35" s="19">
        <v>2</v>
      </c>
      <c r="G35" s="19">
        <v>-8</v>
      </c>
      <c r="H35" s="19">
        <v>12</v>
      </c>
      <c r="I35" s="21">
        <v>-3</v>
      </c>
      <c r="J35" s="27">
        <f t="shared" si="15"/>
        <v>-12.161801945888312</v>
      </c>
      <c r="K35" s="34">
        <v>2.4323603891776622</v>
      </c>
      <c r="L35" s="34">
        <v>14.594162335065974</v>
      </c>
      <c r="M35" s="21">
        <f t="shared" si="16"/>
        <v>16</v>
      </c>
      <c r="N35" s="21">
        <f t="shared" si="17"/>
        <v>52</v>
      </c>
      <c r="O35" s="24">
        <v>31</v>
      </c>
      <c r="P35" s="24">
        <v>19</v>
      </c>
      <c r="Q35" s="24">
        <v>33</v>
      </c>
      <c r="R35" s="24">
        <f t="shared" si="18"/>
        <v>36</v>
      </c>
      <c r="S35" s="24">
        <v>-3</v>
      </c>
      <c r="T35" s="24">
        <v>14</v>
      </c>
      <c r="U35" s="24">
        <v>22</v>
      </c>
      <c r="V35" s="31">
        <v>19.458883113421308</v>
      </c>
    </row>
    <row r="36" spans="1:22" ht="18.75" customHeight="1" x14ac:dyDescent="0.2">
      <c r="A36" s="5" t="s">
        <v>2</v>
      </c>
      <c r="B36" s="18">
        <f t="shared" si="12"/>
        <v>-7</v>
      </c>
      <c r="C36" s="18">
        <v>15</v>
      </c>
      <c r="D36" s="18">
        <f t="shared" si="13"/>
        <v>-1</v>
      </c>
      <c r="E36" s="18">
        <f t="shared" si="14"/>
        <v>-5</v>
      </c>
      <c r="F36" s="18">
        <v>0</v>
      </c>
      <c r="G36" s="18">
        <v>-3</v>
      </c>
      <c r="H36" s="18">
        <v>5</v>
      </c>
      <c r="I36" s="18">
        <v>-7</v>
      </c>
      <c r="J36" s="25">
        <f t="shared" si="15"/>
        <v>-16.846672205298621</v>
      </c>
      <c r="K36" s="33">
        <v>0</v>
      </c>
      <c r="L36" s="33">
        <v>16.846672205298621</v>
      </c>
      <c r="M36" s="18">
        <f t="shared" si="16"/>
        <v>-2</v>
      </c>
      <c r="N36" s="18">
        <f t="shared" si="17"/>
        <v>9</v>
      </c>
      <c r="O36" s="18">
        <v>-6</v>
      </c>
      <c r="P36" s="18">
        <v>3</v>
      </c>
      <c r="Q36" s="18">
        <v>6</v>
      </c>
      <c r="R36" s="18">
        <f t="shared" si="18"/>
        <v>11</v>
      </c>
      <c r="S36" s="18">
        <v>-1</v>
      </c>
      <c r="T36" s="18">
        <v>5</v>
      </c>
      <c r="U36" s="18">
        <v>6</v>
      </c>
      <c r="V36" s="25">
        <v>-6.7386688821194447</v>
      </c>
    </row>
    <row r="37" spans="1:22" ht="18.75" customHeight="1" x14ac:dyDescent="0.2">
      <c r="A37" s="3" t="s">
        <v>1</v>
      </c>
      <c r="B37" s="20">
        <f t="shared" si="12"/>
        <v>-1</v>
      </c>
      <c r="C37" s="20">
        <v>7</v>
      </c>
      <c r="D37" s="20">
        <f t="shared" si="13"/>
        <v>5</v>
      </c>
      <c r="E37" s="20">
        <f t="shared" si="14"/>
        <v>-4</v>
      </c>
      <c r="F37" s="20">
        <v>0</v>
      </c>
      <c r="G37" s="20">
        <v>0</v>
      </c>
      <c r="H37" s="20">
        <v>4</v>
      </c>
      <c r="I37" s="20">
        <v>-2</v>
      </c>
      <c r="J37" s="26">
        <f t="shared" si="15"/>
        <v>-19.335187392398357</v>
      </c>
      <c r="K37" s="35">
        <v>0</v>
      </c>
      <c r="L37" s="35">
        <v>19.335187392398357</v>
      </c>
      <c r="M37" s="20">
        <f>N37-R37</f>
        <v>3</v>
      </c>
      <c r="N37" s="22">
        <f t="shared" si="17"/>
        <v>17</v>
      </c>
      <c r="O37" s="20">
        <v>5</v>
      </c>
      <c r="P37" s="20">
        <v>10</v>
      </c>
      <c r="Q37" s="20">
        <v>7</v>
      </c>
      <c r="R37" s="20">
        <f t="shared" si="18"/>
        <v>14</v>
      </c>
      <c r="S37" s="20">
        <v>2</v>
      </c>
      <c r="T37" s="20">
        <v>2</v>
      </c>
      <c r="U37" s="20">
        <v>12</v>
      </c>
      <c r="V37" s="26">
        <v>14.501390544298758</v>
      </c>
    </row>
    <row r="38" spans="1:22" ht="18.75" customHeight="1" x14ac:dyDescent="0.2">
      <c r="A38" s="1" t="s">
        <v>0</v>
      </c>
      <c r="B38" s="19">
        <f t="shared" si="12"/>
        <v>-1</v>
      </c>
      <c r="C38" s="19">
        <v>11</v>
      </c>
      <c r="D38" s="19">
        <f t="shared" si="13"/>
        <v>0</v>
      </c>
      <c r="E38" s="19">
        <f t="shared" si="14"/>
        <v>-1</v>
      </c>
      <c r="F38" s="19">
        <v>0</v>
      </c>
      <c r="G38" s="19">
        <v>0</v>
      </c>
      <c r="H38" s="19">
        <v>1</v>
      </c>
      <c r="I38" s="21">
        <v>-2</v>
      </c>
      <c r="J38" s="27">
        <f t="shared" si="15"/>
        <v>-5.1795090109266351</v>
      </c>
      <c r="K38" s="34">
        <v>0</v>
      </c>
      <c r="L38" s="34">
        <v>5.1795090109266351</v>
      </c>
      <c r="M38" s="21">
        <f t="shared" si="16"/>
        <v>0</v>
      </c>
      <c r="N38" s="19">
        <f t="shared" si="17"/>
        <v>6</v>
      </c>
      <c r="O38" s="19">
        <v>-4</v>
      </c>
      <c r="P38" s="19">
        <v>3</v>
      </c>
      <c r="Q38" s="19">
        <v>3</v>
      </c>
      <c r="R38" s="19">
        <f t="shared" si="18"/>
        <v>6</v>
      </c>
      <c r="S38" s="19">
        <v>-2</v>
      </c>
      <c r="T38" s="19">
        <v>2</v>
      </c>
      <c r="U38" s="19">
        <v>4</v>
      </c>
      <c r="V38" s="30">
        <v>0</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I6:I8"/>
    <mergeCell ref="O7:O8"/>
    <mergeCell ref="B6:B8"/>
    <mergeCell ref="E6:E8"/>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H9" si="0">B10+B11</f>
        <v>48</v>
      </c>
      <c r="C9" s="17">
        <f t="shared" si="0"/>
        <v>1102</v>
      </c>
      <c r="D9" s="17">
        <f t="shared" si="0"/>
        <v>-94</v>
      </c>
      <c r="E9" s="17">
        <f t="shared" si="0"/>
        <v>-196</v>
      </c>
      <c r="F9" s="17">
        <f t="shared" si="0"/>
        <v>120</v>
      </c>
      <c r="G9" s="17">
        <f t="shared" si="0"/>
        <v>-27</v>
      </c>
      <c r="H9" s="17">
        <f t="shared" si="0"/>
        <v>316</v>
      </c>
      <c r="I9" s="17">
        <f>I10+I11</f>
        <v>-3</v>
      </c>
      <c r="J9" s="28">
        <f>K9-L9</f>
        <v>-9.4660807594035585</v>
      </c>
      <c r="K9" s="28">
        <v>5.7955596486144252</v>
      </c>
      <c r="L9" s="28">
        <v>15.261640408017984</v>
      </c>
      <c r="M9" s="17">
        <f t="shared" ref="M9:U9" si="1">M10+M11</f>
        <v>244</v>
      </c>
      <c r="N9" s="17">
        <f t="shared" si="1"/>
        <v>1492</v>
      </c>
      <c r="O9" s="17">
        <f t="shared" si="1"/>
        <v>-53</v>
      </c>
      <c r="P9" s="17">
        <f t="shared" si="1"/>
        <v>971</v>
      </c>
      <c r="Q9" s="17">
        <f t="shared" si="1"/>
        <v>521</v>
      </c>
      <c r="R9" s="17">
        <f>R10+R11</f>
        <v>1248</v>
      </c>
      <c r="S9" s="17">
        <f t="shared" si="1"/>
        <v>17</v>
      </c>
      <c r="T9" s="17">
        <f t="shared" si="1"/>
        <v>727</v>
      </c>
      <c r="U9" s="17">
        <f t="shared" si="1"/>
        <v>521</v>
      </c>
      <c r="V9" s="28">
        <v>11.784304618849333</v>
      </c>
    </row>
    <row r="10" spans="1:22" ht="15" customHeight="1" x14ac:dyDescent="0.2">
      <c r="A10" s="6" t="s">
        <v>28</v>
      </c>
      <c r="B10" s="18">
        <f t="shared" ref="B10:I10" si="2">B20+B21+B22+B23</f>
        <v>124</v>
      </c>
      <c r="C10" s="18">
        <f t="shared" si="2"/>
        <v>923</v>
      </c>
      <c r="D10" s="18">
        <f t="shared" si="2"/>
        <v>-53</v>
      </c>
      <c r="E10" s="18">
        <f t="shared" si="2"/>
        <v>-119</v>
      </c>
      <c r="F10" s="18">
        <f t="shared" si="2"/>
        <v>96</v>
      </c>
      <c r="G10" s="18">
        <f t="shared" si="2"/>
        <v>-21</v>
      </c>
      <c r="H10" s="18">
        <f t="shared" si="2"/>
        <v>215</v>
      </c>
      <c r="I10" s="18">
        <f t="shared" si="2"/>
        <v>-1</v>
      </c>
      <c r="J10" s="25">
        <f t="shared" ref="J10:J38" si="3">K10-L10</f>
        <v>-7.5785730612130964</v>
      </c>
      <c r="K10" s="25">
        <v>6.1138068392979585</v>
      </c>
      <c r="L10" s="25">
        <v>13.692379900511055</v>
      </c>
      <c r="M10" s="18">
        <f t="shared" ref="M10:U10" si="4">M20+M21+M22+M23</f>
        <v>243</v>
      </c>
      <c r="N10" s="18">
        <f t="shared" si="4"/>
        <v>1237</v>
      </c>
      <c r="O10" s="18">
        <f t="shared" si="4"/>
        <v>-48</v>
      </c>
      <c r="P10" s="18">
        <f t="shared" si="4"/>
        <v>862</v>
      </c>
      <c r="Q10" s="18">
        <f t="shared" si="4"/>
        <v>375</v>
      </c>
      <c r="R10" s="18">
        <f t="shared" si="4"/>
        <v>994</v>
      </c>
      <c r="S10" s="18">
        <f t="shared" si="4"/>
        <v>-15</v>
      </c>
      <c r="T10" s="18">
        <f t="shared" si="4"/>
        <v>634</v>
      </c>
      <c r="U10" s="18">
        <f t="shared" si="4"/>
        <v>360</v>
      </c>
      <c r="V10" s="25">
        <v>15.475573561972972</v>
      </c>
    </row>
    <row r="11" spans="1:22" ht="15" customHeight="1" x14ac:dyDescent="0.2">
      <c r="A11" s="2" t="s">
        <v>27</v>
      </c>
      <c r="B11" s="19">
        <f t="shared" ref="B11:I11" si="5">B12+B13+B14+B15+B16</f>
        <v>-76</v>
      </c>
      <c r="C11" s="19">
        <f t="shared" si="5"/>
        <v>179</v>
      </c>
      <c r="D11" s="19">
        <f t="shared" si="5"/>
        <v>-41</v>
      </c>
      <c r="E11" s="19">
        <f t="shared" si="5"/>
        <v>-77</v>
      </c>
      <c r="F11" s="19">
        <f t="shared" si="5"/>
        <v>24</v>
      </c>
      <c r="G11" s="19">
        <f t="shared" si="5"/>
        <v>-6</v>
      </c>
      <c r="H11" s="19">
        <f t="shared" si="5"/>
        <v>101</v>
      </c>
      <c r="I11" s="19">
        <f t="shared" si="5"/>
        <v>-2</v>
      </c>
      <c r="J11" s="30">
        <f t="shared" si="3"/>
        <v>-15.389712082881582</v>
      </c>
      <c r="K11" s="30">
        <v>4.7967933764825705</v>
      </c>
      <c r="L11" s="30">
        <v>20.186505459364152</v>
      </c>
      <c r="M11" s="19">
        <f t="shared" ref="M11:U11" si="6">M12+M13+M14+M15+M16</f>
        <v>1</v>
      </c>
      <c r="N11" s="19">
        <f t="shared" si="6"/>
        <v>255</v>
      </c>
      <c r="O11" s="19">
        <f t="shared" si="6"/>
        <v>-5</v>
      </c>
      <c r="P11" s="19">
        <f t="shared" si="6"/>
        <v>109</v>
      </c>
      <c r="Q11" s="19">
        <f t="shared" si="6"/>
        <v>146</v>
      </c>
      <c r="R11" s="19">
        <f t="shared" si="6"/>
        <v>254</v>
      </c>
      <c r="S11" s="19">
        <f t="shared" si="6"/>
        <v>32</v>
      </c>
      <c r="T11" s="19">
        <f t="shared" si="6"/>
        <v>93</v>
      </c>
      <c r="U11" s="19">
        <f t="shared" si="6"/>
        <v>161</v>
      </c>
      <c r="V11" s="30">
        <v>0.19986639068676482</v>
      </c>
    </row>
    <row r="12" spans="1:22" ht="15" customHeight="1" x14ac:dyDescent="0.2">
      <c r="A12" s="6" t="s">
        <v>26</v>
      </c>
      <c r="B12" s="18">
        <f t="shared" ref="B12:I12" si="7">B24</f>
        <v>-4</v>
      </c>
      <c r="C12" s="18">
        <f t="shared" si="7"/>
        <v>28</v>
      </c>
      <c r="D12" s="18">
        <f t="shared" si="7"/>
        <v>-2</v>
      </c>
      <c r="E12" s="18">
        <f t="shared" si="7"/>
        <v>-1</v>
      </c>
      <c r="F12" s="18">
        <f t="shared" si="7"/>
        <v>4</v>
      </c>
      <c r="G12" s="18">
        <f t="shared" si="7"/>
        <v>0</v>
      </c>
      <c r="H12" s="18">
        <f t="shared" si="7"/>
        <v>5</v>
      </c>
      <c r="I12" s="18">
        <f t="shared" si="7"/>
        <v>-4</v>
      </c>
      <c r="J12" s="25">
        <f t="shared" si="3"/>
        <v>-2.4982888432580399</v>
      </c>
      <c r="K12" s="25">
        <v>9.9931553730321703</v>
      </c>
      <c r="L12" s="25">
        <v>12.49144421629021</v>
      </c>
      <c r="M12" s="18">
        <f t="shared" ref="M12:U12" si="8">M24</f>
        <v>-3</v>
      </c>
      <c r="N12" s="18">
        <f t="shared" si="8"/>
        <v>10</v>
      </c>
      <c r="O12" s="18">
        <f t="shared" si="8"/>
        <v>-9</v>
      </c>
      <c r="P12" s="18">
        <f t="shared" si="8"/>
        <v>1</v>
      </c>
      <c r="Q12" s="18">
        <f t="shared" si="8"/>
        <v>9</v>
      </c>
      <c r="R12" s="18">
        <f t="shared" si="8"/>
        <v>13</v>
      </c>
      <c r="S12" s="18">
        <f t="shared" si="8"/>
        <v>-3</v>
      </c>
      <c r="T12" s="18">
        <f t="shared" si="8"/>
        <v>6</v>
      </c>
      <c r="U12" s="18">
        <f t="shared" si="8"/>
        <v>7</v>
      </c>
      <c r="V12" s="25">
        <v>-7.4948665297741321</v>
      </c>
    </row>
    <row r="13" spans="1:22" ht="15" customHeight="1" x14ac:dyDescent="0.2">
      <c r="A13" s="4" t="s">
        <v>25</v>
      </c>
      <c r="B13" s="20">
        <f t="shared" ref="B13:I13" si="9">B25+B26+B27</f>
        <v>-13</v>
      </c>
      <c r="C13" s="20">
        <f t="shared" si="9"/>
        <v>31</v>
      </c>
      <c r="D13" s="20">
        <f t="shared" si="9"/>
        <v>-14</v>
      </c>
      <c r="E13" s="20">
        <f t="shared" si="9"/>
        <v>-17</v>
      </c>
      <c r="F13" s="20">
        <f t="shared" si="9"/>
        <v>4</v>
      </c>
      <c r="G13" s="20">
        <f t="shared" si="9"/>
        <v>-2</v>
      </c>
      <c r="H13" s="20">
        <f t="shared" si="9"/>
        <v>21</v>
      </c>
      <c r="I13" s="20">
        <f t="shared" si="9"/>
        <v>1</v>
      </c>
      <c r="J13" s="26">
        <f t="shared" si="3"/>
        <v>-19.247471927538925</v>
      </c>
      <c r="K13" s="26">
        <v>4.528816924126807</v>
      </c>
      <c r="L13" s="26">
        <v>23.776288851665733</v>
      </c>
      <c r="M13" s="20">
        <f t="shared" ref="M13:U13" si="10">M25+M26+M27</f>
        <v>4</v>
      </c>
      <c r="N13" s="20">
        <f t="shared" si="10"/>
        <v>55</v>
      </c>
      <c r="O13" s="20">
        <f t="shared" si="10"/>
        <v>8</v>
      </c>
      <c r="P13" s="20">
        <f t="shared" si="10"/>
        <v>23</v>
      </c>
      <c r="Q13" s="20">
        <f t="shared" si="10"/>
        <v>32</v>
      </c>
      <c r="R13" s="20">
        <f t="shared" si="10"/>
        <v>51</v>
      </c>
      <c r="S13" s="20">
        <f t="shared" si="10"/>
        <v>19</v>
      </c>
      <c r="T13" s="20">
        <f t="shared" si="10"/>
        <v>12</v>
      </c>
      <c r="U13" s="20">
        <f t="shared" si="10"/>
        <v>39</v>
      </c>
      <c r="V13" s="26">
        <v>4.5288169241268008</v>
      </c>
    </row>
    <row r="14" spans="1:22" ht="15" customHeight="1" x14ac:dyDescent="0.2">
      <c r="A14" s="4" t="s">
        <v>24</v>
      </c>
      <c r="B14" s="20">
        <f t="shared" ref="B14:I14" si="11">B28+B29+B30+B31</f>
        <v>-23</v>
      </c>
      <c r="C14" s="20">
        <f t="shared" si="11"/>
        <v>79</v>
      </c>
      <c r="D14" s="20">
        <f t="shared" si="11"/>
        <v>-10</v>
      </c>
      <c r="E14" s="20">
        <f t="shared" si="11"/>
        <v>-21</v>
      </c>
      <c r="F14" s="20">
        <f t="shared" si="11"/>
        <v>11</v>
      </c>
      <c r="G14" s="20">
        <f t="shared" si="11"/>
        <v>4</v>
      </c>
      <c r="H14" s="20">
        <f t="shared" si="11"/>
        <v>32</v>
      </c>
      <c r="I14" s="20">
        <f t="shared" si="11"/>
        <v>-3</v>
      </c>
      <c r="J14" s="26">
        <f t="shared" si="3"/>
        <v>-10.86401904923888</v>
      </c>
      <c r="K14" s="26">
        <v>5.6906766448394128</v>
      </c>
      <c r="L14" s="26">
        <v>16.554695694078294</v>
      </c>
      <c r="M14" s="20">
        <f t="shared" ref="M14:U14" si="12">M28+M29+M30+M31</f>
        <v>-2</v>
      </c>
      <c r="N14" s="20">
        <f t="shared" si="12"/>
        <v>86</v>
      </c>
      <c r="O14" s="20">
        <f t="shared" si="12"/>
        <v>-20</v>
      </c>
      <c r="P14" s="20">
        <f t="shared" si="12"/>
        <v>33</v>
      </c>
      <c r="Q14" s="20">
        <f t="shared" si="12"/>
        <v>53</v>
      </c>
      <c r="R14" s="20">
        <f t="shared" si="12"/>
        <v>88</v>
      </c>
      <c r="S14" s="20">
        <f t="shared" si="12"/>
        <v>-3</v>
      </c>
      <c r="T14" s="20">
        <f t="shared" si="12"/>
        <v>35</v>
      </c>
      <c r="U14" s="20">
        <f t="shared" si="12"/>
        <v>53</v>
      </c>
      <c r="V14" s="26">
        <v>-1.034668480879894</v>
      </c>
    </row>
    <row r="15" spans="1:22" ht="15" customHeight="1" x14ac:dyDescent="0.2">
      <c r="A15" s="4" t="s">
        <v>23</v>
      </c>
      <c r="B15" s="20">
        <f t="shared" ref="B15:I15" si="13">B32+B33+B34+B35</f>
        <v>-39</v>
      </c>
      <c r="C15" s="20">
        <f t="shared" si="13"/>
        <v>10</v>
      </c>
      <c r="D15" s="20">
        <f t="shared" si="13"/>
        <v>-9</v>
      </c>
      <c r="E15" s="20">
        <f t="shared" si="13"/>
        <v>-34</v>
      </c>
      <c r="F15" s="20">
        <f t="shared" si="13"/>
        <v>5</v>
      </c>
      <c r="G15" s="20">
        <f t="shared" si="13"/>
        <v>-7</v>
      </c>
      <c r="H15" s="20">
        <f t="shared" si="13"/>
        <v>39</v>
      </c>
      <c r="I15" s="20">
        <f t="shared" si="13"/>
        <v>7</v>
      </c>
      <c r="J15" s="26">
        <f t="shared" si="3"/>
        <v>-23.267150383411138</v>
      </c>
      <c r="K15" s="26">
        <v>3.4216397622663441</v>
      </c>
      <c r="L15" s="26">
        <v>26.688790145677483</v>
      </c>
      <c r="M15" s="20">
        <f t="shared" ref="M15:U15" si="14">M32+M33+M34+M35</f>
        <v>-5</v>
      </c>
      <c r="N15" s="20">
        <f t="shared" si="14"/>
        <v>83</v>
      </c>
      <c r="O15" s="20">
        <f t="shared" si="14"/>
        <v>24</v>
      </c>
      <c r="P15" s="20">
        <f t="shared" si="14"/>
        <v>39</v>
      </c>
      <c r="Q15" s="20">
        <f t="shared" si="14"/>
        <v>44</v>
      </c>
      <c r="R15" s="20">
        <f t="shared" si="14"/>
        <v>88</v>
      </c>
      <c r="S15" s="20">
        <f t="shared" si="14"/>
        <v>19</v>
      </c>
      <c r="T15" s="20">
        <f t="shared" si="14"/>
        <v>36</v>
      </c>
      <c r="U15" s="20">
        <f t="shared" si="14"/>
        <v>52</v>
      </c>
      <c r="V15" s="26">
        <v>-3.421639762266345</v>
      </c>
    </row>
    <row r="16" spans="1:22" ht="15" customHeight="1" x14ac:dyDescent="0.2">
      <c r="A16" s="2" t="s">
        <v>22</v>
      </c>
      <c r="B16" s="19">
        <f t="shared" ref="B16:I16" si="15">B36+B37+B38</f>
        <v>3</v>
      </c>
      <c r="C16" s="19">
        <f t="shared" si="15"/>
        <v>31</v>
      </c>
      <c r="D16" s="19">
        <f t="shared" si="15"/>
        <v>-6</v>
      </c>
      <c r="E16" s="19">
        <f t="shared" si="15"/>
        <v>-4</v>
      </c>
      <c r="F16" s="19">
        <f t="shared" si="15"/>
        <v>0</v>
      </c>
      <c r="G16" s="19">
        <f t="shared" si="15"/>
        <v>-1</v>
      </c>
      <c r="H16" s="19">
        <f t="shared" si="15"/>
        <v>4</v>
      </c>
      <c r="I16" s="19">
        <f t="shared" si="15"/>
        <v>-3</v>
      </c>
      <c r="J16" s="30">
        <f t="shared" si="3"/>
        <v>-12.286459648236976</v>
      </c>
      <c r="K16" s="30">
        <v>0</v>
      </c>
      <c r="L16" s="30">
        <v>12.286459648236976</v>
      </c>
      <c r="M16" s="19">
        <f t="shared" ref="M16:U16" si="16">M36+M37+M38</f>
        <v>7</v>
      </c>
      <c r="N16" s="19">
        <f t="shared" si="16"/>
        <v>21</v>
      </c>
      <c r="O16" s="19">
        <f t="shared" si="16"/>
        <v>-8</v>
      </c>
      <c r="P16" s="19">
        <f t="shared" si="16"/>
        <v>13</v>
      </c>
      <c r="Q16" s="19">
        <f t="shared" si="16"/>
        <v>8</v>
      </c>
      <c r="R16" s="19">
        <f t="shared" si="16"/>
        <v>14</v>
      </c>
      <c r="S16" s="19">
        <f t="shared" si="16"/>
        <v>0</v>
      </c>
      <c r="T16" s="19">
        <f t="shared" si="16"/>
        <v>4</v>
      </c>
      <c r="U16" s="19">
        <f t="shared" si="16"/>
        <v>10</v>
      </c>
      <c r="V16" s="30">
        <v>21.501304384414709</v>
      </c>
    </row>
    <row r="17" spans="1:22" ht="15" customHeight="1" x14ac:dyDescent="0.2">
      <c r="A17" s="6" t="s">
        <v>21</v>
      </c>
      <c r="B17" s="18">
        <f t="shared" ref="B17:I17" si="17">B12+B13+B20</f>
        <v>40</v>
      </c>
      <c r="C17" s="18">
        <f t="shared" si="17"/>
        <v>450</v>
      </c>
      <c r="D17" s="18">
        <f t="shared" si="17"/>
        <v>-22</v>
      </c>
      <c r="E17" s="18">
        <f t="shared" si="17"/>
        <v>-79</v>
      </c>
      <c r="F17" s="18">
        <f t="shared" si="17"/>
        <v>47</v>
      </c>
      <c r="G17" s="18">
        <f t="shared" si="17"/>
        <v>-14</v>
      </c>
      <c r="H17" s="18">
        <f t="shared" si="17"/>
        <v>126</v>
      </c>
      <c r="I17" s="18">
        <f t="shared" si="17"/>
        <v>4</v>
      </c>
      <c r="J17" s="25">
        <f t="shared" si="3"/>
        <v>-9.2962450713942602</v>
      </c>
      <c r="K17" s="25">
        <v>5.5306774475383573</v>
      </c>
      <c r="L17" s="25">
        <v>14.826922518932617</v>
      </c>
      <c r="M17" s="18">
        <f t="shared" ref="M17:U17" si="18">M12+M13+M20</f>
        <v>119</v>
      </c>
      <c r="N17" s="18">
        <f t="shared" si="18"/>
        <v>652</v>
      </c>
      <c r="O17" s="18">
        <f t="shared" si="18"/>
        <v>9</v>
      </c>
      <c r="P17" s="18">
        <f t="shared" si="18"/>
        <v>447</v>
      </c>
      <c r="Q17" s="18">
        <f t="shared" si="18"/>
        <v>205</v>
      </c>
      <c r="R17" s="18">
        <f t="shared" si="18"/>
        <v>533</v>
      </c>
      <c r="S17" s="18">
        <f t="shared" si="18"/>
        <v>13</v>
      </c>
      <c r="T17" s="18">
        <f t="shared" si="18"/>
        <v>361</v>
      </c>
      <c r="U17" s="18">
        <f t="shared" si="18"/>
        <v>172</v>
      </c>
      <c r="V17" s="25">
        <v>14.003204601214144</v>
      </c>
    </row>
    <row r="18" spans="1:22" ht="15" customHeight="1" x14ac:dyDescent="0.2">
      <c r="A18" s="4" t="s">
        <v>20</v>
      </c>
      <c r="B18" s="20">
        <f t="shared" ref="B18:I18" si="19">B14+B22</f>
        <v>-59</v>
      </c>
      <c r="C18" s="20">
        <f t="shared" si="19"/>
        <v>138</v>
      </c>
      <c r="D18" s="20">
        <f t="shared" si="19"/>
        <v>16</v>
      </c>
      <c r="E18" s="20">
        <f t="shared" si="19"/>
        <v>-38</v>
      </c>
      <c r="F18" s="20">
        <f t="shared" si="19"/>
        <v>22</v>
      </c>
      <c r="G18" s="20">
        <f t="shared" si="19"/>
        <v>4</v>
      </c>
      <c r="H18" s="20">
        <f t="shared" si="19"/>
        <v>60</v>
      </c>
      <c r="I18" s="20">
        <f t="shared" si="19"/>
        <v>-1</v>
      </c>
      <c r="J18" s="26">
        <f t="shared" si="3"/>
        <v>-10.528153512167721</v>
      </c>
      <c r="K18" s="26">
        <v>6.0952467702023636</v>
      </c>
      <c r="L18" s="26">
        <v>16.623400282370085</v>
      </c>
      <c r="M18" s="20">
        <f t="shared" ref="M18:U18" si="20">M14+M22</f>
        <v>-21</v>
      </c>
      <c r="N18" s="20">
        <f t="shared" si="20"/>
        <v>185</v>
      </c>
      <c r="O18" s="20">
        <f t="shared" si="20"/>
        <v>-25</v>
      </c>
      <c r="P18" s="20">
        <f t="shared" si="20"/>
        <v>89</v>
      </c>
      <c r="Q18" s="20">
        <f t="shared" si="20"/>
        <v>96</v>
      </c>
      <c r="R18" s="20">
        <f t="shared" si="20"/>
        <v>206</v>
      </c>
      <c r="S18" s="20">
        <f t="shared" si="20"/>
        <v>-36</v>
      </c>
      <c r="T18" s="20">
        <f t="shared" si="20"/>
        <v>94</v>
      </c>
      <c r="U18" s="20">
        <f t="shared" si="20"/>
        <v>112</v>
      </c>
      <c r="V18" s="26">
        <v>-5.8181900988295183</v>
      </c>
    </row>
    <row r="19" spans="1:22" ht="15" customHeight="1" x14ac:dyDescent="0.2">
      <c r="A19" s="2" t="s">
        <v>19</v>
      </c>
      <c r="B19" s="19">
        <f t="shared" ref="B19:I19" si="21">B15+B16+B21+B23</f>
        <v>67</v>
      </c>
      <c r="C19" s="19">
        <f t="shared" si="21"/>
        <v>514</v>
      </c>
      <c r="D19" s="19">
        <f t="shared" si="21"/>
        <v>-88</v>
      </c>
      <c r="E19" s="19">
        <f t="shared" si="21"/>
        <v>-79</v>
      </c>
      <c r="F19" s="19">
        <f t="shared" si="21"/>
        <v>51</v>
      </c>
      <c r="G19" s="19">
        <f t="shared" si="21"/>
        <v>-17</v>
      </c>
      <c r="H19" s="19">
        <f t="shared" si="21"/>
        <v>130</v>
      </c>
      <c r="I19" s="19">
        <f t="shared" si="21"/>
        <v>-6</v>
      </c>
      <c r="J19" s="30">
        <f t="shared" si="3"/>
        <v>-9.1880954656979874</v>
      </c>
      <c r="K19" s="30">
        <v>5.9315553006404738</v>
      </c>
      <c r="L19" s="30">
        <v>15.119650766338461</v>
      </c>
      <c r="M19" s="19">
        <f t="shared" ref="M19:U19" si="22">M15+M16+M21+M23</f>
        <v>146</v>
      </c>
      <c r="N19" s="19">
        <f t="shared" si="22"/>
        <v>655</v>
      </c>
      <c r="O19" s="19">
        <f t="shared" si="22"/>
        <v>-37</v>
      </c>
      <c r="P19" s="19">
        <f t="shared" si="22"/>
        <v>435</v>
      </c>
      <c r="Q19" s="19">
        <f t="shared" si="22"/>
        <v>220</v>
      </c>
      <c r="R19" s="19">
        <f t="shared" si="22"/>
        <v>509</v>
      </c>
      <c r="S19" s="19">
        <f t="shared" si="22"/>
        <v>40</v>
      </c>
      <c r="T19" s="19">
        <f t="shared" si="22"/>
        <v>272</v>
      </c>
      <c r="U19" s="19">
        <f t="shared" si="22"/>
        <v>237</v>
      </c>
      <c r="V19" s="30">
        <v>16.980530860657041</v>
      </c>
    </row>
    <row r="20" spans="1:22" ht="15" customHeight="1" x14ac:dyDescent="0.2">
      <c r="A20" s="5" t="s">
        <v>18</v>
      </c>
      <c r="B20" s="18">
        <f>E20+M20</f>
        <v>57</v>
      </c>
      <c r="C20" s="18">
        <v>391</v>
      </c>
      <c r="D20" s="18">
        <f>G20-I20+O20-S20</f>
        <v>-6</v>
      </c>
      <c r="E20" s="18">
        <f>F20-H20</f>
        <v>-61</v>
      </c>
      <c r="F20" s="18">
        <v>39</v>
      </c>
      <c r="G20" s="18">
        <v>-12</v>
      </c>
      <c r="H20" s="18">
        <v>100</v>
      </c>
      <c r="I20" s="18">
        <v>7</v>
      </c>
      <c r="J20" s="25">
        <f t="shared" si="3"/>
        <v>-8.4551382100854067</v>
      </c>
      <c r="K20" s="25">
        <v>5.4057441015300132</v>
      </c>
      <c r="L20" s="25">
        <v>13.86088231161542</v>
      </c>
      <c r="M20" s="18">
        <f>N20-R20</f>
        <v>118</v>
      </c>
      <c r="N20" s="18">
        <f>SUM(P20:Q20)</f>
        <v>587</v>
      </c>
      <c r="O20" s="22">
        <v>10</v>
      </c>
      <c r="P20" s="22">
        <v>423</v>
      </c>
      <c r="Q20" s="22">
        <v>164</v>
      </c>
      <c r="R20" s="22">
        <f>SUM(T20:U20)</f>
        <v>469</v>
      </c>
      <c r="S20" s="22">
        <v>-3</v>
      </c>
      <c r="T20" s="22">
        <v>343</v>
      </c>
      <c r="U20" s="22">
        <v>126</v>
      </c>
      <c r="V20" s="29">
        <v>16.355841127706199</v>
      </c>
    </row>
    <row r="21" spans="1:22" ht="15" customHeight="1" x14ac:dyDescent="0.2">
      <c r="A21" s="3" t="s">
        <v>17</v>
      </c>
      <c r="B21" s="20">
        <f t="shared" ref="B21:B38" si="23">E21+M21</f>
        <v>99</v>
      </c>
      <c r="C21" s="20">
        <v>373</v>
      </c>
      <c r="D21" s="20">
        <f t="shared" ref="D21:D38" si="24">G21-I21+O21-S21</f>
        <v>-69</v>
      </c>
      <c r="E21" s="20">
        <f t="shared" ref="E21:E38" si="25">F21-H21</f>
        <v>-30</v>
      </c>
      <c r="F21" s="20">
        <v>41</v>
      </c>
      <c r="G21" s="20">
        <v>-3</v>
      </c>
      <c r="H21" s="20">
        <v>71</v>
      </c>
      <c r="I21" s="20">
        <v>-4</v>
      </c>
      <c r="J21" s="26">
        <f t="shared" si="3"/>
        <v>-5.3742067523594983</v>
      </c>
      <c r="K21" s="26">
        <v>7.3447492282246465</v>
      </c>
      <c r="L21" s="26">
        <v>12.718955980584145</v>
      </c>
      <c r="M21" s="20">
        <f t="shared" ref="M21:M38" si="26">N21-R21</f>
        <v>129</v>
      </c>
      <c r="N21" s="20">
        <f>SUM(P21:Q21)</f>
        <v>445</v>
      </c>
      <c r="O21" s="20">
        <v>-64</v>
      </c>
      <c r="P21" s="20">
        <v>302</v>
      </c>
      <c r="Q21" s="20">
        <v>143</v>
      </c>
      <c r="R21" s="20">
        <f t="shared" ref="R21:R38" si="27">SUM(T21:U21)</f>
        <v>316</v>
      </c>
      <c r="S21" s="20">
        <v>6</v>
      </c>
      <c r="T21" s="20">
        <v>175</v>
      </c>
      <c r="U21" s="20">
        <v>141</v>
      </c>
      <c r="V21" s="26">
        <v>23.109089035145843</v>
      </c>
    </row>
    <row r="22" spans="1:22" ht="15" customHeight="1" x14ac:dyDescent="0.2">
      <c r="A22" s="3" t="s">
        <v>16</v>
      </c>
      <c r="B22" s="20">
        <f t="shared" si="23"/>
        <v>-36</v>
      </c>
      <c r="C22" s="20">
        <v>59</v>
      </c>
      <c r="D22" s="20">
        <f t="shared" si="24"/>
        <v>26</v>
      </c>
      <c r="E22" s="20">
        <f t="shared" si="25"/>
        <v>-17</v>
      </c>
      <c r="F22" s="20">
        <v>11</v>
      </c>
      <c r="G22" s="20">
        <v>0</v>
      </c>
      <c r="H22" s="20">
        <v>28</v>
      </c>
      <c r="I22" s="20">
        <v>2</v>
      </c>
      <c r="J22" s="26">
        <f t="shared" si="3"/>
        <v>-10.140877296201872</v>
      </c>
      <c r="K22" s="26">
        <v>6.5617441328365027</v>
      </c>
      <c r="L22" s="26">
        <v>16.702621429038373</v>
      </c>
      <c r="M22" s="20">
        <f>N22-R22</f>
        <v>-19</v>
      </c>
      <c r="N22" s="20">
        <f t="shared" ref="N22:N38" si="28">SUM(P22:Q22)</f>
        <v>99</v>
      </c>
      <c r="O22" s="20">
        <v>-5</v>
      </c>
      <c r="P22" s="20">
        <v>56</v>
      </c>
      <c r="Q22" s="20">
        <v>43</v>
      </c>
      <c r="R22" s="20">
        <f t="shared" si="27"/>
        <v>118</v>
      </c>
      <c r="S22" s="20">
        <v>-33</v>
      </c>
      <c r="T22" s="20">
        <v>59</v>
      </c>
      <c r="U22" s="20">
        <v>59</v>
      </c>
      <c r="V22" s="26">
        <v>-11.333921683990312</v>
      </c>
    </row>
    <row r="23" spans="1:22" ht="15" customHeight="1" x14ac:dyDescent="0.2">
      <c r="A23" s="1" t="s">
        <v>15</v>
      </c>
      <c r="B23" s="19">
        <f t="shared" si="23"/>
        <v>4</v>
      </c>
      <c r="C23" s="19">
        <v>100</v>
      </c>
      <c r="D23" s="19">
        <f t="shared" si="24"/>
        <v>-4</v>
      </c>
      <c r="E23" s="19">
        <f t="shared" si="25"/>
        <v>-11</v>
      </c>
      <c r="F23" s="19">
        <v>5</v>
      </c>
      <c r="G23" s="19">
        <v>-6</v>
      </c>
      <c r="H23" s="19">
        <v>16</v>
      </c>
      <c r="I23" s="19">
        <v>-6</v>
      </c>
      <c r="J23" s="30">
        <f t="shared" si="3"/>
        <v>-8.950266390244991</v>
      </c>
      <c r="K23" s="30">
        <v>4.0683029046568135</v>
      </c>
      <c r="L23" s="30">
        <v>13.018569294901804</v>
      </c>
      <c r="M23" s="19">
        <f t="shared" si="26"/>
        <v>15</v>
      </c>
      <c r="N23" s="19">
        <f t="shared" si="28"/>
        <v>106</v>
      </c>
      <c r="O23" s="19">
        <v>11</v>
      </c>
      <c r="P23" s="19">
        <v>81</v>
      </c>
      <c r="Q23" s="19">
        <v>25</v>
      </c>
      <c r="R23" s="19">
        <f t="shared" si="27"/>
        <v>91</v>
      </c>
      <c r="S23" s="24">
        <v>15</v>
      </c>
      <c r="T23" s="24">
        <v>57</v>
      </c>
      <c r="U23" s="24">
        <v>34</v>
      </c>
      <c r="V23" s="31">
        <v>12.20490871397044</v>
      </c>
    </row>
    <row r="24" spans="1:22" ht="15" customHeight="1" x14ac:dyDescent="0.2">
      <c r="A24" s="7" t="s">
        <v>14</v>
      </c>
      <c r="B24" s="17">
        <f t="shared" si="23"/>
        <v>-4</v>
      </c>
      <c r="C24" s="17">
        <v>28</v>
      </c>
      <c r="D24" s="17">
        <f t="shared" si="24"/>
        <v>-2</v>
      </c>
      <c r="E24" s="18">
        <f t="shared" si="25"/>
        <v>-1</v>
      </c>
      <c r="F24" s="17">
        <v>4</v>
      </c>
      <c r="G24" s="17">
        <v>0</v>
      </c>
      <c r="H24" s="17">
        <v>5</v>
      </c>
      <c r="I24" s="23">
        <v>-4</v>
      </c>
      <c r="J24" s="38">
        <f t="shared" si="3"/>
        <v>-2.4982888432580399</v>
      </c>
      <c r="K24" s="38">
        <v>9.9931553730321703</v>
      </c>
      <c r="L24" s="38">
        <v>12.49144421629021</v>
      </c>
      <c r="M24" s="18">
        <f t="shared" si="26"/>
        <v>-3</v>
      </c>
      <c r="N24" s="17">
        <f t="shared" si="28"/>
        <v>10</v>
      </c>
      <c r="O24" s="17">
        <v>-9</v>
      </c>
      <c r="P24" s="17">
        <v>1</v>
      </c>
      <c r="Q24" s="17">
        <v>9</v>
      </c>
      <c r="R24" s="17">
        <f t="shared" si="27"/>
        <v>13</v>
      </c>
      <c r="S24" s="17">
        <v>-3</v>
      </c>
      <c r="T24" s="17">
        <v>6</v>
      </c>
      <c r="U24" s="17">
        <v>7</v>
      </c>
      <c r="V24" s="28">
        <v>-7.4948665297741321</v>
      </c>
    </row>
    <row r="25" spans="1:22" ht="15" customHeight="1" x14ac:dyDescent="0.2">
      <c r="A25" s="5" t="s">
        <v>13</v>
      </c>
      <c r="B25" s="18">
        <f t="shared" si="23"/>
        <v>-8</v>
      </c>
      <c r="C25" s="18">
        <v>-2</v>
      </c>
      <c r="D25" s="18">
        <f t="shared" si="24"/>
        <v>-2</v>
      </c>
      <c r="E25" s="18">
        <f t="shared" si="25"/>
        <v>-3</v>
      </c>
      <c r="F25" s="18">
        <v>0</v>
      </c>
      <c r="G25" s="18">
        <v>-2</v>
      </c>
      <c r="H25" s="18">
        <v>3</v>
      </c>
      <c r="I25" s="18">
        <v>-4</v>
      </c>
      <c r="J25" s="25">
        <f t="shared" si="3"/>
        <v>-31.629116117850948</v>
      </c>
      <c r="K25" s="25">
        <v>0</v>
      </c>
      <c r="L25" s="25">
        <v>31.629116117850948</v>
      </c>
      <c r="M25" s="18">
        <f t="shared" si="26"/>
        <v>-5</v>
      </c>
      <c r="N25" s="18">
        <f t="shared" si="28"/>
        <v>3</v>
      </c>
      <c r="O25" s="18">
        <v>-1</v>
      </c>
      <c r="P25" s="18">
        <v>1</v>
      </c>
      <c r="Q25" s="18">
        <v>2</v>
      </c>
      <c r="R25" s="18">
        <f t="shared" si="27"/>
        <v>8</v>
      </c>
      <c r="S25" s="22">
        <v>3</v>
      </c>
      <c r="T25" s="22">
        <v>2</v>
      </c>
      <c r="U25" s="22">
        <v>6</v>
      </c>
      <c r="V25" s="29">
        <v>-52.715193529751581</v>
      </c>
    </row>
    <row r="26" spans="1:22" ht="15" customHeight="1" x14ac:dyDescent="0.2">
      <c r="A26" s="3" t="s">
        <v>12</v>
      </c>
      <c r="B26" s="20">
        <f t="shared" si="23"/>
        <v>2</v>
      </c>
      <c r="C26" s="20">
        <v>19</v>
      </c>
      <c r="D26" s="20">
        <f t="shared" si="24"/>
        <v>-8</v>
      </c>
      <c r="E26" s="20">
        <f t="shared" si="25"/>
        <v>-7</v>
      </c>
      <c r="F26" s="20">
        <v>1</v>
      </c>
      <c r="G26" s="20">
        <v>1</v>
      </c>
      <c r="H26" s="20">
        <v>8</v>
      </c>
      <c r="I26" s="20">
        <v>4</v>
      </c>
      <c r="J26" s="26">
        <f t="shared" si="3"/>
        <v>-32.06576305220883</v>
      </c>
      <c r="K26" s="26">
        <v>4.5808232931726902</v>
      </c>
      <c r="L26" s="26">
        <v>36.646586345381522</v>
      </c>
      <c r="M26" s="20">
        <f t="shared" si="26"/>
        <v>9</v>
      </c>
      <c r="N26" s="20">
        <f t="shared" si="28"/>
        <v>20</v>
      </c>
      <c r="O26" s="20">
        <v>-2</v>
      </c>
      <c r="P26" s="20">
        <v>11</v>
      </c>
      <c r="Q26" s="20">
        <v>9</v>
      </c>
      <c r="R26" s="20">
        <f t="shared" si="27"/>
        <v>11</v>
      </c>
      <c r="S26" s="20">
        <v>3</v>
      </c>
      <c r="T26" s="20">
        <v>2</v>
      </c>
      <c r="U26" s="20">
        <v>9</v>
      </c>
      <c r="V26" s="26">
        <v>41.227409638554207</v>
      </c>
    </row>
    <row r="27" spans="1:22" ht="15" customHeight="1" x14ac:dyDescent="0.2">
      <c r="A27" s="1" t="s">
        <v>11</v>
      </c>
      <c r="B27" s="19">
        <f t="shared" si="23"/>
        <v>-7</v>
      </c>
      <c r="C27" s="19">
        <v>14</v>
      </c>
      <c r="D27" s="19">
        <f t="shared" si="24"/>
        <v>-4</v>
      </c>
      <c r="E27" s="19">
        <f t="shared" si="25"/>
        <v>-7</v>
      </c>
      <c r="F27" s="19">
        <v>3</v>
      </c>
      <c r="G27" s="19">
        <v>-1</v>
      </c>
      <c r="H27" s="19">
        <v>10</v>
      </c>
      <c r="I27" s="19">
        <v>1</v>
      </c>
      <c r="J27" s="30">
        <f t="shared" si="3"/>
        <v>-12.278931180315261</v>
      </c>
      <c r="K27" s="30">
        <v>5.2623990772779701</v>
      </c>
      <c r="L27" s="30">
        <v>17.541330257593231</v>
      </c>
      <c r="M27" s="19">
        <f t="shared" si="26"/>
        <v>0</v>
      </c>
      <c r="N27" s="19">
        <f t="shared" si="28"/>
        <v>32</v>
      </c>
      <c r="O27" s="24">
        <v>11</v>
      </c>
      <c r="P27" s="24">
        <v>11</v>
      </c>
      <c r="Q27" s="24">
        <v>21</v>
      </c>
      <c r="R27" s="24">
        <f t="shared" si="27"/>
        <v>32</v>
      </c>
      <c r="S27" s="24">
        <v>13</v>
      </c>
      <c r="T27" s="24">
        <v>8</v>
      </c>
      <c r="U27" s="24">
        <v>24</v>
      </c>
      <c r="V27" s="31">
        <v>0</v>
      </c>
    </row>
    <row r="28" spans="1:22" ht="15" customHeight="1" x14ac:dyDescent="0.2">
      <c r="A28" s="5" t="s">
        <v>10</v>
      </c>
      <c r="B28" s="18">
        <f t="shared" si="23"/>
        <v>-11</v>
      </c>
      <c r="C28" s="18">
        <v>12</v>
      </c>
      <c r="D28" s="18">
        <f t="shared" si="24"/>
        <v>-6</v>
      </c>
      <c r="E28" s="18">
        <f t="shared" si="25"/>
        <v>-6</v>
      </c>
      <c r="F28" s="18">
        <v>0</v>
      </c>
      <c r="G28" s="18">
        <v>-1</v>
      </c>
      <c r="H28" s="18">
        <v>6</v>
      </c>
      <c r="I28" s="18">
        <v>2</v>
      </c>
      <c r="J28" s="25">
        <f t="shared" si="3"/>
        <v>-27.980068991950937</v>
      </c>
      <c r="K28" s="25">
        <v>0</v>
      </c>
      <c r="L28" s="25">
        <v>27.980068991950937</v>
      </c>
      <c r="M28" s="18">
        <f t="shared" si="26"/>
        <v>-5</v>
      </c>
      <c r="N28" s="18">
        <f t="shared" si="28"/>
        <v>5</v>
      </c>
      <c r="O28" s="18">
        <v>-2</v>
      </c>
      <c r="P28" s="18">
        <v>3</v>
      </c>
      <c r="Q28" s="18">
        <v>2</v>
      </c>
      <c r="R28" s="18">
        <f t="shared" si="27"/>
        <v>10</v>
      </c>
      <c r="S28" s="18">
        <v>1</v>
      </c>
      <c r="T28" s="18">
        <v>6</v>
      </c>
      <c r="U28" s="18">
        <v>4</v>
      </c>
      <c r="V28" s="25">
        <v>-23.316724159959112</v>
      </c>
    </row>
    <row r="29" spans="1:22" ht="15" customHeight="1" x14ac:dyDescent="0.2">
      <c r="A29" s="3" t="s">
        <v>9</v>
      </c>
      <c r="B29" s="20">
        <f t="shared" si="23"/>
        <v>-2</v>
      </c>
      <c r="C29" s="20">
        <v>29</v>
      </c>
      <c r="D29" s="20">
        <f t="shared" si="24"/>
        <v>-16</v>
      </c>
      <c r="E29" s="20">
        <f>F29-H29</f>
        <v>-7</v>
      </c>
      <c r="F29" s="20">
        <v>2</v>
      </c>
      <c r="G29" s="20">
        <v>-3</v>
      </c>
      <c r="H29" s="20">
        <v>9</v>
      </c>
      <c r="I29" s="20">
        <v>-2</v>
      </c>
      <c r="J29" s="26">
        <f t="shared" si="3"/>
        <v>-11.566843225134683</v>
      </c>
      <c r="K29" s="26">
        <v>3.3048123500384805</v>
      </c>
      <c r="L29" s="26">
        <v>14.871655575173163</v>
      </c>
      <c r="M29" s="20">
        <f t="shared" si="26"/>
        <v>5</v>
      </c>
      <c r="N29" s="20">
        <f t="shared" si="28"/>
        <v>29</v>
      </c>
      <c r="O29" s="20">
        <v>-19</v>
      </c>
      <c r="P29" s="20">
        <v>5</v>
      </c>
      <c r="Q29" s="20">
        <v>24</v>
      </c>
      <c r="R29" s="20">
        <f t="shared" si="27"/>
        <v>24</v>
      </c>
      <c r="S29" s="20">
        <v>-4</v>
      </c>
      <c r="T29" s="20">
        <v>10</v>
      </c>
      <c r="U29" s="20">
        <v>14</v>
      </c>
      <c r="V29" s="26">
        <v>8.2620308750961939</v>
      </c>
    </row>
    <row r="30" spans="1:22" ht="15" customHeight="1" x14ac:dyDescent="0.2">
      <c r="A30" s="3" t="s">
        <v>8</v>
      </c>
      <c r="B30" s="20">
        <f t="shared" si="23"/>
        <v>-8</v>
      </c>
      <c r="C30" s="20">
        <v>23</v>
      </c>
      <c r="D30" s="20">
        <f t="shared" si="24"/>
        <v>17</v>
      </c>
      <c r="E30" s="20">
        <f t="shared" si="25"/>
        <v>-4</v>
      </c>
      <c r="F30" s="20">
        <v>5</v>
      </c>
      <c r="G30" s="20">
        <v>4</v>
      </c>
      <c r="H30" s="20">
        <v>9</v>
      </c>
      <c r="I30" s="20">
        <v>-6</v>
      </c>
      <c r="J30" s="26">
        <f t="shared" si="3"/>
        <v>-6.8583239383690344</v>
      </c>
      <c r="K30" s="26">
        <v>8.5729049229612926</v>
      </c>
      <c r="L30" s="26">
        <v>15.431228861330327</v>
      </c>
      <c r="M30" s="20">
        <f t="shared" si="26"/>
        <v>-4</v>
      </c>
      <c r="N30" s="20">
        <f t="shared" si="28"/>
        <v>26</v>
      </c>
      <c r="O30" s="20">
        <v>3</v>
      </c>
      <c r="P30" s="20">
        <v>10</v>
      </c>
      <c r="Q30" s="20">
        <v>16</v>
      </c>
      <c r="R30" s="20">
        <f t="shared" si="27"/>
        <v>30</v>
      </c>
      <c r="S30" s="20">
        <v>-4</v>
      </c>
      <c r="T30" s="20">
        <v>9</v>
      </c>
      <c r="U30" s="20">
        <v>21</v>
      </c>
      <c r="V30" s="26">
        <v>-6.8583239383690326</v>
      </c>
    </row>
    <row r="31" spans="1:22" ht="15" customHeight="1" x14ac:dyDescent="0.2">
      <c r="A31" s="1" t="s">
        <v>7</v>
      </c>
      <c r="B31" s="19">
        <f t="shared" si="23"/>
        <v>-2</v>
      </c>
      <c r="C31" s="19">
        <v>15</v>
      </c>
      <c r="D31" s="19">
        <f t="shared" si="24"/>
        <v>-5</v>
      </c>
      <c r="E31" s="19">
        <f t="shared" si="25"/>
        <v>-4</v>
      </c>
      <c r="F31" s="19">
        <v>4</v>
      </c>
      <c r="G31" s="19">
        <v>4</v>
      </c>
      <c r="H31" s="19">
        <v>8</v>
      </c>
      <c r="I31" s="19">
        <v>3</v>
      </c>
      <c r="J31" s="30">
        <f t="shared" si="3"/>
        <v>-7.5452196382428944</v>
      </c>
      <c r="K31" s="30">
        <v>7.5452196382428944</v>
      </c>
      <c r="L31" s="30">
        <v>15.090439276485789</v>
      </c>
      <c r="M31" s="19">
        <f t="shared" si="26"/>
        <v>2</v>
      </c>
      <c r="N31" s="19">
        <f t="shared" si="28"/>
        <v>26</v>
      </c>
      <c r="O31" s="19">
        <v>-2</v>
      </c>
      <c r="P31" s="19">
        <v>15</v>
      </c>
      <c r="Q31" s="19">
        <v>11</v>
      </c>
      <c r="R31" s="19">
        <f t="shared" si="27"/>
        <v>24</v>
      </c>
      <c r="S31" s="19">
        <v>4</v>
      </c>
      <c r="T31" s="19">
        <v>10</v>
      </c>
      <c r="U31" s="19">
        <v>14</v>
      </c>
      <c r="V31" s="30">
        <v>3.7726098191214561</v>
      </c>
    </row>
    <row r="32" spans="1:22" ht="15" customHeight="1" x14ac:dyDescent="0.2">
      <c r="A32" s="5" t="s">
        <v>6</v>
      </c>
      <c r="B32" s="18">
        <f t="shared" si="23"/>
        <v>2</v>
      </c>
      <c r="C32" s="18">
        <v>-8</v>
      </c>
      <c r="D32" s="18">
        <f t="shared" si="24"/>
        <v>1</v>
      </c>
      <c r="E32" s="18">
        <f t="shared" si="25"/>
        <v>0</v>
      </c>
      <c r="F32" s="18">
        <v>2</v>
      </c>
      <c r="G32" s="18">
        <v>1</v>
      </c>
      <c r="H32" s="18">
        <v>2</v>
      </c>
      <c r="I32" s="18">
        <v>1</v>
      </c>
      <c r="J32" s="25">
        <f t="shared" si="3"/>
        <v>0</v>
      </c>
      <c r="K32" s="25">
        <v>14.536041417761847</v>
      </c>
      <c r="L32" s="25">
        <v>14.536041417761847</v>
      </c>
      <c r="M32" s="18">
        <f t="shared" si="26"/>
        <v>2</v>
      </c>
      <c r="N32" s="18">
        <f t="shared" si="28"/>
        <v>10</v>
      </c>
      <c r="O32" s="22">
        <v>-4</v>
      </c>
      <c r="P32" s="22">
        <v>1</v>
      </c>
      <c r="Q32" s="22">
        <v>9</v>
      </c>
      <c r="R32" s="22">
        <f t="shared" si="27"/>
        <v>8</v>
      </c>
      <c r="S32" s="22">
        <v>-5</v>
      </c>
      <c r="T32" s="22">
        <v>3</v>
      </c>
      <c r="U32" s="22">
        <v>5</v>
      </c>
      <c r="V32" s="29">
        <v>14.536041417761851</v>
      </c>
    </row>
    <row r="33" spans="1:22" ht="15" customHeight="1" x14ac:dyDescent="0.2">
      <c r="A33" s="3" t="s">
        <v>5</v>
      </c>
      <c r="B33" s="20">
        <f t="shared" si="23"/>
        <v>-26</v>
      </c>
      <c r="C33" s="20">
        <v>3</v>
      </c>
      <c r="D33" s="20">
        <f t="shared" si="24"/>
        <v>-18</v>
      </c>
      <c r="E33" s="20">
        <f t="shared" si="25"/>
        <v>-22</v>
      </c>
      <c r="F33" s="20">
        <v>3</v>
      </c>
      <c r="G33" s="20">
        <v>1</v>
      </c>
      <c r="H33" s="20">
        <v>25</v>
      </c>
      <c r="I33" s="20">
        <v>11</v>
      </c>
      <c r="J33" s="26">
        <f t="shared" si="3"/>
        <v>-39.789901392398789</v>
      </c>
      <c r="K33" s="26">
        <v>5.4258956444180173</v>
      </c>
      <c r="L33" s="26">
        <v>45.215797036816809</v>
      </c>
      <c r="M33" s="20">
        <f t="shared" si="26"/>
        <v>-4</v>
      </c>
      <c r="N33" s="20">
        <f t="shared" si="28"/>
        <v>28</v>
      </c>
      <c r="O33" s="20">
        <v>12</v>
      </c>
      <c r="P33" s="20">
        <v>12</v>
      </c>
      <c r="Q33" s="20">
        <v>16</v>
      </c>
      <c r="R33" s="20">
        <f t="shared" si="27"/>
        <v>32</v>
      </c>
      <c r="S33" s="20">
        <v>20</v>
      </c>
      <c r="T33" s="20">
        <v>15</v>
      </c>
      <c r="U33" s="20">
        <v>17</v>
      </c>
      <c r="V33" s="26">
        <v>-7.2345275258906838</v>
      </c>
    </row>
    <row r="34" spans="1:22" ht="15" customHeight="1" x14ac:dyDescent="0.2">
      <c r="A34" s="3" t="s">
        <v>4</v>
      </c>
      <c r="B34" s="20">
        <f t="shared" si="23"/>
        <v>-23</v>
      </c>
      <c r="C34" s="20">
        <v>-2</v>
      </c>
      <c r="D34" s="20">
        <f t="shared" si="24"/>
        <v>-14</v>
      </c>
      <c r="E34" s="20">
        <f t="shared" si="25"/>
        <v>-6</v>
      </c>
      <c r="F34" s="20">
        <v>0</v>
      </c>
      <c r="G34" s="20">
        <v>-3</v>
      </c>
      <c r="H34" s="20">
        <v>6</v>
      </c>
      <c r="I34" s="20">
        <v>-1</v>
      </c>
      <c r="J34" s="26">
        <f t="shared" si="3"/>
        <v>-15.756529246708395</v>
      </c>
      <c r="K34" s="26">
        <v>0</v>
      </c>
      <c r="L34" s="26">
        <v>15.756529246708395</v>
      </c>
      <c r="M34" s="20">
        <f t="shared" si="26"/>
        <v>-17</v>
      </c>
      <c r="N34" s="20">
        <f t="shared" si="28"/>
        <v>17</v>
      </c>
      <c r="O34" s="20">
        <v>0</v>
      </c>
      <c r="P34" s="20">
        <v>13</v>
      </c>
      <c r="Q34" s="20">
        <v>4</v>
      </c>
      <c r="R34" s="20">
        <f t="shared" si="27"/>
        <v>34</v>
      </c>
      <c r="S34" s="20">
        <v>12</v>
      </c>
      <c r="T34" s="20">
        <v>14</v>
      </c>
      <c r="U34" s="20">
        <v>20</v>
      </c>
      <c r="V34" s="26">
        <v>-44.643499532340449</v>
      </c>
    </row>
    <row r="35" spans="1:22" ht="15" customHeight="1" x14ac:dyDescent="0.2">
      <c r="A35" s="1" t="s">
        <v>3</v>
      </c>
      <c r="B35" s="19">
        <f t="shared" si="23"/>
        <v>8</v>
      </c>
      <c r="C35" s="19">
        <v>17</v>
      </c>
      <c r="D35" s="19">
        <f t="shared" si="24"/>
        <v>22</v>
      </c>
      <c r="E35" s="19">
        <f t="shared" si="25"/>
        <v>-6</v>
      </c>
      <c r="F35" s="19">
        <v>0</v>
      </c>
      <c r="G35" s="19">
        <v>-6</v>
      </c>
      <c r="H35" s="19">
        <v>6</v>
      </c>
      <c r="I35" s="19">
        <v>-4</v>
      </c>
      <c r="J35" s="30">
        <f t="shared" si="3"/>
        <v>-15.384615384615385</v>
      </c>
      <c r="K35" s="30">
        <v>0</v>
      </c>
      <c r="L35" s="30">
        <v>15.384615384615385</v>
      </c>
      <c r="M35" s="19">
        <f>N35-R35</f>
        <v>14</v>
      </c>
      <c r="N35" s="19">
        <f t="shared" si="28"/>
        <v>28</v>
      </c>
      <c r="O35" s="24">
        <v>16</v>
      </c>
      <c r="P35" s="24">
        <v>13</v>
      </c>
      <c r="Q35" s="24">
        <v>15</v>
      </c>
      <c r="R35" s="24">
        <f t="shared" si="27"/>
        <v>14</v>
      </c>
      <c r="S35" s="24">
        <v>-8</v>
      </c>
      <c r="T35" s="24">
        <v>4</v>
      </c>
      <c r="U35" s="24">
        <v>10</v>
      </c>
      <c r="V35" s="31">
        <v>35.897435897435905</v>
      </c>
    </row>
    <row r="36" spans="1:22" ht="15" customHeight="1" x14ac:dyDescent="0.2">
      <c r="A36" s="5" t="s">
        <v>2</v>
      </c>
      <c r="B36" s="18">
        <f t="shared" si="23"/>
        <v>-1</v>
      </c>
      <c r="C36" s="18">
        <v>14</v>
      </c>
      <c r="D36" s="18">
        <f t="shared" si="24"/>
        <v>-3</v>
      </c>
      <c r="E36" s="18">
        <f t="shared" si="25"/>
        <v>-2</v>
      </c>
      <c r="F36" s="18">
        <v>0</v>
      </c>
      <c r="G36" s="18">
        <v>-1</v>
      </c>
      <c r="H36" s="18">
        <v>2</v>
      </c>
      <c r="I36" s="18">
        <v>-2</v>
      </c>
      <c r="J36" s="25">
        <f t="shared" si="3"/>
        <v>-14.106280193236714</v>
      </c>
      <c r="K36" s="25">
        <v>0</v>
      </c>
      <c r="L36" s="25">
        <v>14.106280193236714</v>
      </c>
      <c r="M36" s="18">
        <f t="shared" si="26"/>
        <v>1</v>
      </c>
      <c r="N36" s="18">
        <f t="shared" si="28"/>
        <v>8</v>
      </c>
      <c r="O36" s="18">
        <v>-2</v>
      </c>
      <c r="P36" s="18">
        <v>3</v>
      </c>
      <c r="Q36" s="18">
        <v>5</v>
      </c>
      <c r="R36" s="18">
        <f t="shared" si="27"/>
        <v>7</v>
      </c>
      <c r="S36" s="18">
        <v>2</v>
      </c>
      <c r="T36" s="18">
        <v>4</v>
      </c>
      <c r="U36" s="18">
        <v>3</v>
      </c>
      <c r="V36" s="25">
        <v>7.0531400966183497</v>
      </c>
    </row>
    <row r="37" spans="1:22" ht="15" customHeight="1" x14ac:dyDescent="0.2">
      <c r="A37" s="3" t="s">
        <v>1</v>
      </c>
      <c r="B37" s="20">
        <f t="shared" si="23"/>
        <v>5</v>
      </c>
      <c r="C37" s="20">
        <v>9</v>
      </c>
      <c r="D37" s="20">
        <f t="shared" si="24"/>
        <v>-1</v>
      </c>
      <c r="E37" s="20">
        <f t="shared" si="25"/>
        <v>-2</v>
      </c>
      <c r="F37" s="20">
        <v>0</v>
      </c>
      <c r="G37" s="20">
        <v>0</v>
      </c>
      <c r="H37" s="20">
        <v>2</v>
      </c>
      <c r="I37" s="20">
        <v>1</v>
      </c>
      <c r="J37" s="26">
        <f t="shared" si="3"/>
        <v>-21.159420289855071</v>
      </c>
      <c r="K37" s="26">
        <v>0</v>
      </c>
      <c r="L37" s="26">
        <v>21.159420289855071</v>
      </c>
      <c r="M37" s="20">
        <f t="shared" si="26"/>
        <v>7</v>
      </c>
      <c r="N37" s="20">
        <f t="shared" si="28"/>
        <v>11</v>
      </c>
      <c r="O37" s="20">
        <v>-1</v>
      </c>
      <c r="P37" s="20">
        <v>9</v>
      </c>
      <c r="Q37" s="20">
        <v>2</v>
      </c>
      <c r="R37" s="20">
        <f t="shared" si="27"/>
        <v>4</v>
      </c>
      <c r="S37" s="20">
        <v>-1</v>
      </c>
      <c r="T37" s="20">
        <v>0</v>
      </c>
      <c r="U37" s="20">
        <v>4</v>
      </c>
      <c r="V37" s="26">
        <v>74.057971014492736</v>
      </c>
    </row>
    <row r="38" spans="1:22" ht="15" customHeight="1" x14ac:dyDescent="0.2">
      <c r="A38" s="1" t="s">
        <v>0</v>
      </c>
      <c r="B38" s="19">
        <f t="shared" si="23"/>
        <v>-1</v>
      </c>
      <c r="C38" s="19">
        <v>8</v>
      </c>
      <c r="D38" s="19">
        <f t="shared" si="24"/>
        <v>-2</v>
      </c>
      <c r="E38" s="19">
        <f t="shared" si="25"/>
        <v>0</v>
      </c>
      <c r="F38" s="19">
        <v>0</v>
      </c>
      <c r="G38" s="19">
        <v>0</v>
      </c>
      <c r="H38" s="19">
        <v>0</v>
      </c>
      <c r="I38" s="19">
        <v>-2</v>
      </c>
      <c r="J38" s="30">
        <f t="shared" si="3"/>
        <v>0</v>
      </c>
      <c r="K38" s="30">
        <v>0</v>
      </c>
      <c r="L38" s="30">
        <v>0</v>
      </c>
      <c r="M38" s="19">
        <f t="shared" si="26"/>
        <v>-1</v>
      </c>
      <c r="N38" s="19">
        <f t="shared" si="28"/>
        <v>2</v>
      </c>
      <c r="O38" s="19">
        <v>-5</v>
      </c>
      <c r="P38" s="19">
        <v>1</v>
      </c>
      <c r="Q38" s="19">
        <v>1</v>
      </c>
      <c r="R38" s="19">
        <f t="shared" si="27"/>
        <v>3</v>
      </c>
      <c r="S38" s="19">
        <v>-1</v>
      </c>
      <c r="T38" s="19">
        <v>0</v>
      </c>
      <c r="U38" s="19">
        <v>3</v>
      </c>
      <c r="V38" s="30">
        <v>-11.203192142418658</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50</v>
      </c>
      <c r="H6" s="14"/>
      <c r="I6" s="42" t="s">
        <v>50</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I9" si="0">B10+B11</f>
        <v>-203</v>
      </c>
      <c r="C9" s="17">
        <f t="shared" si="0"/>
        <v>822</v>
      </c>
      <c r="D9" s="17">
        <f t="shared" si="0"/>
        <v>-185</v>
      </c>
      <c r="E9" s="17">
        <f t="shared" si="0"/>
        <v>-271</v>
      </c>
      <c r="F9" s="17">
        <f t="shared" si="0"/>
        <v>104</v>
      </c>
      <c r="G9" s="17">
        <f t="shared" si="0"/>
        <v>-23</v>
      </c>
      <c r="H9" s="17">
        <f t="shared" si="0"/>
        <v>375</v>
      </c>
      <c r="I9" s="17">
        <f t="shared" si="0"/>
        <v>22</v>
      </c>
      <c r="J9" s="28">
        <f>K9-L9</f>
        <v>-12.014993993414009</v>
      </c>
      <c r="K9" s="28">
        <v>4.6109202041146027</v>
      </c>
      <c r="L9" s="28">
        <v>16.625914197528612</v>
      </c>
      <c r="M9" s="17">
        <f t="shared" ref="M9:U9" si="1">M10+M11</f>
        <v>68</v>
      </c>
      <c r="N9" s="17">
        <f t="shared" si="1"/>
        <v>1090</v>
      </c>
      <c r="O9" s="17">
        <f t="shared" si="1"/>
        <v>-75</v>
      </c>
      <c r="P9" s="17">
        <f t="shared" si="1"/>
        <v>644</v>
      </c>
      <c r="Q9" s="17">
        <f t="shared" si="1"/>
        <v>446</v>
      </c>
      <c r="R9" s="17">
        <f>R10+R11</f>
        <v>1022</v>
      </c>
      <c r="S9" s="17">
        <f t="shared" si="1"/>
        <v>65</v>
      </c>
      <c r="T9" s="17">
        <f t="shared" si="1"/>
        <v>576</v>
      </c>
      <c r="U9" s="17">
        <f t="shared" si="1"/>
        <v>446</v>
      </c>
      <c r="V9" s="28">
        <v>3.0148324411518601</v>
      </c>
    </row>
    <row r="10" spans="1:22" ht="15" customHeight="1" x14ac:dyDescent="0.2">
      <c r="A10" s="6" t="s">
        <v>28</v>
      </c>
      <c r="B10" s="18">
        <f t="shared" ref="B10:I10" si="2">B20+B21+B22+B23</f>
        <v>-66</v>
      </c>
      <c r="C10" s="18">
        <f t="shared" si="2"/>
        <v>682</v>
      </c>
      <c r="D10" s="18">
        <f t="shared" si="2"/>
        <v>-76</v>
      </c>
      <c r="E10" s="18">
        <f t="shared" si="2"/>
        <v>-173</v>
      </c>
      <c r="F10" s="18">
        <f t="shared" si="2"/>
        <v>90</v>
      </c>
      <c r="G10" s="18">
        <f t="shared" si="2"/>
        <v>-5</v>
      </c>
      <c r="H10" s="18">
        <f t="shared" si="2"/>
        <v>263</v>
      </c>
      <c r="I10" s="18">
        <f t="shared" si="2"/>
        <v>19</v>
      </c>
      <c r="J10" s="25">
        <f t="shared" ref="J10:J38" si="3">K10-L10</f>
        <v>-10.143335148515648</v>
      </c>
      <c r="K10" s="25">
        <v>5.2768795570312612</v>
      </c>
      <c r="L10" s="25">
        <v>15.420214705546909</v>
      </c>
      <c r="M10" s="18">
        <f t="shared" ref="M10:U10" si="4">M20+M21+M22+M23</f>
        <v>107</v>
      </c>
      <c r="N10" s="18">
        <f t="shared" si="4"/>
        <v>869</v>
      </c>
      <c r="O10" s="18">
        <f t="shared" si="4"/>
        <v>-35</v>
      </c>
      <c r="P10" s="18">
        <f t="shared" si="4"/>
        <v>564</v>
      </c>
      <c r="Q10" s="18">
        <f t="shared" si="4"/>
        <v>305</v>
      </c>
      <c r="R10" s="18">
        <f t="shared" si="4"/>
        <v>762</v>
      </c>
      <c r="S10" s="18">
        <f t="shared" si="4"/>
        <v>17</v>
      </c>
      <c r="T10" s="18">
        <f t="shared" si="4"/>
        <v>472</v>
      </c>
      <c r="U10" s="18">
        <f t="shared" si="4"/>
        <v>290</v>
      </c>
      <c r="V10" s="25">
        <v>6.273623473359379</v>
      </c>
    </row>
    <row r="11" spans="1:22" ht="15" customHeight="1" x14ac:dyDescent="0.2">
      <c r="A11" s="2" t="s">
        <v>27</v>
      </c>
      <c r="B11" s="19">
        <f t="shared" ref="B11:I11" si="5">B12+B13+B14+B15+B16</f>
        <v>-137</v>
      </c>
      <c r="C11" s="19">
        <f t="shared" si="5"/>
        <v>140</v>
      </c>
      <c r="D11" s="19">
        <f t="shared" si="5"/>
        <v>-109</v>
      </c>
      <c r="E11" s="19">
        <f t="shared" si="5"/>
        <v>-98</v>
      </c>
      <c r="F11" s="19">
        <f t="shared" si="5"/>
        <v>14</v>
      </c>
      <c r="G11" s="19">
        <f t="shared" si="5"/>
        <v>-18</v>
      </c>
      <c r="H11" s="19">
        <f t="shared" si="5"/>
        <v>112</v>
      </c>
      <c r="I11" s="19">
        <f t="shared" si="5"/>
        <v>3</v>
      </c>
      <c r="J11" s="30">
        <f t="shared" si="3"/>
        <v>-17.819424517774593</v>
      </c>
      <c r="K11" s="30">
        <v>2.5456320739677989</v>
      </c>
      <c r="L11" s="30">
        <v>20.365056591742391</v>
      </c>
      <c r="M11" s="19">
        <f t="shared" ref="M11:U11" si="6">M12+M13+M14+M15+M16</f>
        <v>-39</v>
      </c>
      <c r="N11" s="19">
        <f t="shared" si="6"/>
        <v>221</v>
      </c>
      <c r="O11" s="19">
        <f t="shared" si="6"/>
        <v>-40</v>
      </c>
      <c r="P11" s="19">
        <f t="shared" si="6"/>
        <v>80</v>
      </c>
      <c r="Q11" s="19">
        <f t="shared" si="6"/>
        <v>141</v>
      </c>
      <c r="R11" s="19">
        <f t="shared" si="6"/>
        <v>260</v>
      </c>
      <c r="S11" s="19">
        <f t="shared" si="6"/>
        <v>48</v>
      </c>
      <c r="T11" s="19">
        <f t="shared" si="6"/>
        <v>104</v>
      </c>
      <c r="U11" s="19">
        <f t="shared" si="6"/>
        <v>156</v>
      </c>
      <c r="V11" s="30">
        <v>-7.0914036346245837</v>
      </c>
    </row>
    <row r="12" spans="1:22" ht="15" customHeight="1" x14ac:dyDescent="0.2">
      <c r="A12" s="6" t="s">
        <v>26</v>
      </c>
      <c r="B12" s="18">
        <f t="shared" ref="B12:I12" si="7">B24</f>
        <v>-17</v>
      </c>
      <c r="C12" s="18">
        <f t="shared" si="7"/>
        <v>12</v>
      </c>
      <c r="D12" s="18">
        <f t="shared" si="7"/>
        <v>-18</v>
      </c>
      <c r="E12" s="18">
        <f t="shared" si="7"/>
        <v>-7</v>
      </c>
      <c r="F12" s="18">
        <f t="shared" si="7"/>
        <v>2</v>
      </c>
      <c r="G12" s="18">
        <f t="shared" si="7"/>
        <v>-1</v>
      </c>
      <c r="H12" s="18">
        <f t="shared" si="7"/>
        <v>9</v>
      </c>
      <c r="I12" s="18">
        <f t="shared" si="7"/>
        <v>-3</v>
      </c>
      <c r="J12" s="25">
        <f t="shared" si="3"/>
        <v>-16.216044681391214</v>
      </c>
      <c r="K12" s="25">
        <v>4.6331556232546331</v>
      </c>
      <c r="L12" s="25">
        <v>20.849200304645848</v>
      </c>
      <c r="M12" s="18">
        <f t="shared" ref="M12:U12" si="8">M24</f>
        <v>-10</v>
      </c>
      <c r="N12" s="18">
        <f t="shared" si="8"/>
        <v>14</v>
      </c>
      <c r="O12" s="18">
        <f t="shared" si="8"/>
        <v>-11</v>
      </c>
      <c r="P12" s="18">
        <f t="shared" si="8"/>
        <v>7</v>
      </c>
      <c r="Q12" s="18">
        <f t="shared" si="8"/>
        <v>7</v>
      </c>
      <c r="R12" s="18">
        <f t="shared" si="8"/>
        <v>24</v>
      </c>
      <c r="S12" s="18">
        <f t="shared" si="8"/>
        <v>9</v>
      </c>
      <c r="T12" s="18">
        <f t="shared" si="8"/>
        <v>11</v>
      </c>
      <c r="U12" s="18">
        <f t="shared" si="8"/>
        <v>13</v>
      </c>
      <c r="V12" s="25">
        <v>-23.16577811627316</v>
      </c>
    </row>
    <row r="13" spans="1:22" ht="15" customHeight="1" x14ac:dyDescent="0.2">
      <c r="A13" s="4" t="s">
        <v>25</v>
      </c>
      <c r="B13" s="20">
        <f t="shared" ref="B13:I13" si="9">B25+B26+B27</f>
        <v>-33</v>
      </c>
      <c r="C13" s="20">
        <f t="shared" si="9"/>
        <v>9</v>
      </c>
      <c r="D13" s="20">
        <f t="shared" si="9"/>
        <v>-16</v>
      </c>
      <c r="E13" s="20">
        <f t="shared" si="9"/>
        <v>-28</v>
      </c>
      <c r="F13" s="20">
        <f t="shared" si="9"/>
        <v>1</v>
      </c>
      <c r="G13" s="20">
        <f t="shared" si="9"/>
        <v>-1</v>
      </c>
      <c r="H13" s="20">
        <f t="shared" si="9"/>
        <v>29</v>
      </c>
      <c r="I13" s="20">
        <f t="shared" si="9"/>
        <v>12</v>
      </c>
      <c r="J13" s="26">
        <f t="shared" si="3"/>
        <v>-28.629856850715747</v>
      </c>
      <c r="K13" s="26">
        <v>1.0224948875255622</v>
      </c>
      <c r="L13" s="26">
        <v>29.652351738241308</v>
      </c>
      <c r="M13" s="20">
        <f t="shared" ref="M13:U13" si="10">M25+M26+M27</f>
        <v>-5</v>
      </c>
      <c r="N13" s="20">
        <f t="shared" si="10"/>
        <v>37</v>
      </c>
      <c r="O13" s="20">
        <f t="shared" si="10"/>
        <v>-1</v>
      </c>
      <c r="P13" s="20">
        <f t="shared" si="10"/>
        <v>20</v>
      </c>
      <c r="Q13" s="20">
        <f t="shared" si="10"/>
        <v>17</v>
      </c>
      <c r="R13" s="20">
        <f t="shared" si="10"/>
        <v>42</v>
      </c>
      <c r="S13" s="20">
        <f t="shared" si="10"/>
        <v>2</v>
      </c>
      <c r="T13" s="20">
        <f t="shared" si="10"/>
        <v>14</v>
      </c>
      <c r="U13" s="20">
        <f t="shared" si="10"/>
        <v>28</v>
      </c>
      <c r="V13" s="26">
        <v>-5.1124744376278102</v>
      </c>
    </row>
    <row r="14" spans="1:22" ht="15" customHeight="1" x14ac:dyDescent="0.2">
      <c r="A14" s="4" t="s">
        <v>24</v>
      </c>
      <c r="B14" s="20">
        <f t="shared" ref="B14:I14" si="11">B28+B29+B30+B31</f>
        <v>-56</v>
      </c>
      <c r="C14" s="20">
        <f t="shared" si="11"/>
        <v>66</v>
      </c>
      <c r="D14" s="20">
        <f t="shared" si="11"/>
        <v>-77</v>
      </c>
      <c r="E14" s="20">
        <f t="shared" si="11"/>
        <v>-36</v>
      </c>
      <c r="F14" s="20">
        <f t="shared" si="11"/>
        <v>5</v>
      </c>
      <c r="G14" s="20">
        <f t="shared" si="11"/>
        <v>-11</v>
      </c>
      <c r="H14" s="20">
        <f t="shared" si="11"/>
        <v>41</v>
      </c>
      <c r="I14" s="20">
        <f t="shared" si="11"/>
        <v>2</v>
      </c>
      <c r="J14" s="26">
        <f t="shared" si="3"/>
        <v>-17.042801556420237</v>
      </c>
      <c r="K14" s="26">
        <v>2.3670557717250325</v>
      </c>
      <c r="L14" s="26">
        <v>19.409857328145268</v>
      </c>
      <c r="M14" s="20">
        <f t="shared" ref="M14:U14" si="12">M28+M29+M30+M31</f>
        <v>-20</v>
      </c>
      <c r="N14" s="20">
        <f t="shared" si="12"/>
        <v>73</v>
      </c>
      <c r="O14" s="20">
        <f t="shared" si="12"/>
        <v>-42</v>
      </c>
      <c r="P14" s="20">
        <f t="shared" si="12"/>
        <v>17</v>
      </c>
      <c r="Q14" s="20">
        <f t="shared" si="12"/>
        <v>56</v>
      </c>
      <c r="R14" s="20">
        <f t="shared" si="12"/>
        <v>93</v>
      </c>
      <c r="S14" s="20">
        <f t="shared" si="12"/>
        <v>22</v>
      </c>
      <c r="T14" s="20">
        <f t="shared" si="12"/>
        <v>37</v>
      </c>
      <c r="U14" s="20">
        <f t="shared" si="12"/>
        <v>56</v>
      </c>
      <c r="V14" s="26">
        <v>-9.4682230869001316</v>
      </c>
    </row>
    <row r="15" spans="1:22" ht="15" customHeight="1" x14ac:dyDescent="0.2">
      <c r="A15" s="4" t="s">
        <v>23</v>
      </c>
      <c r="B15" s="20">
        <f t="shared" ref="B15:I15" si="13">B32+B33+B34+B35</f>
        <v>-19</v>
      </c>
      <c r="C15" s="20">
        <f t="shared" si="13"/>
        <v>51</v>
      </c>
      <c r="D15" s="20">
        <f t="shared" si="13"/>
        <v>-8</v>
      </c>
      <c r="E15" s="20">
        <f t="shared" si="13"/>
        <v>-21</v>
      </c>
      <c r="F15" s="20">
        <f t="shared" si="13"/>
        <v>6</v>
      </c>
      <c r="G15" s="20">
        <f t="shared" si="13"/>
        <v>-3</v>
      </c>
      <c r="H15" s="20">
        <f t="shared" si="13"/>
        <v>27</v>
      </c>
      <c r="I15" s="20">
        <f t="shared" si="13"/>
        <v>0</v>
      </c>
      <c r="J15" s="26">
        <f t="shared" si="3"/>
        <v>-13.072397032489127</v>
      </c>
      <c r="K15" s="26">
        <v>3.7349705807111793</v>
      </c>
      <c r="L15" s="26">
        <v>16.807367613200306</v>
      </c>
      <c r="M15" s="20">
        <f t="shared" ref="M15:U15" si="14">M32+M33+M34+M35</f>
        <v>2</v>
      </c>
      <c r="N15" s="20">
        <f t="shared" si="14"/>
        <v>86</v>
      </c>
      <c r="O15" s="20">
        <f t="shared" si="14"/>
        <v>11</v>
      </c>
      <c r="P15" s="20">
        <f t="shared" si="14"/>
        <v>33</v>
      </c>
      <c r="Q15" s="20">
        <f t="shared" si="14"/>
        <v>53</v>
      </c>
      <c r="R15" s="20">
        <f t="shared" si="14"/>
        <v>84</v>
      </c>
      <c r="S15" s="20">
        <f t="shared" si="14"/>
        <v>16</v>
      </c>
      <c r="T15" s="20">
        <f t="shared" si="14"/>
        <v>37</v>
      </c>
      <c r="U15" s="20">
        <f t="shared" si="14"/>
        <v>47</v>
      </c>
      <c r="V15" s="26">
        <v>1.244990193570402</v>
      </c>
    </row>
    <row r="16" spans="1:22" ht="15" customHeight="1" x14ac:dyDescent="0.2">
      <c r="A16" s="2" t="s">
        <v>22</v>
      </c>
      <c r="B16" s="19">
        <f t="shared" ref="B16:I16" si="15">B36+B37+B38</f>
        <v>-12</v>
      </c>
      <c r="C16" s="19">
        <f t="shared" si="15"/>
        <v>2</v>
      </c>
      <c r="D16" s="19">
        <f t="shared" si="15"/>
        <v>10</v>
      </c>
      <c r="E16" s="19">
        <f t="shared" si="15"/>
        <v>-6</v>
      </c>
      <c r="F16" s="19">
        <f t="shared" si="15"/>
        <v>0</v>
      </c>
      <c r="G16" s="19">
        <f t="shared" si="15"/>
        <v>-2</v>
      </c>
      <c r="H16" s="19">
        <f t="shared" si="15"/>
        <v>6</v>
      </c>
      <c r="I16" s="19">
        <f t="shared" si="15"/>
        <v>-8</v>
      </c>
      <c r="J16" s="30">
        <f t="shared" si="3"/>
        <v>-16.164747564216121</v>
      </c>
      <c r="K16" s="30">
        <v>0</v>
      </c>
      <c r="L16" s="30">
        <v>16.164747564216121</v>
      </c>
      <c r="M16" s="19">
        <f t="shared" ref="M16:U16" si="16">M36+M37+M38</f>
        <v>-6</v>
      </c>
      <c r="N16" s="19">
        <f t="shared" si="16"/>
        <v>11</v>
      </c>
      <c r="O16" s="19">
        <f t="shared" si="16"/>
        <v>3</v>
      </c>
      <c r="P16" s="19">
        <f t="shared" si="16"/>
        <v>3</v>
      </c>
      <c r="Q16" s="19">
        <f t="shared" si="16"/>
        <v>8</v>
      </c>
      <c r="R16" s="19">
        <f t="shared" si="16"/>
        <v>17</v>
      </c>
      <c r="S16" s="19">
        <f t="shared" si="16"/>
        <v>-1</v>
      </c>
      <c r="T16" s="19">
        <f t="shared" si="16"/>
        <v>5</v>
      </c>
      <c r="U16" s="19">
        <f t="shared" si="16"/>
        <v>12</v>
      </c>
      <c r="V16" s="30">
        <v>-16.164747564216121</v>
      </c>
    </row>
    <row r="17" spans="1:22" ht="15" customHeight="1" x14ac:dyDescent="0.2">
      <c r="A17" s="6" t="s">
        <v>21</v>
      </c>
      <c r="B17" s="18">
        <f t="shared" ref="B17:I17" si="17">B12+B13+B20</f>
        <v>-69</v>
      </c>
      <c r="C17" s="18">
        <f t="shared" si="17"/>
        <v>400</v>
      </c>
      <c r="D17" s="18">
        <f t="shared" si="17"/>
        <v>-70</v>
      </c>
      <c r="E17" s="18">
        <f t="shared" si="17"/>
        <v>-104</v>
      </c>
      <c r="F17" s="18">
        <f t="shared" si="17"/>
        <v>51</v>
      </c>
      <c r="G17" s="18">
        <f t="shared" si="17"/>
        <v>8</v>
      </c>
      <c r="H17" s="18">
        <f t="shared" si="17"/>
        <v>155</v>
      </c>
      <c r="I17" s="18">
        <f t="shared" si="17"/>
        <v>22</v>
      </c>
      <c r="J17" s="25">
        <f t="shared" si="3"/>
        <v>-11.501566467298105</v>
      </c>
      <c r="K17" s="25">
        <v>5.6401912483865688</v>
      </c>
      <c r="L17" s="25">
        <v>17.141757715684673</v>
      </c>
      <c r="M17" s="18">
        <f t="shared" ref="M17:U17" si="18">M12+M13+M20</f>
        <v>35</v>
      </c>
      <c r="N17" s="18">
        <f t="shared" si="18"/>
        <v>438</v>
      </c>
      <c r="O17" s="18">
        <f t="shared" si="18"/>
        <v>-32</v>
      </c>
      <c r="P17" s="18">
        <f t="shared" si="18"/>
        <v>294</v>
      </c>
      <c r="Q17" s="18">
        <f t="shared" si="18"/>
        <v>144</v>
      </c>
      <c r="R17" s="18">
        <f t="shared" si="18"/>
        <v>403</v>
      </c>
      <c r="S17" s="18">
        <f t="shared" si="18"/>
        <v>24</v>
      </c>
      <c r="T17" s="18">
        <f t="shared" si="18"/>
        <v>251</v>
      </c>
      <c r="U17" s="18">
        <f t="shared" si="18"/>
        <v>152</v>
      </c>
      <c r="V17" s="25">
        <v>3.8707194841868571</v>
      </c>
    </row>
    <row r="18" spans="1:22" ht="15" customHeight="1" x14ac:dyDescent="0.2">
      <c r="A18" s="4" t="s">
        <v>20</v>
      </c>
      <c r="B18" s="20">
        <f t="shared" ref="B18:I18" si="19">B14+B22</f>
        <v>-91</v>
      </c>
      <c r="C18" s="20">
        <f t="shared" si="19"/>
        <v>119</v>
      </c>
      <c r="D18" s="20">
        <f t="shared" si="19"/>
        <v>-51</v>
      </c>
      <c r="E18" s="20">
        <f t="shared" si="19"/>
        <v>-67</v>
      </c>
      <c r="F18" s="20">
        <f t="shared" si="19"/>
        <v>11</v>
      </c>
      <c r="G18" s="20">
        <f t="shared" si="19"/>
        <v>-15</v>
      </c>
      <c r="H18" s="20">
        <f t="shared" si="19"/>
        <v>78</v>
      </c>
      <c r="I18" s="20">
        <f t="shared" si="19"/>
        <v>9</v>
      </c>
      <c r="J18" s="26">
        <f t="shared" si="3"/>
        <v>-16.737847863879647</v>
      </c>
      <c r="K18" s="26">
        <v>2.7480048731742706</v>
      </c>
      <c r="L18" s="26">
        <v>19.485852737053918</v>
      </c>
      <c r="M18" s="20">
        <f t="shared" ref="M18:U18" si="20">M14+M22</f>
        <v>-24</v>
      </c>
      <c r="N18" s="20">
        <f t="shared" si="20"/>
        <v>160</v>
      </c>
      <c r="O18" s="20">
        <f t="shared" si="20"/>
        <v>-33</v>
      </c>
      <c r="P18" s="20">
        <f t="shared" si="20"/>
        <v>58</v>
      </c>
      <c r="Q18" s="20">
        <f t="shared" si="20"/>
        <v>102</v>
      </c>
      <c r="R18" s="20">
        <f t="shared" si="20"/>
        <v>184</v>
      </c>
      <c r="S18" s="20">
        <f t="shared" si="20"/>
        <v>-6</v>
      </c>
      <c r="T18" s="20">
        <f t="shared" si="20"/>
        <v>84</v>
      </c>
      <c r="U18" s="20">
        <f t="shared" si="20"/>
        <v>100</v>
      </c>
      <c r="V18" s="26">
        <v>-5.9956469960166032</v>
      </c>
    </row>
    <row r="19" spans="1:22" ht="15" customHeight="1" x14ac:dyDescent="0.2">
      <c r="A19" s="2" t="s">
        <v>19</v>
      </c>
      <c r="B19" s="19">
        <f t="shared" ref="B19:I19" si="21">B15+B16+B21+B23</f>
        <v>-43</v>
      </c>
      <c r="C19" s="19">
        <f t="shared" si="21"/>
        <v>303</v>
      </c>
      <c r="D19" s="19">
        <f t="shared" si="21"/>
        <v>-64</v>
      </c>
      <c r="E19" s="19">
        <f t="shared" si="21"/>
        <v>-100</v>
      </c>
      <c r="F19" s="19">
        <f t="shared" si="21"/>
        <v>42</v>
      </c>
      <c r="G19" s="19">
        <f t="shared" si="21"/>
        <v>-16</v>
      </c>
      <c r="H19" s="19">
        <f t="shared" si="21"/>
        <v>142</v>
      </c>
      <c r="I19" s="19">
        <f t="shared" si="21"/>
        <v>-9</v>
      </c>
      <c r="J19" s="30">
        <f t="shared" si="3"/>
        <v>-10.515247108307047</v>
      </c>
      <c r="K19" s="30">
        <v>4.4164037854889591</v>
      </c>
      <c r="L19" s="30">
        <v>14.931650893796006</v>
      </c>
      <c r="M19" s="19">
        <f t="shared" ref="M19:U19" si="22">M15+M16+M21+M23</f>
        <v>57</v>
      </c>
      <c r="N19" s="19">
        <f t="shared" si="22"/>
        <v>492</v>
      </c>
      <c r="O19" s="19">
        <f t="shared" si="22"/>
        <v>-10</v>
      </c>
      <c r="P19" s="19">
        <f t="shared" si="22"/>
        <v>292</v>
      </c>
      <c r="Q19" s="19">
        <f t="shared" si="22"/>
        <v>200</v>
      </c>
      <c r="R19" s="19">
        <f t="shared" si="22"/>
        <v>435</v>
      </c>
      <c r="S19" s="19">
        <f t="shared" si="22"/>
        <v>47</v>
      </c>
      <c r="T19" s="19">
        <f t="shared" si="22"/>
        <v>241</v>
      </c>
      <c r="U19" s="19">
        <f t="shared" si="22"/>
        <v>194</v>
      </c>
      <c r="V19" s="30">
        <v>5.9936908517350034</v>
      </c>
    </row>
    <row r="20" spans="1:22" ht="15" customHeight="1" x14ac:dyDescent="0.2">
      <c r="A20" s="5" t="s">
        <v>18</v>
      </c>
      <c r="B20" s="18">
        <f>E20+M20</f>
        <v>-19</v>
      </c>
      <c r="C20" s="18">
        <v>379</v>
      </c>
      <c r="D20" s="18">
        <f>G20-I20+O20-S20</f>
        <v>-36</v>
      </c>
      <c r="E20" s="18">
        <f>F20-H20</f>
        <v>-69</v>
      </c>
      <c r="F20" s="18">
        <v>48</v>
      </c>
      <c r="G20" s="18">
        <v>10</v>
      </c>
      <c r="H20" s="18">
        <v>117</v>
      </c>
      <c r="I20" s="18">
        <v>13</v>
      </c>
      <c r="J20" s="25">
        <f t="shared" si="3"/>
        <v>-9.0401990028321286</v>
      </c>
      <c r="K20" s="25">
        <v>6.2888340889266985</v>
      </c>
      <c r="L20" s="25">
        <v>15.329033091758827</v>
      </c>
      <c r="M20" s="18">
        <f>N20-R20</f>
        <v>50</v>
      </c>
      <c r="N20" s="18">
        <f>SUM(P20:Q20)</f>
        <v>387</v>
      </c>
      <c r="O20" s="22">
        <v>-20</v>
      </c>
      <c r="P20" s="22">
        <v>267</v>
      </c>
      <c r="Q20" s="22">
        <v>120</v>
      </c>
      <c r="R20" s="22">
        <f>SUM(T20:U20)</f>
        <v>337</v>
      </c>
      <c r="S20" s="22">
        <v>13</v>
      </c>
      <c r="T20" s="22">
        <v>226</v>
      </c>
      <c r="U20" s="22">
        <v>111</v>
      </c>
      <c r="V20" s="29">
        <v>6.5508688426319779</v>
      </c>
    </row>
    <row r="21" spans="1:22" ht="15" customHeight="1" x14ac:dyDescent="0.2">
      <c r="A21" s="3" t="s">
        <v>17</v>
      </c>
      <c r="B21" s="20">
        <f t="shared" ref="B21:B38" si="23">E21+M21</f>
        <v>0</v>
      </c>
      <c r="C21" s="20">
        <v>188</v>
      </c>
      <c r="D21" s="20">
        <f t="shared" ref="D21:D38" si="24">G21-I21+O21-S21</f>
        <v>-62</v>
      </c>
      <c r="E21" s="20">
        <f t="shared" ref="E21:E38" si="25">F21-H21</f>
        <v>-56</v>
      </c>
      <c r="F21" s="20">
        <v>31</v>
      </c>
      <c r="G21" s="20">
        <v>-9</v>
      </c>
      <c r="H21" s="20">
        <v>87</v>
      </c>
      <c r="I21" s="20">
        <v>-1</v>
      </c>
      <c r="J21" s="26">
        <f t="shared" si="3"/>
        <v>-9.0414073454799606</v>
      </c>
      <c r="K21" s="26">
        <v>5.0050647805335489</v>
      </c>
      <c r="L21" s="26">
        <v>14.046472126013509</v>
      </c>
      <c r="M21" s="20">
        <f t="shared" ref="M21:M38" si="26">N21-R21</f>
        <v>56</v>
      </c>
      <c r="N21" s="20">
        <f>SUM(P21:Q21)</f>
        <v>321</v>
      </c>
      <c r="O21" s="20">
        <v>-34</v>
      </c>
      <c r="P21" s="20">
        <v>197</v>
      </c>
      <c r="Q21" s="20">
        <v>124</v>
      </c>
      <c r="R21" s="20">
        <f t="shared" ref="R21:R38" si="27">SUM(T21:U21)</f>
        <v>265</v>
      </c>
      <c r="S21" s="20">
        <v>20</v>
      </c>
      <c r="T21" s="20">
        <v>149</v>
      </c>
      <c r="U21" s="20">
        <v>116</v>
      </c>
      <c r="V21" s="26">
        <v>9.0414073454799535</v>
      </c>
    </row>
    <row r="22" spans="1:22" ht="15" customHeight="1" x14ac:dyDescent="0.2">
      <c r="A22" s="3" t="s">
        <v>16</v>
      </c>
      <c r="B22" s="20">
        <f t="shared" si="23"/>
        <v>-35</v>
      </c>
      <c r="C22" s="20">
        <v>53</v>
      </c>
      <c r="D22" s="20">
        <f t="shared" si="24"/>
        <v>26</v>
      </c>
      <c r="E22" s="20">
        <f t="shared" si="25"/>
        <v>-31</v>
      </c>
      <c r="F22" s="20">
        <v>6</v>
      </c>
      <c r="G22" s="20">
        <v>-4</v>
      </c>
      <c r="H22" s="20">
        <v>37</v>
      </c>
      <c r="I22" s="20">
        <v>7</v>
      </c>
      <c r="J22" s="26">
        <f t="shared" si="3"/>
        <v>-16.397124887690925</v>
      </c>
      <c r="K22" s="26">
        <v>3.1736370750369534</v>
      </c>
      <c r="L22" s="26">
        <v>19.570761962727879</v>
      </c>
      <c r="M22" s="20">
        <f t="shared" si="26"/>
        <v>-4</v>
      </c>
      <c r="N22" s="20">
        <f t="shared" ref="N22:N38" si="28">SUM(P22:Q22)</f>
        <v>87</v>
      </c>
      <c r="O22" s="20">
        <v>9</v>
      </c>
      <c r="P22" s="20">
        <v>41</v>
      </c>
      <c r="Q22" s="20">
        <v>46</v>
      </c>
      <c r="R22" s="20">
        <f t="shared" si="27"/>
        <v>91</v>
      </c>
      <c r="S22" s="20">
        <v>-28</v>
      </c>
      <c r="T22" s="20">
        <v>47</v>
      </c>
      <c r="U22" s="20">
        <v>44</v>
      </c>
      <c r="V22" s="26">
        <v>-2.1157580500246311</v>
      </c>
    </row>
    <row r="23" spans="1:22" ht="15" customHeight="1" x14ac:dyDescent="0.2">
      <c r="A23" s="1" t="s">
        <v>15</v>
      </c>
      <c r="B23" s="19">
        <f t="shared" si="23"/>
        <v>-12</v>
      </c>
      <c r="C23" s="19">
        <v>62</v>
      </c>
      <c r="D23" s="19">
        <f t="shared" si="24"/>
        <v>-4</v>
      </c>
      <c r="E23" s="19">
        <f t="shared" si="25"/>
        <v>-17</v>
      </c>
      <c r="F23" s="19">
        <v>5</v>
      </c>
      <c r="G23" s="19">
        <v>-2</v>
      </c>
      <c r="H23" s="19">
        <v>22</v>
      </c>
      <c r="I23" s="19">
        <v>0</v>
      </c>
      <c r="J23" s="30">
        <f t="shared" si="3"/>
        <v>-12.699289822148543</v>
      </c>
      <c r="K23" s="30">
        <v>3.7350852418083949</v>
      </c>
      <c r="L23" s="30">
        <v>16.434375063956939</v>
      </c>
      <c r="M23" s="19">
        <f t="shared" si="26"/>
        <v>5</v>
      </c>
      <c r="N23" s="19">
        <f t="shared" si="28"/>
        <v>74</v>
      </c>
      <c r="O23" s="19">
        <v>10</v>
      </c>
      <c r="P23" s="19">
        <v>59</v>
      </c>
      <c r="Q23" s="19">
        <v>15</v>
      </c>
      <c r="R23" s="19">
        <f t="shared" si="27"/>
        <v>69</v>
      </c>
      <c r="S23" s="24">
        <v>12</v>
      </c>
      <c r="T23" s="24">
        <v>50</v>
      </c>
      <c r="U23" s="24">
        <v>19</v>
      </c>
      <c r="V23" s="31">
        <v>3.735085241808406</v>
      </c>
    </row>
    <row r="24" spans="1:22" ht="15" customHeight="1" x14ac:dyDescent="0.2">
      <c r="A24" s="7" t="s">
        <v>14</v>
      </c>
      <c r="B24" s="17">
        <f t="shared" si="23"/>
        <v>-17</v>
      </c>
      <c r="C24" s="17">
        <v>12</v>
      </c>
      <c r="D24" s="17">
        <f t="shared" si="24"/>
        <v>-18</v>
      </c>
      <c r="E24" s="18">
        <f t="shared" si="25"/>
        <v>-7</v>
      </c>
      <c r="F24" s="17">
        <v>2</v>
      </c>
      <c r="G24" s="17">
        <v>-1</v>
      </c>
      <c r="H24" s="17">
        <v>9</v>
      </c>
      <c r="I24" s="23">
        <v>-3</v>
      </c>
      <c r="J24" s="38">
        <f t="shared" si="3"/>
        <v>-16.216044681391214</v>
      </c>
      <c r="K24" s="38">
        <v>4.6331556232546331</v>
      </c>
      <c r="L24" s="38">
        <v>20.849200304645848</v>
      </c>
      <c r="M24" s="18">
        <f t="shared" si="26"/>
        <v>-10</v>
      </c>
      <c r="N24" s="17">
        <f t="shared" si="28"/>
        <v>14</v>
      </c>
      <c r="O24" s="17">
        <v>-11</v>
      </c>
      <c r="P24" s="17">
        <v>7</v>
      </c>
      <c r="Q24" s="17">
        <v>7</v>
      </c>
      <c r="R24" s="17">
        <f t="shared" si="27"/>
        <v>24</v>
      </c>
      <c r="S24" s="17">
        <v>9</v>
      </c>
      <c r="T24" s="17">
        <v>11</v>
      </c>
      <c r="U24" s="17">
        <v>13</v>
      </c>
      <c r="V24" s="28">
        <v>-23.16577811627316</v>
      </c>
    </row>
    <row r="25" spans="1:22" ht="15" customHeight="1" x14ac:dyDescent="0.2">
      <c r="A25" s="5" t="s">
        <v>13</v>
      </c>
      <c r="B25" s="18">
        <f t="shared" si="23"/>
        <v>1</v>
      </c>
      <c r="C25" s="18">
        <v>10</v>
      </c>
      <c r="D25" s="18">
        <f t="shared" si="24"/>
        <v>9</v>
      </c>
      <c r="E25" s="18">
        <f t="shared" si="25"/>
        <v>-3</v>
      </c>
      <c r="F25" s="18">
        <v>0</v>
      </c>
      <c r="G25" s="18">
        <v>0</v>
      </c>
      <c r="H25" s="18">
        <v>3</v>
      </c>
      <c r="I25" s="18">
        <v>0</v>
      </c>
      <c r="J25" s="25">
        <f t="shared" si="3"/>
        <v>-28.853754940711461</v>
      </c>
      <c r="K25" s="25">
        <v>0</v>
      </c>
      <c r="L25" s="25">
        <v>28.853754940711461</v>
      </c>
      <c r="M25" s="18">
        <f t="shared" si="26"/>
        <v>4</v>
      </c>
      <c r="N25" s="18">
        <f t="shared" si="28"/>
        <v>5</v>
      </c>
      <c r="O25" s="18">
        <v>3</v>
      </c>
      <c r="P25" s="18">
        <v>5</v>
      </c>
      <c r="Q25" s="18">
        <v>0</v>
      </c>
      <c r="R25" s="18">
        <f t="shared" si="27"/>
        <v>1</v>
      </c>
      <c r="S25" s="22">
        <v>-6</v>
      </c>
      <c r="T25" s="22">
        <v>0</v>
      </c>
      <c r="U25" s="22">
        <v>1</v>
      </c>
      <c r="V25" s="29">
        <v>38.471673254281946</v>
      </c>
    </row>
    <row r="26" spans="1:22" ht="15" customHeight="1" x14ac:dyDescent="0.2">
      <c r="A26" s="3" t="s">
        <v>12</v>
      </c>
      <c r="B26" s="20">
        <f t="shared" si="23"/>
        <v>1</v>
      </c>
      <c r="C26" s="20">
        <v>22</v>
      </c>
      <c r="D26" s="20">
        <f t="shared" si="24"/>
        <v>1</v>
      </c>
      <c r="E26" s="20">
        <f t="shared" si="25"/>
        <v>-5</v>
      </c>
      <c r="F26" s="20">
        <v>0</v>
      </c>
      <c r="G26" s="20">
        <v>-1</v>
      </c>
      <c r="H26" s="20">
        <v>5</v>
      </c>
      <c r="I26" s="20">
        <v>-1</v>
      </c>
      <c r="J26" s="26">
        <f t="shared" si="3"/>
        <v>-19.951896796763965</v>
      </c>
      <c r="K26" s="26">
        <v>0</v>
      </c>
      <c r="L26" s="26">
        <v>19.951896796763965</v>
      </c>
      <c r="M26" s="20">
        <f t="shared" si="26"/>
        <v>6</v>
      </c>
      <c r="N26" s="20">
        <f t="shared" si="28"/>
        <v>15</v>
      </c>
      <c r="O26" s="20">
        <v>-1</v>
      </c>
      <c r="P26" s="20">
        <v>9</v>
      </c>
      <c r="Q26" s="20">
        <v>6</v>
      </c>
      <c r="R26" s="20">
        <f t="shared" si="27"/>
        <v>9</v>
      </c>
      <c r="S26" s="20">
        <v>-2</v>
      </c>
      <c r="T26" s="20">
        <v>5</v>
      </c>
      <c r="U26" s="20">
        <v>4</v>
      </c>
      <c r="V26" s="26">
        <v>23.942276156116755</v>
      </c>
    </row>
    <row r="27" spans="1:22" ht="15" customHeight="1" x14ac:dyDescent="0.2">
      <c r="A27" s="1" t="s">
        <v>11</v>
      </c>
      <c r="B27" s="19">
        <f t="shared" si="23"/>
        <v>-35</v>
      </c>
      <c r="C27" s="19">
        <v>-23</v>
      </c>
      <c r="D27" s="19">
        <f t="shared" si="24"/>
        <v>-26</v>
      </c>
      <c r="E27" s="19">
        <f t="shared" si="25"/>
        <v>-20</v>
      </c>
      <c r="F27" s="19">
        <v>1</v>
      </c>
      <c r="G27" s="19">
        <v>0</v>
      </c>
      <c r="H27" s="19">
        <v>21</v>
      </c>
      <c r="I27" s="19">
        <v>13</v>
      </c>
      <c r="J27" s="30">
        <f t="shared" si="3"/>
        <v>-32.080861349154027</v>
      </c>
      <c r="K27" s="30">
        <v>1.6040430674577015</v>
      </c>
      <c r="L27" s="30">
        <v>33.68490441661173</v>
      </c>
      <c r="M27" s="19">
        <f t="shared" si="26"/>
        <v>-15</v>
      </c>
      <c r="N27" s="19">
        <f t="shared" si="28"/>
        <v>17</v>
      </c>
      <c r="O27" s="24">
        <v>-3</v>
      </c>
      <c r="P27" s="24">
        <v>6</v>
      </c>
      <c r="Q27" s="24">
        <v>11</v>
      </c>
      <c r="R27" s="24">
        <f t="shared" si="27"/>
        <v>32</v>
      </c>
      <c r="S27" s="24">
        <v>10</v>
      </c>
      <c r="T27" s="24">
        <v>9</v>
      </c>
      <c r="U27" s="24">
        <v>23</v>
      </c>
      <c r="V27" s="31">
        <v>-24.060646011865526</v>
      </c>
    </row>
    <row r="28" spans="1:22" ht="15" customHeight="1" x14ac:dyDescent="0.2">
      <c r="A28" s="5" t="s">
        <v>10</v>
      </c>
      <c r="B28" s="18">
        <f t="shared" si="23"/>
        <v>-4</v>
      </c>
      <c r="C28" s="18">
        <v>26</v>
      </c>
      <c r="D28" s="18">
        <f t="shared" si="24"/>
        <v>-1</v>
      </c>
      <c r="E28" s="18">
        <f t="shared" si="25"/>
        <v>-4</v>
      </c>
      <c r="F28" s="18">
        <v>0</v>
      </c>
      <c r="G28" s="18">
        <v>-2</v>
      </c>
      <c r="H28" s="18">
        <v>4</v>
      </c>
      <c r="I28" s="18">
        <v>-2</v>
      </c>
      <c r="J28" s="25">
        <f t="shared" si="3"/>
        <v>-17.626463841603282</v>
      </c>
      <c r="K28" s="25">
        <v>0</v>
      </c>
      <c r="L28" s="25">
        <v>17.626463841603282</v>
      </c>
      <c r="M28" s="18">
        <f t="shared" si="26"/>
        <v>0</v>
      </c>
      <c r="N28" s="18">
        <f t="shared" si="28"/>
        <v>7</v>
      </c>
      <c r="O28" s="18">
        <v>0</v>
      </c>
      <c r="P28" s="18">
        <v>4</v>
      </c>
      <c r="Q28" s="18">
        <v>3</v>
      </c>
      <c r="R28" s="18">
        <f t="shared" si="27"/>
        <v>7</v>
      </c>
      <c r="S28" s="18">
        <v>1</v>
      </c>
      <c r="T28" s="18">
        <v>1</v>
      </c>
      <c r="U28" s="18">
        <v>6</v>
      </c>
      <c r="V28" s="25">
        <v>0</v>
      </c>
    </row>
    <row r="29" spans="1:22" ht="15" customHeight="1" x14ac:dyDescent="0.2">
      <c r="A29" s="3" t="s">
        <v>9</v>
      </c>
      <c r="B29" s="20">
        <f t="shared" si="23"/>
        <v>-6</v>
      </c>
      <c r="C29" s="20">
        <v>0</v>
      </c>
      <c r="D29" s="20">
        <f t="shared" si="24"/>
        <v>-22</v>
      </c>
      <c r="E29" s="20">
        <f t="shared" si="25"/>
        <v>-13</v>
      </c>
      <c r="F29" s="20">
        <v>3</v>
      </c>
      <c r="G29" s="20">
        <v>-5</v>
      </c>
      <c r="H29" s="20">
        <v>16</v>
      </c>
      <c r="I29" s="20">
        <v>6</v>
      </c>
      <c r="J29" s="26">
        <f t="shared" si="3"/>
        <v>-19.555720408836134</v>
      </c>
      <c r="K29" s="26">
        <v>4.5128585558852619</v>
      </c>
      <c r="L29" s="26">
        <v>24.068578964721397</v>
      </c>
      <c r="M29" s="20">
        <f t="shared" si="26"/>
        <v>7</v>
      </c>
      <c r="N29" s="20">
        <f t="shared" si="28"/>
        <v>28</v>
      </c>
      <c r="O29" s="20">
        <v>-13</v>
      </c>
      <c r="P29" s="20">
        <v>6</v>
      </c>
      <c r="Q29" s="20">
        <v>22</v>
      </c>
      <c r="R29" s="20">
        <f t="shared" si="27"/>
        <v>21</v>
      </c>
      <c r="S29" s="20">
        <v>-2</v>
      </c>
      <c r="T29" s="20">
        <v>7</v>
      </c>
      <c r="U29" s="20">
        <v>14</v>
      </c>
      <c r="V29" s="26">
        <v>10.530003297065623</v>
      </c>
    </row>
    <row r="30" spans="1:22" ht="15" customHeight="1" x14ac:dyDescent="0.2">
      <c r="A30" s="3" t="s">
        <v>8</v>
      </c>
      <c r="B30" s="20">
        <f t="shared" si="23"/>
        <v>-28</v>
      </c>
      <c r="C30" s="20">
        <v>29</v>
      </c>
      <c r="D30" s="20">
        <f t="shared" si="24"/>
        <v>-37</v>
      </c>
      <c r="E30" s="20">
        <f t="shared" si="25"/>
        <v>-12</v>
      </c>
      <c r="F30" s="20">
        <v>1</v>
      </c>
      <c r="G30" s="20">
        <v>0</v>
      </c>
      <c r="H30" s="20">
        <v>13</v>
      </c>
      <c r="I30" s="20">
        <v>0</v>
      </c>
      <c r="J30" s="26">
        <f t="shared" si="3"/>
        <v>-18.627200816534835</v>
      </c>
      <c r="K30" s="26">
        <v>1.5522667347112358</v>
      </c>
      <c r="L30" s="26">
        <v>20.17946755124607</v>
      </c>
      <c r="M30" s="20">
        <f t="shared" si="26"/>
        <v>-16</v>
      </c>
      <c r="N30" s="20">
        <f t="shared" si="28"/>
        <v>17</v>
      </c>
      <c r="O30" s="20">
        <v>-28</v>
      </c>
      <c r="P30" s="20">
        <v>5</v>
      </c>
      <c r="Q30" s="20">
        <v>12</v>
      </c>
      <c r="R30" s="20">
        <f t="shared" si="27"/>
        <v>33</v>
      </c>
      <c r="S30" s="20">
        <v>9</v>
      </c>
      <c r="T30" s="20">
        <v>11</v>
      </c>
      <c r="U30" s="20">
        <v>22</v>
      </c>
      <c r="V30" s="26">
        <v>-24.836267755379783</v>
      </c>
    </row>
    <row r="31" spans="1:22" ht="15" customHeight="1" x14ac:dyDescent="0.2">
      <c r="A31" s="1" t="s">
        <v>7</v>
      </c>
      <c r="B31" s="19">
        <f t="shared" si="23"/>
        <v>-18</v>
      </c>
      <c r="C31" s="19">
        <v>11</v>
      </c>
      <c r="D31" s="19">
        <f t="shared" si="24"/>
        <v>-17</v>
      </c>
      <c r="E31" s="19">
        <f t="shared" si="25"/>
        <v>-7</v>
      </c>
      <c r="F31" s="19">
        <v>1</v>
      </c>
      <c r="G31" s="19">
        <v>-4</v>
      </c>
      <c r="H31" s="19">
        <v>8</v>
      </c>
      <c r="I31" s="19">
        <v>-2</v>
      </c>
      <c r="J31" s="30">
        <f t="shared" si="3"/>
        <v>-12.144113313370408</v>
      </c>
      <c r="K31" s="30">
        <v>1.7348733304814867</v>
      </c>
      <c r="L31" s="30">
        <v>13.878986643851894</v>
      </c>
      <c r="M31" s="19">
        <f t="shared" si="26"/>
        <v>-11</v>
      </c>
      <c r="N31" s="19">
        <f t="shared" si="28"/>
        <v>21</v>
      </c>
      <c r="O31" s="19">
        <v>-1</v>
      </c>
      <c r="P31" s="19">
        <v>2</v>
      </c>
      <c r="Q31" s="19">
        <v>19</v>
      </c>
      <c r="R31" s="19">
        <f t="shared" si="27"/>
        <v>32</v>
      </c>
      <c r="S31" s="19">
        <v>14</v>
      </c>
      <c r="T31" s="19">
        <v>18</v>
      </c>
      <c r="U31" s="19">
        <v>14</v>
      </c>
      <c r="V31" s="30">
        <v>-19.083606635296356</v>
      </c>
    </row>
    <row r="32" spans="1:22" ht="15" customHeight="1" x14ac:dyDescent="0.2">
      <c r="A32" s="5" t="s">
        <v>6</v>
      </c>
      <c r="B32" s="18">
        <f t="shared" si="23"/>
        <v>6</v>
      </c>
      <c r="C32" s="18">
        <v>2</v>
      </c>
      <c r="D32" s="18">
        <f t="shared" si="24"/>
        <v>-6</v>
      </c>
      <c r="E32" s="18">
        <f t="shared" si="25"/>
        <v>-1</v>
      </c>
      <c r="F32" s="18">
        <v>0</v>
      </c>
      <c r="G32" s="18">
        <v>0</v>
      </c>
      <c r="H32" s="18">
        <v>1</v>
      </c>
      <c r="I32" s="18">
        <v>1</v>
      </c>
      <c r="J32" s="25">
        <f t="shared" si="3"/>
        <v>-6.4068808144637526</v>
      </c>
      <c r="K32" s="25">
        <v>0</v>
      </c>
      <c r="L32" s="25">
        <v>6.4068808144637526</v>
      </c>
      <c r="M32" s="18">
        <f t="shared" si="26"/>
        <v>7</v>
      </c>
      <c r="N32" s="18">
        <f t="shared" si="28"/>
        <v>17</v>
      </c>
      <c r="O32" s="22">
        <v>-2</v>
      </c>
      <c r="P32" s="22">
        <v>7</v>
      </c>
      <c r="Q32" s="22">
        <v>10</v>
      </c>
      <c r="R32" s="22">
        <f t="shared" si="27"/>
        <v>10</v>
      </c>
      <c r="S32" s="22">
        <v>3</v>
      </c>
      <c r="T32" s="22">
        <v>2</v>
      </c>
      <c r="U32" s="22">
        <v>8</v>
      </c>
      <c r="V32" s="29">
        <v>44.848165701246259</v>
      </c>
    </row>
    <row r="33" spans="1:22" ht="15" customHeight="1" x14ac:dyDescent="0.2">
      <c r="A33" s="3" t="s">
        <v>5</v>
      </c>
      <c r="B33" s="20">
        <f t="shared" si="23"/>
        <v>-5</v>
      </c>
      <c r="C33" s="20">
        <v>32</v>
      </c>
      <c r="D33" s="20">
        <f t="shared" si="24"/>
        <v>3</v>
      </c>
      <c r="E33" s="20">
        <f>F33-H33</f>
        <v>-8</v>
      </c>
      <c r="F33" s="20">
        <v>3</v>
      </c>
      <c r="G33" s="20">
        <v>-2</v>
      </c>
      <c r="H33" s="20">
        <v>11</v>
      </c>
      <c r="I33" s="20">
        <v>-3</v>
      </c>
      <c r="J33" s="26">
        <f t="shared" si="3"/>
        <v>-13.300537487473806</v>
      </c>
      <c r="K33" s="26">
        <v>4.9877015578026782</v>
      </c>
      <c r="L33" s="26">
        <v>18.288239045276484</v>
      </c>
      <c r="M33" s="20">
        <f>N33-R33</f>
        <v>3</v>
      </c>
      <c r="N33" s="20">
        <f t="shared" si="28"/>
        <v>33</v>
      </c>
      <c r="O33" s="20">
        <v>4</v>
      </c>
      <c r="P33" s="20">
        <v>16</v>
      </c>
      <c r="Q33" s="20">
        <v>17</v>
      </c>
      <c r="R33" s="20">
        <f t="shared" si="27"/>
        <v>30</v>
      </c>
      <c r="S33" s="20">
        <v>2</v>
      </c>
      <c r="T33" s="20">
        <v>19</v>
      </c>
      <c r="U33" s="20">
        <v>11</v>
      </c>
      <c r="V33" s="26">
        <v>4.98770155780268</v>
      </c>
    </row>
    <row r="34" spans="1:22" ht="15" customHeight="1" x14ac:dyDescent="0.2">
      <c r="A34" s="3" t="s">
        <v>4</v>
      </c>
      <c r="B34" s="20">
        <f t="shared" si="23"/>
        <v>-18</v>
      </c>
      <c r="C34" s="20">
        <v>-3</v>
      </c>
      <c r="D34" s="20">
        <f t="shared" si="24"/>
        <v>-12</v>
      </c>
      <c r="E34" s="20">
        <f t="shared" si="25"/>
        <v>-8</v>
      </c>
      <c r="F34" s="20">
        <v>1</v>
      </c>
      <c r="G34" s="20">
        <v>1</v>
      </c>
      <c r="H34" s="20">
        <v>9</v>
      </c>
      <c r="I34" s="20">
        <v>1</v>
      </c>
      <c r="J34" s="26">
        <f t="shared" si="3"/>
        <v>-19.20168343526008</v>
      </c>
      <c r="K34" s="26">
        <v>2.4002104294075095</v>
      </c>
      <c r="L34" s="26">
        <v>21.601893864667588</v>
      </c>
      <c r="M34" s="20">
        <f t="shared" si="26"/>
        <v>-10</v>
      </c>
      <c r="N34" s="20">
        <f t="shared" si="28"/>
        <v>12</v>
      </c>
      <c r="O34" s="20">
        <v>-6</v>
      </c>
      <c r="P34" s="20">
        <v>4</v>
      </c>
      <c r="Q34" s="20">
        <v>8</v>
      </c>
      <c r="R34" s="20">
        <f t="shared" si="27"/>
        <v>22</v>
      </c>
      <c r="S34" s="20">
        <v>6</v>
      </c>
      <c r="T34" s="20">
        <v>6</v>
      </c>
      <c r="U34" s="20">
        <v>16</v>
      </c>
      <c r="V34" s="26">
        <v>-24.002104294075092</v>
      </c>
    </row>
    <row r="35" spans="1:22" ht="15" customHeight="1" x14ac:dyDescent="0.2">
      <c r="A35" s="1" t="s">
        <v>3</v>
      </c>
      <c r="B35" s="19">
        <f t="shared" si="23"/>
        <v>-2</v>
      </c>
      <c r="C35" s="19">
        <v>20</v>
      </c>
      <c r="D35" s="19">
        <f t="shared" si="24"/>
        <v>7</v>
      </c>
      <c r="E35" s="19">
        <f t="shared" si="25"/>
        <v>-4</v>
      </c>
      <c r="F35" s="19">
        <v>2</v>
      </c>
      <c r="G35" s="19">
        <v>-2</v>
      </c>
      <c r="H35" s="19">
        <v>6</v>
      </c>
      <c r="I35" s="19">
        <v>1</v>
      </c>
      <c r="J35" s="30">
        <f t="shared" si="3"/>
        <v>-9.2539773087405699</v>
      </c>
      <c r="K35" s="30">
        <v>4.6269886543702858</v>
      </c>
      <c r="L35" s="30">
        <v>13.880965963110857</v>
      </c>
      <c r="M35" s="19">
        <f t="shared" si="26"/>
        <v>2</v>
      </c>
      <c r="N35" s="19">
        <f t="shared" si="28"/>
        <v>24</v>
      </c>
      <c r="O35" s="24">
        <v>15</v>
      </c>
      <c r="P35" s="24">
        <v>6</v>
      </c>
      <c r="Q35" s="24">
        <v>18</v>
      </c>
      <c r="R35" s="24">
        <f t="shared" si="27"/>
        <v>22</v>
      </c>
      <c r="S35" s="24">
        <v>5</v>
      </c>
      <c r="T35" s="24">
        <v>10</v>
      </c>
      <c r="U35" s="24">
        <v>12</v>
      </c>
      <c r="V35" s="31">
        <v>4.6269886543702938</v>
      </c>
    </row>
    <row r="36" spans="1:22" ht="15" customHeight="1" x14ac:dyDescent="0.2">
      <c r="A36" s="5" t="s">
        <v>2</v>
      </c>
      <c r="B36" s="18">
        <f t="shared" si="23"/>
        <v>-6</v>
      </c>
      <c r="C36" s="18">
        <v>1</v>
      </c>
      <c r="D36" s="18">
        <f t="shared" si="24"/>
        <v>2</v>
      </c>
      <c r="E36" s="18">
        <f t="shared" si="25"/>
        <v>-3</v>
      </c>
      <c r="F36" s="18">
        <v>0</v>
      </c>
      <c r="G36" s="18">
        <v>-2</v>
      </c>
      <c r="H36" s="18">
        <v>3</v>
      </c>
      <c r="I36" s="18">
        <v>-5</v>
      </c>
      <c r="J36" s="25">
        <f t="shared" si="3"/>
        <v>-19.353128313891833</v>
      </c>
      <c r="K36" s="25">
        <v>0</v>
      </c>
      <c r="L36" s="25">
        <v>19.353128313891833</v>
      </c>
      <c r="M36" s="18">
        <f t="shared" si="26"/>
        <v>-3</v>
      </c>
      <c r="N36" s="18">
        <f t="shared" si="28"/>
        <v>1</v>
      </c>
      <c r="O36" s="18">
        <v>-4</v>
      </c>
      <c r="P36" s="18">
        <v>0</v>
      </c>
      <c r="Q36" s="18">
        <v>1</v>
      </c>
      <c r="R36" s="18">
        <f t="shared" si="27"/>
        <v>4</v>
      </c>
      <c r="S36" s="18">
        <v>-3</v>
      </c>
      <c r="T36" s="18">
        <v>1</v>
      </c>
      <c r="U36" s="18">
        <v>3</v>
      </c>
      <c r="V36" s="25">
        <v>-19.353128313891833</v>
      </c>
    </row>
    <row r="37" spans="1:22" ht="15" customHeight="1" x14ac:dyDescent="0.2">
      <c r="A37" s="3" t="s">
        <v>1</v>
      </c>
      <c r="B37" s="20">
        <f t="shared" si="23"/>
        <v>-6</v>
      </c>
      <c r="C37" s="20">
        <v>-2</v>
      </c>
      <c r="D37" s="20">
        <f t="shared" si="24"/>
        <v>6</v>
      </c>
      <c r="E37" s="20">
        <f t="shared" si="25"/>
        <v>-2</v>
      </c>
      <c r="F37" s="20">
        <v>0</v>
      </c>
      <c r="G37" s="20">
        <v>0</v>
      </c>
      <c r="H37" s="20">
        <v>2</v>
      </c>
      <c r="I37" s="20">
        <v>-3</v>
      </c>
      <c r="J37" s="26">
        <f t="shared" si="3"/>
        <v>-17.800536454523286</v>
      </c>
      <c r="K37" s="26">
        <v>0</v>
      </c>
      <c r="L37" s="26">
        <v>17.800536454523286</v>
      </c>
      <c r="M37" s="20">
        <f t="shared" si="26"/>
        <v>-4</v>
      </c>
      <c r="N37" s="20">
        <f t="shared" si="28"/>
        <v>6</v>
      </c>
      <c r="O37" s="20">
        <v>6</v>
      </c>
      <c r="P37" s="20">
        <v>1</v>
      </c>
      <c r="Q37" s="20">
        <v>5</v>
      </c>
      <c r="R37" s="20">
        <f t="shared" si="27"/>
        <v>10</v>
      </c>
      <c r="S37" s="20">
        <v>3</v>
      </c>
      <c r="T37" s="20">
        <v>2</v>
      </c>
      <c r="U37" s="20">
        <v>8</v>
      </c>
      <c r="V37" s="26">
        <v>-35.601072909046565</v>
      </c>
    </row>
    <row r="38" spans="1:22" ht="15" customHeight="1" x14ac:dyDescent="0.2">
      <c r="A38" s="1" t="s">
        <v>0</v>
      </c>
      <c r="B38" s="19">
        <f t="shared" si="23"/>
        <v>0</v>
      </c>
      <c r="C38" s="19">
        <v>3</v>
      </c>
      <c r="D38" s="19">
        <f t="shared" si="24"/>
        <v>2</v>
      </c>
      <c r="E38" s="19">
        <f t="shared" si="25"/>
        <v>-1</v>
      </c>
      <c r="F38" s="19">
        <v>0</v>
      </c>
      <c r="G38" s="19">
        <v>0</v>
      </c>
      <c r="H38" s="19">
        <v>1</v>
      </c>
      <c r="I38" s="19">
        <v>0</v>
      </c>
      <c r="J38" s="30">
        <f t="shared" si="3"/>
        <v>-9.6331485880179457</v>
      </c>
      <c r="K38" s="30">
        <v>0</v>
      </c>
      <c r="L38" s="30">
        <v>9.6331485880179457</v>
      </c>
      <c r="M38" s="19">
        <f t="shared" si="26"/>
        <v>1</v>
      </c>
      <c r="N38" s="19">
        <f t="shared" si="28"/>
        <v>4</v>
      </c>
      <c r="O38" s="19">
        <v>1</v>
      </c>
      <c r="P38" s="19">
        <v>2</v>
      </c>
      <c r="Q38" s="19">
        <v>2</v>
      </c>
      <c r="R38" s="19">
        <f t="shared" si="27"/>
        <v>3</v>
      </c>
      <c r="S38" s="19">
        <v>-1</v>
      </c>
      <c r="T38" s="19">
        <v>2</v>
      </c>
      <c r="U38" s="19">
        <v>1</v>
      </c>
      <c r="V38" s="30">
        <v>9.6331485880179422</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山本 航大</cp:lastModifiedBy>
  <cp:lastPrinted>2024-07-19T05:29:17Z</cp:lastPrinted>
  <dcterms:created xsi:type="dcterms:W3CDTF">2017-09-15T07:21:02Z</dcterms:created>
  <dcterms:modified xsi:type="dcterms:W3CDTF">2025-05-14T05:55:29Z</dcterms:modified>
</cp:coreProperties>
</file>