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l-file-sv\下水道企画課\下水道企画・経営課\総務・庶務係\001調査関係\00通常調査\Ｒ６\R6行財政改革課照会\【1.30〆】R6経営比較分析表（R5決算）\依頼メール\"/>
    </mc:Choice>
  </mc:AlternateContent>
  <xr:revisionPtr revIDLastSave="0" documentId="13_ncr:1_{C9B180B5-BA38-4C18-B517-37D8BB3D4C50}" xr6:coauthVersionLast="47" xr6:coauthVersionMax="47" xr10:uidLastSave="{00000000-0000-0000-0000-000000000000}"/>
  <workbookProtection workbookAlgorithmName="SHA-512" workbookHashValue="l9OIWA2hJ697n2PUIq2AADWEx7IOfuz1VhPrb5Olkc456vAh8FqKdFqgYd38ZlxK/Kr9rkGknOw3hr6fu44PNQ==" workbookSaltValue="AsachImIa5ANmreR5BxzOA==" workbookSpinCount="100000" lockStructure="1"/>
  <bookViews>
    <workbookView xWindow="-120" yWindow="2760" windowWidth="23232" windowHeight="11952"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G85" i="4"/>
  <c r="F85" i="4"/>
  <c r="E85" i="4"/>
  <c r="AT10" i="4"/>
  <c r="AL10" i="4"/>
  <c r="P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<sst xmlns="http://schemas.openxmlformats.org/spreadsheetml/2006/main" count="231" uniqueCount="116">
  <si>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</si>
  <si>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</si>
  <si>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</si>
  <si>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</si>
  <si>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</si>
  <si>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</si>
  <si>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</si>
  <si>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</si>
  <si>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</si>
  <si>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</si>
  <si>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</si>
  <si>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</si>
  <si>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</si>
  <si>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</si>
  <si>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</si>
  <si>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</si>
  <si>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</si>
  <si>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</si>
  <si>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</si>
  <si>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</si>
  <si>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</si>
  <si>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</si>
  <si>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</si>
  <si>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</si>
  <si>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</si>
  <si>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</si>
  <si>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</si>
  <si>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</si>
  <si>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</si>
  <si>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</si>
  <si>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</si>
  <si>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</si>
  <si>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</si>
  <si>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</si>
  <si>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</si>
  <si>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</si>
  <si>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</si>
  <si>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</si>
  <si>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</si>
  <si>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</si>
  <si>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</si>
  <si>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</si>
  <si>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</si>
  <si>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</si>
  <si>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</si>
  <si>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</si>
  <si>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</si>
  <si>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</si>
  <si>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</si>
  <si>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</si>
  <si>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</si>
  <si>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</si>
  <si>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</si>
  <si>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</si>
  <si>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</si>
  <si>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</si>
  <si>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</si>
  <si>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</si>
  <si>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</si>
  <si>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</si>
  <si>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</si>
  <si>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</si>
  <si>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</si>
  <si>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</si>
  <si>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</si>
  <si>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</si>
  <si>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</si>
  <si>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</si>
  <si>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</si>
  <si>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</si>
  <si>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</si>
  <si>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</si>
  <si>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</si>
  <si>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</si>
  <si>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</si>
  <si>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</si>
  <si>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</si>
  <si>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</si>
  <si>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</si>
  <si>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</si>
  <si>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</si>
  <si>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</si>
  <si>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</si>
  <si>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</si>
  <si>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</si>
  <si>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</si>
  <si>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</si>
  <si>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</si>
  <si>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</si>
  <si>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</si>
  <si>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</si>
  <si>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</si>
  <si>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</si>
  <si>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</si>
  <si>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</si>
  <si>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鳥取市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</si>
  <si>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</si>
  <si>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</si>
  <si>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</si>
  <si>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</si>
  <si>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</si>
  <si>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</si>
  <si>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</si>
  <si>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</si>
  <si>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</si>
  <si>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</si>
  <si>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</si>
  <si>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</si>
  <si>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</si>
  <si>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</si>
  <si>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</si>
  <si>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</si>
  <si>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</si>
  <si>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①経常収支比率は、使用料収入が減少した一方で、維持管理費の増加により昨年度から更に悪化したが、目安となる100%以上は達成している。
③流動比率は、企業債償還金の減少に伴い、目安となる100％の水準を上回っている。
④企業債残高対事業規模比率は、既存の企業債の償還に伴い低下傾向にある。
⑤経費回収率は、100％の水準を維持できており、本事業における使用料は適正な水準であると言えるが、使用料収入の減少、維持管理費の汚水処理費の増加が続いており、集落排水事業等も含めた使用料水準の検討が必要である。
⑥汚水処理原価は、類似団体の平均値とほぼ同水準ではあるが、汚水処理費の増加に伴い昨年度より上昇した。また、有収水量の減少、経費の増加が続いていることから注視が必要である。
⑦施設利用率は、類似団体の平均値と比較すると低い水準となっている。これは下水道需要に対し供給側の処理場能力が大きいことが要因で、人口減少が進む中では今後も低下が避けられない。このため、下水道経営戦略とストックマネジメントの知見を活用した施設の統廃合や縮小を進め、効率化を図る必要がある。
⑧水洗化率は、昨年度より0.21ポイント上昇した。全国及び類似団体の平均値と比べても高い水準である。令和８年度までに水洗化率97.6％の達成を目指し、引き続き取組みを進める。</t>
    <rPh sb="9" eb="14">
      <t>シヨウリョウシュウニュウ</t>
    </rPh>
    <rPh sb="15" eb="17">
      <t>ゲンショウ</t>
    </rPh>
    <rPh sb="19" eb="21">
      <t>イッポウ</t>
    </rPh>
    <rPh sb="23" eb="27">
      <t>イジカンリ</t>
    </rPh>
    <rPh sb="27" eb="28">
      <t>ヒ</t>
    </rPh>
    <rPh sb="29" eb="31">
      <t>ゾウカ</t>
    </rPh>
    <rPh sb="36" eb="37">
      <t>ド</t>
    </rPh>
    <rPh sb="39" eb="40">
      <t>サラ</t>
    </rPh>
    <rPh sb="41" eb="43">
      <t>アッカ</t>
    </rPh>
    <rPh sb="47" eb="49">
      <t>メヤス</t>
    </rPh>
    <rPh sb="56" eb="58">
      <t>イジョウ</t>
    </rPh>
    <rPh sb="59" eb="61">
      <t>タッセイ</t>
    </rPh>
    <rPh sb="69" eb="71">
      <t>リュウドウ</t>
    </rPh>
    <rPh sb="71" eb="73">
      <t>ヒリツ</t>
    </rPh>
    <rPh sb="75" eb="78">
      <t>キギョウサイ</t>
    </rPh>
    <rPh sb="78" eb="80">
      <t>ショウカン</t>
    </rPh>
    <rPh sb="80" eb="81">
      <t>キン</t>
    </rPh>
    <rPh sb="82" eb="84">
      <t>ゲンショウ</t>
    </rPh>
    <rPh sb="85" eb="86">
      <t>トモナ</t>
    </rPh>
    <rPh sb="101" eb="103">
      <t>ウワマワ</t>
    </rPh>
    <rPh sb="199" eb="201">
      <t>シュウニュウ</t>
    </rPh>
    <rPh sb="202" eb="204">
      <t>ゲンショウ</t>
    </rPh>
    <rPh sb="205" eb="207">
      <t>イジ</t>
    </rPh>
    <rPh sb="207" eb="210">
      <t>カンリヒ</t>
    </rPh>
    <rPh sb="211" eb="213">
      <t>オスイ</t>
    </rPh>
    <rPh sb="213" eb="215">
      <t>ショリ</t>
    </rPh>
    <rPh sb="215" eb="216">
      <t>ヒ</t>
    </rPh>
    <rPh sb="217" eb="219">
      <t>ゾウカ</t>
    </rPh>
    <rPh sb="220" eb="221">
      <t>ツヅ</t>
    </rPh>
    <rPh sb="226" eb="228">
      <t>シュウラク</t>
    </rPh>
    <rPh sb="228" eb="230">
      <t>ハイスイ</t>
    </rPh>
    <rPh sb="230" eb="232">
      <t>ジギョウ</t>
    </rPh>
    <rPh sb="232" eb="233">
      <t>トウ</t>
    </rPh>
    <rPh sb="234" eb="235">
      <t>フク</t>
    </rPh>
    <rPh sb="237" eb="240">
      <t>シヨウリョウ</t>
    </rPh>
    <rPh sb="240" eb="242">
      <t>スイジュン</t>
    </rPh>
    <rPh sb="243" eb="245">
      <t>ケントウ</t>
    </rPh>
    <rPh sb="246" eb="248">
      <t>ヒツヨウ</t>
    </rPh>
    <rPh sb="274" eb="277">
      <t>ドウスイジュン</t>
    </rPh>
    <rPh sb="296" eb="297">
      <t>ド</t>
    </rPh>
    <rPh sb="307" eb="311">
      <t>ユウシュウスイリョウ</t>
    </rPh>
    <rPh sb="312" eb="314">
      <t>ゲンショウ</t>
    </rPh>
    <rPh sb="315" eb="317">
      <t>ケイヒ</t>
    </rPh>
    <rPh sb="318" eb="320">
      <t>ゾウカ</t>
    </rPh>
    <rPh sb="321" eb="322">
      <t>ツヅ</t>
    </rPh>
    <rPh sb="330" eb="332">
      <t>チュウシ</t>
    </rPh>
    <rPh sb="333" eb="335">
      <t>ヒツヨウ</t>
    </rPh>
    <rPh sb="452" eb="454">
      <t>チケン</t>
    </rPh>
    <rPh sb="455" eb="457">
      <t>カツヨウ</t>
    </rPh>
    <rPh sb="476" eb="477">
      <t>ハカ</t>
    </rPh>
    <rPh sb="478" eb="480">
      <t>ヒツヨウ</t>
    </rPh>
    <rPh sb="493" eb="496">
      <t>サクネンド</t>
    </rPh>
    <rPh sb="506" eb="508">
      <t>ジョウショウ</t>
    </rPh>
    <rPh sb="528" eb="529">
      <t>タカ</t>
    </rPh>
    <rPh sb="536" eb="538">
      <t>レイワ</t>
    </rPh>
    <rPh sb="544" eb="547">
      <t>スイセンカ</t>
    </rPh>
    <rPh sb="561" eb="562">
      <t>ヒ</t>
    </rPh>
    <rPh sb="563" eb="564">
      <t>ツヅ</t>
    </rPh>
    <phoneticPr fontId="4"/>
  </si>
  <si>
    <t>①有形固定資産減価償却率は、類似団体等の平均値と比べて低い水準にあることから、本市の有形固定資産は比較的老朽化の進行度合いが低いと言える。
②管渠老朽化率については全国及び類似団体の平均値を超えている。要因としては、法定耐用年数を経過した管渠が増加したことによるものである。
③管渠改善率を見た場合、②の老朽化のスピードに追いつくよう、引き続き計画的な長寿命化対策を実施する必要がある。</t>
    <rPh sb="1" eb="3">
      <t>ユウケイ</t>
    </rPh>
    <rPh sb="3" eb="7">
      <t>コテイシサン</t>
    </rPh>
    <rPh sb="72" eb="74">
      <t>カンキョ</t>
    </rPh>
    <rPh sb="74" eb="77">
      <t>ロウキュウカ</t>
    </rPh>
    <rPh sb="77" eb="78">
      <t>リツ</t>
    </rPh>
    <rPh sb="83" eb="85">
      <t>ゼンコク</t>
    </rPh>
    <rPh sb="85" eb="86">
      <t>オヨ</t>
    </rPh>
    <rPh sb="87" eb="89">
      <t>ルイジ</t>
    </rPh>
    <rPh sb="89" eb="91">
      <t>ダンタイ</t>
    </rPh>
    <rPh sb="92" eb="94">
      <t>ヘイキン</t>
    </rPh>
    <rPh sb="94" eb="95">
      <t>チ</t>
    </rPh>
    <rPh sb="96" eb="97">
      <t>コ</t>
    </rPh>
    <rPh sb="102" eb="104">
      <t>ヨウイン</t>
    </rPh>
    <rPh sb="109" eb="111">
      <t>ホウテイ</t>
    </rPh>
    <rPh sb="111" eb="113">
      <t>タイヨウ</t>
    </rPh>
    <rPh sb="113" eb="115">
      <t>ネンスウ</t>
    </rPh>
    <rPh sb="116" eb="118">
      <t>ケイカ</t>
    </rPh>
    <rPh sb="120" eb="122">
      <t>カンキョ</t>
    </rPh>
    <rPh sb="123" eb="125">
      <t>ゾウカ</t>
    </rPh>
    <rPh sb="163" eb="164">
      <t>オ</t>
    </rPh>
    <rPh sb="170" eb="171">
      <t>ヒ</t>
    </rPh>
    <rPh sb="172" eb="173">
      <t>ツヅ</t>
    </rPh>
    <rPh sb="174" eb="177">
      <t>ケイカクテキ</t>
    </rPh>
    <rPh sb="178" eb="182">
      <t>チョウジュミョウカ</t>
    </rPh>
    <rPh sb="182" eb="184">
      <t>タイサク</t>
    </rPh>
    <rPh sb="185" eb="187">
      <t>ジッシ</t>
    </rPh>
    <rPh sb="189" eb="191">
      <t>ヒツヨウ</t>
    </rPh>
    <phoneticPr fontId="4"/>
  </si>
  <si>
    <t>人口減少や使用者の節水努力等による使用料収入の減少や維持管理費の増加はあるものの、資本費の減少により大幅な悪化とはなっていないが、経営の健全性・効率性を表す指標が悪化の傾向にある。
施設の更新等については、地域の将来像を踏まえつつ、ストックマネジメントの知見を活用した施設の統廃合やダウンサイジングによる効率的な更新・管理を実施していく必要がある。
こうした課題に対し、本市では「鳥取市下水道等事業経営戦略」のPDCAサイクルに基づく定期的な見直しを行い、各種目標の達成を通じて、経営の健全化や施設の効率的な管理、機能の維持に取り組んでいる。</t>
    <rPh sb="41" eb="44">
      <t>シホンヒ</t>
    </rPh>
    <rPh sb="45" eb="47">
      <t>ゲンショウ</t>
    </rPh>
    <rPh sb="50" eb="52">
      <t>オオハバ</t>
    </rPh>
    <rPh sb="53" eb="55">
      <t>アッカ</t>
    </rPh>
    <rPh sb="78" eb="80">
      <t>シヒョウ</t>
    </rPh>
    <rPh sb="81" eb="83">
      <t>アッカ</t>
    </rPh>
    <rPh sb="84" eb="86">
      <t>ケイコウ</t>
    </rPh>
    <rPh sb="162" eb="164">
      <t>ジッシ</t>
    </rPh>
    <rPh sb="214" eb="215">
      <t>モト</t>
    </rPh>
    <rPh sb="217" eb="220">
      <t>テイキテキ</t>
    </rPh>
    <rPh sb="221" eb="223">
      <t>ミナオ</t>
    </rPh>
    <rPh sb="225" eb="22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</si>
</sst>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0.24</c:v>
                </c:pt>
                <c:pt idx="1">
                  <c:v>0.1</c:v>
                </c:pt>
                <c:pt idx="2">
                  <c:v>0.16</c:v>
                </c:pt>
                <c:pt idx="3">
                  <c:v>0.15</c:v>
                </c:pt>
                <c:pt idx="4">
                  <c:v>0.21</c:v>
                </c:pt>
              </c:numCache>
            </c:numRef>
          </c:val>
          <c:extLst>
            <c:ext xmlns:c16="http://schemas.microsoft.com/office/drawing/2014/chart" uri="{C3380CC4-5D6E-409C-BE32-E72D297353CC}">
              <c16:uniqueId val="{00000000-0A71-44CC-ABD3-26E5F51AA25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0.33</c:v>
                </c:pt>
                <c:pt idx="2">
                  <c:v>0.22</c:v>
                </c:pt>
                <c:pt idx="3">
                  <c:v>0.23</c:v>
                </c:pt>
                <c:pt idx="4">
                  <c:v>0.18</c:v>
                </c:pt>
              </c:numCache>
            </c:numRef>
          </c:val>
          <c:smooth val="0"/>
          <c:extLst>
            <c:ext xmlns:c16="http://schemas.microsoft.com/office/drawing/2014/chart" uri="{C3380CC4-5D6E-409C-BE32-E72D297353CC}">
              <c16:uniqueId val="{00000001-0A71-44CC-ABD3-26E5F51AA25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63.88</c:v>
                </c:pt>
                <c:pt idx="1">
                  <c:v>64.33</c:v>
                </c:pt>
                <c:pt idx="2">
                  <c:v>62.73</c:v>
                </c:pt>
                <c:pt idx="3">
                  <c:v>61.43</c:v>
                </c:pt>
                <c:pt idx="4">
                  <c:v>61.43</c:v>
                </c:pt>
              </c:numCache>
            </c:numRef>
          </c:val>
          <c:extLst>
            <c:ext xmlns:c16="http://schemas.microsoft.com/office/drawing/2014/chart" uri="{C3380CC4-5D6E-409C-BE32-E72D297353CC}">
              <c16:uniqueId val="{00000000-0875-46AC-A70B-A003D76A123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66.78</c:v>
                </c:pt>
                <c:pt idx="1">
                  <c:v>67</c:v>
                </c:pt>
                <c:pt idx="2">
                  <c:v>66.650000000000006</c:v>
                </c:pt>
                <c:pt idx="3">
                  <c:v>64.45</c:v>
                </c:pt>
                <c:pt idx="4">
                  <c:v>65.11</c:v>
                </c:pt>
              </c:numCache>
            </c:numRef>
          </c:val>
          <c:smooth val="0"/>
          <c:extLst>
            <c:ext xmlns:c16="http://schemas.microsoft.com/office/drawing/2014/chart" uri="{C3380CC4-5D6E-409C-BE32-E72D297353CC}">
              <c16:uniqueId val="{00000001-0875-46AC-A70B-A003D76A123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96.86</c:v>
                </c:pt>
                <c:pt idx="1">
                  <c:v>97.21</c:v>
                </c:pt>
                <c:pt idx="2">
                  <c:v>97.2</c:v>
                </c:pt>
                <c:pt idx="3">
                  <c:v>97.15</c:v>
                </c:pt>
                <c:pt idx="4">
                  <c:v>97.36</c:v>
                </c:pt>
              </c:numCache>
            </c:numRef>
          </c:val>
          <c:extLst>
            <c:ext xmlns:c16="http://schemas.microsoft.com/office/drawing/2014/chart" uri="{C3380CC4-5D6E-409C-BE32-E72D297353CC}">
              <c16:uniqueId val="{00000000-7C11-4B87-A0EB-EBCCEFB891C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94.06</c:v>
                </c:pt>
                <c:pt idx="1">
                  <c:v>94.41</c:v>
                </c:pt>
                <c:pt idx="2">
                  <c:v>94.43</c:v>
                </c:pt>
                <c:pt idx="3">
                  <c:v>94.58</c:v>
                </c:pt>
                <c:pt idx="4">
                  <c:v>94.69</c:v>
                </c:pt>
              </c:numCache>
            </c:numRef>
          </c:val>
          <c:smooth val="0"/>
          <c:extLst>
            <c:ext xmlns:c16="http://schemas.microsoft.com/office/drawing/2014/chart" uri="{C3380CC4-5D6E-409C-BE32-E72D297353CC}">
              <c16:uniqueId val="{00000001-7C11-4B87-A0EB-EBCCEFB891C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113.14</c:v>
                </c:pt>
                <c:pt idx="1">
                  <c:v>108.68</c:v>
                </c:pt>
                <c:pt idx="2">
                  <c:v>107.03</c:v>
                </c:pt>
                <c:pt idx="3">
                  <c:v>106.88</c:v>
                </c:pt>
                <c:pt idx="4">
                  <c:v>102.81</c:v>
                </c:pt>
              </c:numCache>
            </c:numRef>
          </c:val>
          <c:extLst>
            <c:ext xmlns:c16="http://schemas.microsoft.com/office/drawing/2014/chart" uri="{C3380CC4-5D6E-409C-BE32-E72D297353CC}">
              <c16:uniqueId val="{00000000-79EC-4908-B7FB-8C7FE84804C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111.12</c:v>
                </c:pt>
                <c:pt idx="1">
                  <c:v>109.58</c:v>
                </c:pt>
                <c:pt idx="2">
                  <c:v>109.32</c:v>
                </c:pt>
                <c:pt idx="3">
                  <c:v>108.33</c:v>
                </c:pt>
                <c:pt idx="4">
                  <c:v>107.76</c:v>
                </c:pt>
              </c:numCache>
            </c:numRef>
          </c:val>
          <c:smooth val="0"/>
          <c:extLst>
            <c:ext xmlns:c16="http://schemas.microsoft.com/office/drawing/2014/chart" uri="{C3380CC4-5D6E-409C-BE32-E72D297353CC}">
              <c16:uniqueId val="{00000001-79EC-4908-B7FB-8C7FE84804C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26.34</c:v>
                </c:pt>
                <c:pt idx="1">
                  <c:v>28.62</c:v>
                </c:pt>
                <c:pt idx="2">
                  <c:v>30.94</c:v>
                </c:pt>
                <c:pt idx="3">
                  <c:v>33.31</c:v>
                </c:pt>
                <c:pt idx="4">
                  <c:v>35.44</c:v>
                </c:pt>
              </c:numCache>
            </c:numRef>
          </c:val>
          <c:extLst>
            <c:ext xmlns:c16="http://schemas.microsoft.com/office/drawing/2014/chart" uri="{C3380CC4-5D6E-409C-BE32-E72D297353CC}">
              <c16:uniqueId val="{00000000-99AF-49E9-A5E6-6BBE8DA03D1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34.33</c:v>
                </c:pt>
                <c:pt idx="1">
                  <c:v>34.15</c:v>
                </c:pt>
                <c:pt idx="2">
                  <c:v>35.53</c:v>
                </c:pt>
                <c:pt idx="3">
                  <c:v>37.51</c:v>
                </c:pt>
                <c:pt idx="4">
                  <c:v>38.869999999999997</c:v>
                </c:pt>
              </c:numCache>
            </c:numRef>
          </c:val>
          <c:smooth val="0"/>
          <c:extLst>
            <c:ext xmlns:c16="http://schemas.microsoft.com/office/drawing/2014/chart" uri="{C3380CC4-5D6E-409C-BE32-E72D297353CC}">
              <c16:uniqueId val="{00000001-99AF-49E9-A5E6-6BBE8DA03D1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5.96</c:v>
                </c:pt>
                <c:pt idx="1">
                  <c:v>7.1</c:v>
                </c:pt>
                <c:pt idx="2">
                  <c:v>8.5399999999999991</c:v>
                </c:pt>
                <c:pt idx="3">
                  <c:v>9.84</c:v>
                </c:pt>
                <c:pt idx="4">
                  <c:v>11.35</c:v>
                </c:pt>
              </c:numCache>
            </c:numRef>
          </c:val>
          <c:extLst>
            <c:ext xmlns:c16="http://schemas.microsoft.com/office/drawing/2014/chart" uri="{C3380CC4-5D6E-409C-BE32-E72D297353CC}">
              <c16:uniqueId val="{00000000-AEF6-42FE-93C6-8B2923A8475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5.1100000000000003</c:v>
                </c:pt>
                <c:pt idx="1">
                  <c:v>5.18</c:v>
                </c:pt>
                <c:pt idx="2">
                  <c:v>6.01</c:v>
                </c:pt>
                <c:pt idx="3">
                  <c:v>6.84</c:v>
                </c:pt>
                <c:pt idx="4">
                  <c:v>7.69</c:v>
                </c:pt>
              </c:numCache>
            </c:numRef>
          </c:val>
          <c:smooth val="0"/>
          <c:extLst>
            <c:ext xmlns:c16="http://schemas.microsoft.com/office/drawing/2014/chart" uri="{C3380CC4-5D6E-409C-BE32-E72D297353CC}">
              <c16:uniqueId val="{00000001-AEF6-42FE-93C6-8B2923A8475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95-4A7B-863F-3A167CEE7BA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2.0699999999999998</c:v>
                </c:pt>
                <c:pt idx="1">
                  <c:v>5.97</c:v>
                </c:pt>
                <c:pt idx="2">
                  <c:v>1.54</c:v>
                </c:pt>
                <c:pt idx="3">
                  <c:v>1.28</c:v>
                </c:pt>
                <c:pt idx="4">
                  <c:v>1.02</c:v>
                </c:pt>
              </c:numCache>
            </c:numRef>
          </c:val>
          <c:smooth val="0"/>
          <c:extLst>
            <c:ext xmlns:c16="http://schemas.microsoft.com/office/drawing/2014/chart" uri="{C3380CC4-5D6E-409C-BE32-E72D297353CC}">
              <c16:uniqueId val="{00000001-C695-4A7B-863F-3A167CEE7BA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107.21</c:v>
                </c:pt>
                <c:pt idx="1">
                  <c:v>113.03</c:v>
                </c:pt>
                <c:pt idx="2">
                  <c:v>116.89</c:v>
                </c:pt>
                <c:pt idx="3">
                  <c:v>115.36</c:v>
                </c:pt>
                <c:pt idx="4">
                  <c:v>112.3</c:v>
                </c:pt>
              </c:numCache>
            </c:numRef>
          </c:val>
          <c:extLst>
            <c:ext xmlns:c16="http://schemas.microsoft.com/office/drawing/2014/chart" uri="{C3380CC4-5D6E-409C-BE32-E72D297353CC}">
              <c16:uniqueId val="{00000000-F6B3-450A-9A89-E570AFBBC98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61.57</c:v>
                </c:pt>
                <c:pt idx="1">
                  <c:v>60.82</c:v>
                </c:pt>
                <c:pt idx="2">
                  <c:v>63.48</c:v>
                </c:pt>
                <c:pt idx="3">
                  <c:v>65.510000000000005</c:v>
                </c:pt>
                <c:pt idx="4">
                  <c:v>72.78</c:v>
                </c:pt>
              </c:numCache>
            </c:numRef>
          </c:val>
          <c:smooth val="0"/>
          <c:extLst>
            <c:ext xmlns:c16="http://schemas.microsoft.com/office/drawing/2014/chart" uri="{C3380CC4-5D6E-409C-BE32-E72D297353CC}">
              <c16:uniqueId val="{00000001-F6B3-450A-9A89-E570AFBBC98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1376.2</c:v>
                </c:pt>
                <c:pt idx="1">
                  <c:v>1362.26</c:v>
                </c:pt>
                <c:pt idx="2">
                  <c:v>461.23</c:v>
                </c:pt>
                <c:pt idx="3">
                  <c:v>447.86</c:v>
                </c:pt>
                <c:pt idx="4">
                  <c:v>442.34</c:v>
                </c:pt>
              </c:numCache>
            </c:numRef>
          </c:val>
          <c:extLst>
            <c:ext xmlns:c16="http://schemas.microsoft.com/office/drawing/2014/chart" uri="{C3380CC4-5D6E-409C-BE32-E72D297353CC}">
              <c16:uniqueId val="{00000000-D391-4537-8C54-1E29AEE3926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867.39</c:v>
                </c:pt>
                <c:pt idx="1">
                  <c:v>920.83</c:v>
                </c:pt>
                <c:pt idx="2">
                  <c:v>874.02</c:v>
                </c:pt>
                <c:pt idx="3">
                  <c:v>827.43</c:v>
                </c:pt>
                <c:pt idx="4">
                  <c:v>790.32</c:v>
                </c:pt>
              </c:numCache>
            </c:numRef>
          </c:val>
          <c:smooth val="0"/>
          <c:extLst>
            <c:ext xmlns:c16="http://schemas.microsoft.com/office/drawing/2014/chart" uri="{C3380CC4-5D6E-409C-BE32-E72D297353CC}">
              <c16:uniqueId val="{00000001-D391-4537-8C54-1E29AEE3926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134.33000000000001</c:v>
                </c:pt>
                <c:pt idx="1">
                  <c:v>118.91</c:v>
                </c:pt>
                <c:pt idx="2">
                  <c:v>112.19</c:v>
                </c:pt>
                <c:pt idx="3">
                  <c:v>113.6</c:v>
                </c:pt>
                <c:pt idx="4">
                  <c:v>103.93</c:v>
                </c:pt>
              </c:numCache>
            </c:numRef>
          </c:val>
          <c:extLst>
            <c:ext xmlns:c16="http://schemas.microsoft.com/office/drawing/2014/chart" uri="{C3380CC4-5D6E-409C-BE32-E72D297353CC}">
              <c16:uniqueId val="{00000000-2842-40C0-856A-C5A6C3BAFCE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100.91</c:v>
                </c:pt>
                <c:pt idx="1">
                  <c:v>99.82</c:v>
                </c:pt>
                <c:pt idx="2">
                  <c:v>100.32</c:v>
                </c:pt>
                <c:pt idx="3">
                  <c:v>99.71</c:v>
                </c:pt>
                <c:pt idx="4">
                  <c:v>98.7</c:v>
                </c:pt>
              </c:numCache>
            </c:numRef>
          </c:val>
          <c:smooth val="0"/>
          <c:extLst>
            <c:ext xmlns:c16="http://schemas.microsoft.com/office/drawing/2014/chart" uri="{C3380CC4-5D6E-409C-BE32-E72D297353CC}">
              <c16:uniqueId val="{00000001-2842-40C0-856A-C5A6C3BAFCE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126.31</c:v>
                </c:pt>
                <c:pt idx="1">
                  <c:v>140.22</c:v>
                </c:pt>
                <c:pt idx="2">
                  <c:v>148.21</c:v>
                </c:pt>
                <c:pt idx="3">
                  <c:v>146.81</c:v>
                </c:pt>
                <c:pt idx="4">
                  <c:v>160.96</c:v>
                </c:pt>
              </c:numCache>
            </c:numRef>
          </c:val>
          <c:extLst>
            <c:ext xmlns:c16="http://schemas.microsoft.com/office/drawing/2014/chart" uri="{C3380CC4-5D6E-409C-BE32-E72D297353CC}">
              <c16:uniqueId val="{00000000-8ED9-49C0-A69D-32E89C6898A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158.04</c:v>
                </c:pt>
                <c:pt idx="1">
                  <c:v>156.77000000000001</c:v>
                </c:pt>
                <c:pt idx="2">
                  <c:v>157.63999999999999</c:v>
                </c:pt>
                <c:pt idx="3">
                  <c:v>159.59</c:v>
                </c:pt>
                <c:pt idx="4">
                  <c:v>160.65</c:v>
                </c:pt>
              </c:numCache>
            </c:numRef>
          </c:val>
          <c:smooth val="0"/>
          <c:extLst>
            <c:ext xmlns:c16="http://schemas.microsoft.com/office/drawing/2014/chart" uri="{C3380CC4-5D6E-409C-BE32-E72D297353CC}">
              <c16:uniqueId val="{00000001-8ED9-49C0-A69D-32E89C6898A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69" zoomScaleNormal="100" workbookViewId="0">
      <selection activeCell="BI87" sqref="BI87"/>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鳥取県　鳥取市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Ad</v>
      </c>
      <c r="X8" s="34"/>
      <c r="Y8" s="34"/>
      <c r="Z8" s="34"/>
      <c r="AA8" s="34"/>
      <c r="AB8" s="34"/>
      <c r="AC8" s="34"/>
      <c r="AD8" s="35" t="str">
        <f>データ!$M$6</f>
        <v>非設置</v>
      </c>
      <c r="AE8" s="35"/>
      <c r="AF8" s="35"/>
      <c r="AG8" s="35"/>
      <c r="AH8" s="35"/>
      <c r="AI8" s="35"/>
      <c r="AJ8" s="35"/>
      <c r="AK8" s="3"/>
      <c r="AL8" s="36">
        <f>データ!S6</f>
        <v>181203</v>
      </c>
      <c r="AM8" s="36"/>
      <c r="AN8" s="36"/>
      <c r="AO8" s="36"/>
      <c r="AP8" s="36"/>
      <c r="AQ8" s="36"/>
      <c r="AR8" s="36"/>
      <c r="AS8" s="36"/>
      <c r="AT8" s="37">
        <f>データ!T6</f>
        <v>765.31</v>
      </c>
      <c r="AU8" s="37"/>
      <c r="AV8" s="37"/>
      <c r="AW8" s="37"/>
      <c r="AX8" s="37"/>
      <c r="AY8" s="37"/>
      <c r="AZ8" s="37"/>
      <c r="BA8" s="37"/>
      <c r="BB8" s="37">
        <f>データ!U6</f>
        <v>236.77</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54.28</v>
      </c>
      <c r="J10" s="37"/>
      <c r="K10" s="37"/>
      <c r="L10" s="37"/>
      <c r="M10" s="37"/>
      <c r="N10" s="37"/>
      <c r="O10" s="37"/>
      <c r="P10" s="37">
        <f>データ!P6</f>
        <v>74.87</v>
      </c>
      <c r="Q10" s="37"/>
      <c r="R10" s="37"/>
      <c r="S10" s="37"/>
      <c r="T10" s="37"/>
      <c r="U10" s="37"/>
      <c r="V10" s="37"/>
      <c r="W10" s="37">
        <f>データ!Q6</f>
        <v>82.88</v>
      </c>
      <c r="X10" s="37"/>
      <c r="Y10" s="37"/>
      <c r="Z10" s="37"/>
      <c r="AA10" s="37"/>
      <c r="AB10" s="37"/>
      <c r="AC10" s="37"/>
      <c r="AD10" s="36">
        <f>データ!R6</f>
        <v>2767</v>
      </c>
      <c r="AE10" s="36"/>
      <c r="AF10" s="36"/>
      <c r="AG10" s="36"/>
      <c r="AH10" s="36"/>
      <c r="AI10" s="36"/>
      <c r="AJ10" s="36"/>
      <c r="AK10" s="2"/>
      <c r="AL10" s="36">
        <f>データ!V6</f>
        <v>134862</v>
      </c>
      <c r="AM10" s="36"/>
      <c r="AN10" s="36"/>
      <c r="AO10" s="36"/>
      <c r="AP10" s="36"/>
      <c r="AQ10" s="36"/>
      <c r="AR10" s="36"/>
      <c r="AS10" s="36"/>
      <c r="AT10" s="37">
        <f>データ!W6</f>
        <v>31.3</v>
      </c>
      <c r="AU10" s="37"/>
      <c r="AV10" s="37"/>
      <c r="AW10" s="37"/>
      <c r="AX10" s="37"/>
      <c r="AY10" s="37"/>
      <c r="AZ10" s="37"/>
      <c r="BA10" s="37"/>
      <c r="BB10" s="37">
        <f>データ!X6</f>
        <v>4308.6899999999996</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113</v>
      </c>
      <c r="BM16" s="74"/>
      <c r="BN16" s="74"/>
      <c r="BO16" s="74"/>
      <c r="BP16" s="74"/>
      <c r="BQ16" s="74"/>
      <c r="BR16" s="74"/>
      <c r="BS16" s="74"/>
      <c r="BT16" s="74"/>
      <c r="BU16" s="74"/>
      <c r="BV16" s="74"/>
      <c r="BW16" s="74"/>
      <c r="BX16" s="74"/>
      <c r="BY16" s="74"/>
      <c r="BZ16" s="75"/>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9" t="s">
        <v>114</v>
      </c>
      <c r="BM47" s="80"/>
      <c r="BN47" s="80"/>
      <c r="BO47" s="80"/>
      <c r="BP47" s="80"/>
      <c r="BQ47" s="80"/>
      <c r="BR47" s="80"/>
      <c r="BS47" s="80"/>
      <c r="BT47" s="80"/>
      <c r="BU47" s="80"/>
      <c r="BV47" s="80"/>
      <c r="BW47" s="80"/>
      <c r="BX47" s="80"/>
      <c r="BY47" s="80"/>
      <c r="BZ47" s="8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9"/>
      <c r="BM48" s="80"/>
      <c r="BN48" s="80"/>
      <c r="BO48" s="80"/>
      <c r="BP48" s="80"/>
      <c r="BQ48" s="80"/>
      <c r="BR48" s="80"/>
      <c r="BS48" s="80"/>
      <c r="BT48" s="80"/>
      <c r="BU48" s="80"/>
      <c r="BV48" s="80"/>
      <c r="BW48" s="80"/>
      <c r="BX48" s="80"/>
      <c r="BY48" s="80"/>
      <c r="BZ48" s="8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9"/>
      <c r="BM49" s="80"/>
      <c r="BN49" s="80"/>
      <c r="BO49" s="80"/>
      <c r="BP49" s="80"/>
      <c r="BQ49" s="80"/>
      <c r="BR49" s="80"/>
      <c r="BS49" s="80"/>
      <c r="BT49" s="80"/>
      <c r="BU49" s="80"/>
      <c r="BV49" s="80"/>
      <c r="BW49" s="80"/>
      <c r="BX49" s="80"/>
      <c r="BY49" s="80"/>
      <c r="BZ49" s="8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9"/>
      <c r="BM50" s="80"/>
      <c r="BN50" s="80"/>
      <c r="BO50" s="80"/>
      <c r="BP50" s="80"/>
      <c r="BQ50" s="80"/>
      <c r="BR50" s="80"/>
      <c r="BS50" s="80"/>
      <c r="BT50" s="80"/>
      <c r="BU50" s="80"/>
      <c r="BV50" s="80"/>
      <c r="BW50" s="80"/>
      <c r="BX50" s="80"/>
      <c r="BY50" s="80"/>
      <c r="BZ50" s="8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9"/>
      <c r="BM51" s="80"/>
      <c r="BN51" s="80"/>
      <c r="BO51" s="80"/>
      <c r="BP51" s="80"/>
      <c r="BQ51" s="80"/>
      <c r="BR51" s="80"/>
      <c r="BS51" s="80"/>
      <c r="BT51" s="80"/>
      <c r="BU51" s="80"/>
      <c r="BV51" s="80"/>
      <c r="BW51" s="80"/>
      <c r="BX51" s="80"/>
      <c r="BY51" s="80"/>
      <c r="BZ51" s="8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9"/>
      <c r="BM52" s="80"/>
      <c r="BN52" s="80"/>
      <c r="BO52" s="80"/>
      <c r="BP52" s="80"/>
      <c r="BQ52" s="80"/>
      <c r="BR52" s="80"/>
      <c r="BS52" s="80"/>
      <c r="BT52" s="80"/>
      <c r="BU52" s="80"/>
      <c r="BV52" s="80"/>
      <c r="BW52" s="80"/>
      <c r="BX52" s="80"/>
      <c r="BY52" s="80"/>
      <c r="BZ52" s="8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9"/>
      <c r="BM53" s="80"/>
      <c r="BN53" s="80"/>
      <c r="BO53" s="80"/>
      <c r="BP53" s="80"/>
      <c r="BQ53" s="80"/>
      <c r="BR53" s="80"/>
      <c r="BS53" s="80"/>
      <c r="BT53" s="80"/>
      <c r="BU53" s="80"/>
      <c r="BV53" s="80"/>
      <c r="BW53" s="80"/>
      <c r="BX53" s="80"/>
      <c r="BY53" s="80"/>
      <c r="BZ53" s="8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9"/>
      <c r="BM54" s="80"/>
      <c r="BN54" s="80"/>
      <c r="BO54" s="80"/>
      <c r="BP54" s="80"/>
      <c r="BQ54" s="80"/>
      <c r="BR54" s="80"/>
      <c r="BS54" s="80"/>
      <c r="BT54" s="80"/>
      <c r="BU54" s="80"/>
      <c r="BV54" s="80"/>
      <c r="BW54" s="80"/>
      <c r="BX54" s="80"/>
      <c r="BY54" s="80"/>
      <c r="BZ54" s="8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9"/>
      <c r="BM55" s="80"/>
      <c r="BN55" s="80"/>
      <c r="BO55" s="80"/>
      <c r="BP55" s="80"/>
      <c r="BQ55" s="80"/>
      <c r="BR55" s="80"/>
      <c r="BS55" s="80"/>
      <c r="BT55" s="80"/>
      <c r="BU55" s="80"/>
      <c r="BV55" s="80"/>
      <c r="BW55" s="80"/>
      <c r="BX55" s="80"/>
      <c r="BY55" s="80"/>
      <c r="BZ55" s="8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9"/>
      <c r="BM56" s="80"/>
      <c r="BN56" s="80"/>
      <c r="BO56" s="80"/>
      <c r="BP56" s="80"/>
      <c r="BQ56" s="80"/>
      <c r="BR56" s="80"/>
      <c r="BS56" s="80"/>
      <c r="BT56" s="80"/>
      <c r="BU56" s="80"/>
      <c r="BV56" s="80"/>
      <c r="BW56" s="80"/>
      <c r="BX56" s="80"/>
      <c r="BY56" s="80"/>
      <c r="BZ56" s="8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9"/>
      <c r="BM57" s="80"/>
      <c r="BN57" s="80"/>
      <c r="BO57" s="80"/>
      <c r="BP57" s="80"/>
      <c r="BQ57" s="80"/>
      <c r="BR57" s="80"/>
      <c r="BS57" s="80"/>
      <c r="BT57" s="80"/>
      <c r="BU57" s="80"/>
      <c r="BV57" s="80"/>
      <c r="BW57" s="80"/>
      <c r="BX57" s="80"/>
      <c r="BY57" s="80"/>
      <c r="BZ57" s="8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9"/>
      <c r="BM58" s="80"/>
      <c r="BN58" s="80"/>
      <c r="BO58" s="80"/>
      <c r="BP58" s="80"/>
      <c r="BQ58" s="80"/>
      <c r="BR58" s="80"/>
      <c r="BS58" s="80"/>
      <c r="BT58" s="80"/>
      <c r="BU58" s="80"/>
      <c r="BV58" s="80"/>
      <c r="BW58" s="80"/>
      <c r="BX58" s="80"/>
      <c r="BY58" s="80"/>
      <c r="BZ58" s="8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9"/>
      <c r="BM59" s="80"/>
      <c r="BN59" s="80"/>
      <c r="BO59" s="80"/>
      <c r="BP59" s="80"/>
      <c r="BQ59" s="80"/>
      <c r="BR59" s="80"/>
      <c r="BS59" s="80"/>
      <c r="BT59" s="80"/>
      <c r="BU59" s="80"/>
      <c r="BV59" s="80"/>
      <c r="BW59" s="80"/>
      <c r="BX59" s="80"/>
      <c r="BY59" s="80"/>
      <c r="BZ59" s="81"/>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9"/>
      <c r="BM60" s="80"/>
      <c r="BN60" s="80"/>
      <c r="BO60" s="80"/>
      <c r="BP60" s="80"/>
      <c r="BQ60" s="80"/>
      <c r="BR60" s="80"/>
      <c r="BS60" s="80"/>
      <c r="BT60" s="80"/>
      <c r="BU60" s="80"/>
      <c r="BV60" s="80"/>
      <c r="BW60" s="80"/>
      <c r="BX60" s="80"/>
      <c r="BY60" s="80"/>
      <c r="BZ60" s="81"/>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9"/>
      <c r="BM61" s="80"/>
      <c r="BN61" s="80"/>
      <c r="BO61" s="80"/>
      <c r="BP61" s="80"/>
      <c r="BQ61" s="80"/>
      <c r="BR61" s="80"/>
      <c r="BS61" s="80"/>
      <c r="BT61" s="80"/>
      <c r="BU61" s="80"/>
      <c r="BV61" s="80"/>
      <c r="BW61" s="80"/>
      <c r="BX61" s="80"/>
      <c r="BY61" s="80"/>
      <c r="BZ61" s="8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9"/>
      <c r="BM62" s="80"/>
      <c r="BN62" s="80"/>
      <c r="BO62" s="80"/>
      <c r="BP62" s="80"/>
      <c r="BQ62" s="80"/>
      <c r="BR62" s="80"/>
      <c r="BS62" s="80"/>
      <c r="BT62" s="80"/>
      <c r="BU62" s="80"/>
      <c r="BV62" s="80"/>
      <c r="BW62" s="80"/>
      <c r="BX62" s="80"/>
      <c r="BY62" s="80"/>
      <c r="BZ62" s="8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9" t="s">
        <v>115</v>
      </c>
      <c r="BM66" s="80"/>
      <c r="BN66" s="80"/>
      <c r="BO66" s="80"/>
      <c r="BP66" s="80"/>
      <c r="BQ66" s="80"/>
      <c r="BR66" s="80"/>
      <c r="BS66" s="80"/>
      <c r="BT66" s="80"/>
      <c r="BU66" s="80"/>
      <c r="BV66" s="80"/>
      <c r="BW66" s="80"/>
      <c r="BX66" s="80"/>
      <c r="BY66" s="80"/>
      <c r="BZ66" s="8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9"/>
      <c r="BM67" s="80"/>
      <c r="BN67" s="80"/>
      <c r="BO67" s="80"/>
      <c r="BP67" s="80"/>
      <c r="BQ67" s="80"/>
      <c r="BR67" s="80"/>
      <c r="BS67" s="80"/>
      <c r="BT67" s="80"/>
      <c r="BU67" s="80"/>
      <c r="BV67" s="80"/>
      <c r="BW67" s="80"/>
      <c r="BX67" s="80"/>
      <c r="BY67" s="80"/>
      <c r="BZ67" s="8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9"/>
      <c r="BM68" s="80"/>
      <c r="BN68" s="80"/>
      <c r="BO68" s="80"/>
      <c r="BP68" s="80"/>
      <c r="BQ68" s="80"/>
      <c r="BR68" s="80"/>
      <c r="BS68" s="80"/>
      <c r="BT68" s="80"/>
      <c r="BU68" s="80"/>
      <c r="BV68" s="80"/>
      <c r="BW68" s="80"/>
      <c r="BX68" s="80"/>
      <c r="BY68" s="80"/>
      <c r="BZ68" s="8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9"/>
      <c r="BM69" s="80"/>
      <c r="BN69" s="80"/>
      <c r="BO69" s="80"/>
      <c r="BP69" s="80"/>
      <c r="BQ69" s="80"/>
      <c r="BR69" s="80"/>
      <c r="BS69" s="80"/>
      <c r="BT69" s="80"/>
      <c r="BU69" s="80"/>
      <c r="BV69" s="80"/>
      <c r="BW69" s="80"/>
      <c r="BX69" s="80"/>
      <c r="BY69" s="80"/>
      <c r="BZ69" s="8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9"/>
      <c r="BM70" s="80"/>
      <c r="BN70" s="80"/>
      <c r="BO70" s="80"/>
      <c r="BP70" s="80"/>
      <c r="BQ70" s="80"/>
      <c r="BR70" s="80"/>
      <c r="BS70" s="80"/>
      <c r="BT70" s="80"/>
      <c r="BU70" s="80"/>
      <c r="BV70" s="80"/>
      <c r="BW70" s="80"/>
      <c r="BX70" s="80"/>
      <c r="BY70" s="80"/>
      <c r="BZ70" s="8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9"/>
      <c r="BM71" s="80"/>
      <c r="BN71" s="80"/>
      <c r="BO71" s="80"/>
      <c r="BP71" s="80"/>
      <c r="BQ71" s="80"/>
      <c r="BR71" s="80"/>
      <c r="BS71" s="80"/>
      <c r="BT71" s="80"/>
      <c r="BU71" s="80"/>
      <c r="BV71" s="80"/>
      <c r="BW71" s="80"/>
      <c r="BX71" s="80"/>
      <c r="BY71" s="80"/>
      <c r="BZ71" s="8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9"/>
      <c r="BM72" s="80"/>
      <c r="BN72" s="80"/>
      <c r="BO72" s="80"/>
      <c r="BP72" s="80"/>
      <c r="BQ72" s="80"/>
      <c r="BR72" s="80"/>
      <c r="BS72" s="80"/>
      <c r="BT72" s="80"/>
      <c r="BU72" s="80"/>
      <c r="BV72" s="80"/>
      <c r="BW72" s="80"/>
      <c r="BX72" s="80"/>
      <c r="BY72" s="80"/>
      <c r="BZ72" s="8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9"/>
      <c r="BM73" s="80"/>
      <c r="BN73" s="80"/>
      <c r="BO73" s="80"/>
      <c r="BP73" s="80"/>
      <c r="BQ73" s="80"/>
      <c r="BR73" s="80"/>
      <c r="BS73" s="80"/>
      <c r="BT73" s="80"/>
      <c r="BU73" s="80"/>
      <c r="BV73" s="80"/>
      <c r="BW73" s="80"/>
      <c r="BX73" s="80"/>
      <c r="BY73" s="80"/>
      <c r="BZ73" s="8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9"/>
      <c r="BM74" s="80"/>
      <c r="BN74" s="80"/>
      <c r="BO74" s="80"/>
      <c r="BP74" s="80"/>
      <c r="BQ74" s="80"/>
      <c r="BR74" s="80"/>
      <c r="BS74" s="80"/>
      <c r="BT74" s="80"/>
      <c r="BU74" s="80"/>
      <c r="BV74" s="80"/>
      <c r="BW74" s="80"/>
      <c r="BX74" s="80"/>
      <c r="BY74" s="80"/>
      <c r="BZ74" s="8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9"/>
      <c r="BM75" s="80"/>
      <c r="BN75" s="80"/>
      <c r="BO75" s="80"/>
      <c r="BP75" s="80"/>
      <c r="BQ75" s="80"/>
      <c r="BR75" s="80"/>
      <c r="BS75" s="80"/>
      <c r="BT75" s="80"/>
      <c r="BU75" s="80"/>
      <c r="BV75" s="80"/>
      <c r="BW75" s="80"/>
      <c r="BX75" s="80"/>
      <c r="BY75" s="80"/>
      <c r="BZ75" s="8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9"/>
      <c r="BM76" s="80"/>
      <c r="BN76" s="80"/>
      <c r="BO76" s="80"/>
      <c r="BP76" s="80"/>
      <c r="BQ76" s="80"/>
      <c r="BR76" s="80"/>
      <c r="BS76" s="80"/>
      <c r="BT76" s="80"/>
      <c r="BU76" s="80"/>
      <c r="BV76" s="80"/>
      <c r="BW76" s="80"/>
      <c r="BX76" s="80"/>
      <c r="BY76" s="80"/>
      <c r="BZ76" s="8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9"/>
      <c r="BM77" s="80"/>
      <c r="BN77" s="80"/>
      <c r="BO77" s="80"/>
      <c r="BP77" s="80"/>
      <c r="BQ77" s="80"/>
      <c r="BR77" s="80"/>
      <c r="BS77" s="80"/>
      <c r="BT77" s="80"/>
      <c r="BU77" s="80"/>
      <c r="BV77" s="80"/>
      <c r="BW77" s="80"/>
      <c r="BX77" s="80"/>
      <c r="BY77" s="80"/>
      <c r="BZ77" s="8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9"/>
      <c r="BM78" s="80"/>
      <c r="BN78" s="80"/>
      <c r="BO78" s="80"/>
      <c r="BP78" s="80"/>
      <c r="BQ78" s="80"/>
      <c r="BR78" s="80"/>
      <c r="BS78" s="80"/>
      <c r="BT78" s="80"/>
      <c r="BU78" s="80"/>
      <c r="BV78" s="80"/>
      <c r="BW78" s="80"/>
      <c r="BX78" s="80"/>
      <c r="BY78" s="80"/>
      <c r="BZ78" s="8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9"/>
      <c r="BM79" s="80"/>
      <c r="BN79" s="80"/>
      <c r="BO79" s="80"/>
      <c r="BP79" s="80"/>
      <c r="BQ79" s="80"/>
      <c r="BR79" s="80"/>
      <c r="BS79" s="80"/>
      <c r="BT79" s="80"/>
      <c r="BU79" s="80"/>
      <c r="BV79" s="80"/>
      <c r="BW79" s="80"/>
      <c r="BX79" s="80"/>
      <c r="BY79" s="80"/>
      <c r="BZ79" s="8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9"/>
      <c r="BM80" s="80"/>
      <c r="BN80" s="80"/>
      <c r="BO80" s="80"/>
      <c r="BP80" s="80"/>
      <c r="BQ80" s="80"/>
      <c r="BR80" s="80"/>
      <c r="BS80" s="80"/>
      <c r="BT80" s="80"/>
      <c r="BU80" s="80"/>
      <c r="BV80" s="80"/>
      <c r="BW80" s="80"/>
      <c r="BX80" s="80"/>
      <c r="BY80" s="80"/>
      <c r="BZ80" s="8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9"/>
      <c r="BM81" s="80"/>
      <c r="BN81" s="80"/>
      <c r="BO81" s="80"/>
      <c r="BP81" s="80"/>
      <c r="BQ81" s="80"/>
      <c r="BR81" s="80"/>
      <c r="BS81" s="80"/>
      <c r="BT81" s="80"/>
      <c r="BU81" s="80"/>
      <c r="BV81" s="80"/>
      <c r="BW81" s="80"/>
      <c r="BX81" s="80"/>
      <c r="BY81" s="80"/>
      <c r="BZ81" s="8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2"/>
      <c r="BM82" s="83"/>
      <c r="BN82" s="83"/>
      <c r="BO82" s="83"/>
      <c r="BP82" s="83"/>
      <c r="BQ82" s="83"/>
      <c r="BR82" s="83"/>
      <c r="BS82" s="83"/>
      <c r="BT82" s="83"/>
      <c r="BU82" s="83"/>
      <c r="BV82" s="83"/>
      <c r="BW82" s="83"/>
      <c r="BX82" s="83"/>
      <c r="BY82" s="83"/>
      <c r="BZ82" s="84"/>
    </row>
    <row r="83" spans="1:78" x14ac:dyDescent="0.2">
      <c r="C83" s="64" t="s">
        <v>30</v>
      </c>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c r="AK83" s="64"/>
      <c r="AL83" s="64"/>
      <c r="AM83" s="64"/>
      <c r="AN83" s="64"/>
      <c r="AO83" s="64"/>
      <c r="AP83" s="64"/>
      <c r="AQ83" s="64"/>
      <c r="AR83" s="64"/>
      <c r="AS83" s="64"/>
      <c r="AT83" s="64"/>
      <c r="AU83" s="64"/>
      <c r="AV83" s="64"/>
      <c r="AW83" s="64"/>
      <c r="AX83" s="64"/>
      <c r="AY83" s="64"/>
      <c r="AZ83" s="64"/>
      <c r="BA83" s="64"/>
      <c r="BB83" s="64"/>
      <c r="BC83" s="64"/>
      <c r="BD83" s="64"/>
      <c r="BE83" s="64"/>
      <c r="BF83" s="64"/>
      <c r="BG83" s="64"/>
      <c r="BH83" s="64"/>
      <c r="BI83" s="64"/>
      <c r="BJ83" s="6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k8jPnwAsRx8raxxK2tZPf7qhuHgkK9QWa9qGtVybhvGOcEgldI0RyJ5NzpiRP2s/gy/MB1E/zMNvO+K5RdYoLg==" saltValue="W2OqOX1YKsBZo3sQYhhA4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66" t="s">
        <v>52</v>
      </c>
      <c r="I3" s="67"/>
      <c r="J3" s="67"/>
      <c r="K3" s="67"/>
      <c r="L3" s="67"/>
      <c r="M3" s="67"/>
      <c r="N3" s="67"/>
      <c r="O3" s="67"/>
      <c r="P3" s="67"/>
      <c r="Q3" s="67"/>
      <c r="R3" s="67"/>
      <c r="S3" s="67"/>
      <c r="T3" s="67"/>
      <c r="U3" s="67"/>
      <c r="V3" s="67"/>
      <c r="W3" s="67"/>
      <c r="X3" s="68"/>
      <c r="Y3" s="72" t="s">
        <v>53</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28</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8" x14ac:dyDescent="0.2">
      <c r="A4" s="14" t="s">
        <v>54</v>
      </c>
      <c r="B4" s="16"/>
      <c r="C4" s="16"/>
      <c r="D4" s="16"/>
      <c r="E4" s="16"/>
      <c r="F4" s="16"/>
      <c r="G4" s="16"/>
      <c r="H4" s="69"/>
      <c r="I4" s="70"/>
      <c r="J4" s="70"/>
      <c r="K4" s="70"/>
      <c r="L4" s="70"/>
      <c r="M4" s="70"/>
      <c r="N4" s="70"/>
      <c r="O4" s="70"/>
      <c r="P4" s="70"/>
      <c r="Q4" s="70"/>
      <c r="R4" s="70"/>
      <c r="S4" s="70"/>
      <c r="T4" s="70"/>
      <c r="U4" s="70"/>
      <c r="V4" s="70"/>
      <c r="W4" s="70"/>
      <c r="X4" s="71"/>
      <c r="Y4" s="65" t="s">
        <v>55</v>
      </c>
      <c r="Z4" s="65"/>
      <c r="AA4" s="65"/>
      <c r="AB4" s="65"/>
      <c r="AC4" s="65"/>
      <c r="AD4" s="65"/>
      <c r="AE4" s="65"/>
      <c r="AF4" s="65"/>
      <c r="AG4" s="65"/>
      <c r="AH4" s="65"/>
      <c r="AI4" s="65"/>
      <c r="AJ4" s="65" t="s">
        <v>56</v>
      </c>
      <c r="AK4" s="65"/>
      <c r="AL4" s="65"/>
      <c r="AM4" s="65"/>
      <c r="AN4" s="65"/>
      <c r="AO4" s="65"/>
      <c r="AP4" s="65"/>
      <c r="AQ4" s="65"/>
      <c r="AR4" s="65"/>
      <c r="AS4" s="65"/>
      <c r="AT4" s="65"/>
      <c r="AU4" s="65" t="s">
        <v>57</v>
      </c>
      <c r="AV4" s="65"/>
      <c r="AW4" s="65"/>
      <c r="AX4" s="65"/>
      <c r="AY4" s="65"/>
      <c r="AZ4" s="65"/>
      <c r="BA4" s="65"/>
      <c r="BB4" s="65"/>
      <c r="BC4" s="65"/>
      <c r="BD4" s="65"/>
      <c r="BE4" s="65"/>
      <c r="BF4" s="65" t="s">
        <v>58</v>
      </c>
      <c r="BG4" s="65"/>
      <c r="BH4" s="65"/>
      <c r="BI4" s="65"/>
      <c r="BJ4" s="65"/>
      <c r="BK4" s="65"/>
      <c r="BL4" s="65"/>
      <c r="BM4" s="65"/>
      <c r="BN4" s="65"/>
      <c r="BO4" s="65"/>
      <c r="BP4" s="65"/>
      <c r="BQ4" s="65" t="s">
        <v>59</v>
      </c>
      <c r="BR4" s="65"/>
      <c r="BS4" s="65"/>
      <c r="BT4" s="65"/>
      <c r="BU4" s="65"/>
      <c r="BV4" s="65"/>
      <c r="BW4" s="65"/>
      <c r="BX4" s="65"/>
      <c r="BY4" s="65"/>
      <c r="BZ4" s="65"/>
      <c r="CA4" s="65"/>
      <c r="CB4" s="65" t="s">
        <v>60</v>
      </c>
      <c r="CC4" s="65"/>
      <c r="CD4" s="65"/>
      <c r="CE4" s="65"/>
      <c r="CF4" s="65"/>
      <c r="CG4" s="65"/>
      <c r="CH4" s="65"/>
      <c r="CI4" s="65"/>
      <c r="CJ4" s="65"/>
      <c r="CK4" s="65"/>
      <c r="CL4" s="65"/>
      <c r="CM4" s="65" t="s">
        <v>61</v>
      </c>
      <c r="CN4" s="65"/>
      <c r="CO4" s="65"/>
      <c r="CP4" s="65"/>
      <c r="CQ4" s="65"/>
      <c r="CR4" s="65"/>
      <c r="CS4" s="65"/>
      <c r="CT4" s="65"/>
      <c r="CU4" s="65"/>
      <c r="CV4" s="65"/>
      <c r="CW4" s="65"/>
      <c r="CX4" s="65" t="s">
        <v>62</v>
      </c>
      <c r="CY4" s="65"/>
      <c r="CZ4" s="65"/>
      <c r="DA4" s="65"/>
      <c r="DB4" s="65"/>
      <c r="DC4" s="65"/>
      <c r="DD4" s="65"/>
      <c r="DE4" s="65"/>
      <c r="DF4" s="65"/>
      <c r="DG4" s="65"/>
      <c r="DH4" s="65"/>
      <c r="DI4" s="65" t="s">
        <v>63</v>
      </c>
      <c r="DJ4" s="65"/>
      <c r="DK4" s="65"/>
      <c r="DL4" s="65"/>
      <c r="DM4" s="65"/>
      <c r="DN4" s="65"/>
      <c r="DO4" s="65"/>
      <c r="DP4" s="65"/>
      <c r="DQ4" s="65"/>
      <c r="DR4" s="65"/>
      <c r="DS4" s="65"/>
      <c r="DT4" s="65" t="s">
        <v>64</v>
      </c>
      <c r="DU4" s="65"/>
      <c r="DV4" s="65"/>
      <c r="DW4" s="65"/>
      <c r="DX4" s="65"/>
      <c r="DY4" s="65"/>
      <c r="DZ4" s="65"/>
      <c r="EA4" s="65"/>
      <c r="EB4" s="65"/>
      <c r="EC4" s="65"/>
      <c r="ED4" s="65"/>
      <c r="EE4" s="65" t="s">
        <v>65</v>
      </c>
      <c r="EF4" s="65"/>
      <c r="EG4" s="65"/>
      <c r="EH4" s="65"/>
      <c r="EI4" s="65"/>
      <c r="EJ4" s="65"/>
      <c r="EK4" s="65"/>
      <c r="EL4" s="65"/>
      <c r="EM4" s="65"/>
      <c r="EN4" s="65"/>
      <c r="EO4" s="65"/>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312011</v>
      </c>
      <c r="D6" s="19">
        <f t="shared" si="3"/>
        <v>46</v>
      </c>
      <c r="E6" s="19">
        <f t="shared" si="3"/>
        <v>17</v>
      </c>
      <c r="F6" s="19">
        <f t="shared" si="3"/>
        <v>1</v>
      </c>
      <c r="G6" s="19">
        <f t="shared" si="3"/>
        <v>0</v>
      </c>
      <c r="H6" s="19" t="str">
        <f t="shared" si="3"/>
        <v>鳥取県　鳥取市</v>
      </c>
      <c r="I6" s="19" t="str">
        <f t="shared" si="3"/>
        <v>法適用</v>
      </c>
      <c r="J6" s="19" t="str">
        <f t="shared" si="3"/>
        <v>下水道事業</v>
      </c>
      <c r="K6" s="19" t="str">
        <f t="shared" si="3"/>
        <v>公共下水道</v>
      </c>
      <c r="L6" s="19" t="str">
        <f t="shared" si="3"/>
        <v>Ad</v>
      </c>
      <c r="M6" s="19" t="str">
        <f t="shared" si="3"/>
        <v>非設置</v>
      </c>
      <c r="N6" s="20" t="str">
        <f t="shared" si="3"/>
        <v>-</v>
      </c>
      <c r="O6" s="20">
        <f t="shared" si="3"/>
        <v>54.28</v>
      </c>
      <c r="P6" s="20">
        <f t="shared" si="3"/>
        <v>74.87</v>
      </c>
      <c r="Q6" s="20">
        <f t="shared" si="3"/>
        <v>82.88</v>
      </c>
      <c r="R6" s="20">
        <f t="shared" si="3"/>
        <v>2767</v>
      </c>
      <c r="S6" s="20">
        <f t="shared" si="3"/>
        <v>181203</v>
      </c>
      <c r="T6" s="20">
        <f t="shared" si="3"/>
        <v>765.31</v>
      </c>
      <c r="U6" s="20">
        <f t="shared" si="3"/>
        <v>236.77</v>
      </c>
      <c r="V6" s="20">
        <f t="shared" si="3"/>
        <v>134862</v>
      </c>
      <c r="W6" s="20">
        <f t="shared" si="3"/>
        <v>31.3</v>
      </c>
      <c r="X6" s="20">
        <f t="shared" si="3"/>
        <v>4308.6899999999996</v>
      </c>
      <c r="Y6" s="21">
        <f>IF(Y7="",NA(),Y7)</f>
        <v>113.14</v>
      </c>
      <c r="Z6" s="21">
        <f t="shared" ref="Z6:AH6" si="4">IF(Z7="",NA(),Z7)</f>
        <v>108.68</v>
      </c>
      <c r="AA6" s="21">
        <f t="shared" si="4"/>
        <v>107.03</v>
      </c>
      <c r="AB6" s="21">
        <f t="shared" si="4"/>
        <v>106.88</v>
      </c>
      <c r="AC6" s="21">
        <f t="shared" si="4"/>
        <v>102.81</v>
      </c>
      <c r="AD6" s="21">
        <f t="shared" si="4"/>
        <v>111.12</v>
      </c>
      <c r="AE6" s="21">
        <f t="shared" si="4"/>
        <v>109.58</v>
      </c>
      <c r="AF6" s="21">
        <f t="shared" si="4"/>
        <v>109.32</v>
      </c>
      <c r="AG6" s="21">
        <f t="shared" si="4"/>
        <v>108.33</v>
      </c>
      <c r="AH6" s="21">
        <f t="shared" si="4"/>
        <v>107.76</v>
      </c>
      <c r="AI6" s="20" t="str">
        <f>IF(AI7="","",IF(AI7="-","【-】","【"&amp;SUBSTITUTE(TEXT(AI7,"#,##0.00"),"-","△")&amp;"】"))</f>
        <v>【105.91】</v>
      </c>
      <c r="AJ6" s="20">
        <f>IF(AJ7="",NA(),AJ7)</f>
        <v>0</v>
      </c>
      <c r="AK6" s="20">
        <f t="shared" ref="AK6:AS6" si="5">IF(AK7="",NA(),AK7)</f>
        <v>0</v>
      </c>
      <c r="AL6" s="20">
        <f t="shared" si="5"/>
        <v>0</v>
      </c>
      <c r="AM6" s="20">
        <f t="shared" si="5"/>
        <v>0</v>
      </c>
      <c r="AN6" s="20">
        <f t="shared" si="5"/>
        <v>0</v>
      </c>
      <c r="AO6" s="21">
        <f t="shared" si="5"/>
        <v>2.0699999999999998</v>
      </c>
      <c r="AP6" s="21">
        <f t="shared" si="5"/>
        <v>5.97</v>
      </c>
      <c r="AQ6" s="21">
        <f t="shared" si="5"/>
        <v>1.54</v>
      </c>
      <c r="AR6" s="21">
        <f t="shared" si="5"/>
        <v>1.28</v>
      </c>
      <c r="AS6" s="21">
        <f t="shared" si="5"/>
        <v>1.02</v>
      </c>
      <c r="AT6" s="20" t="str">
        <f>IF(AT7="","",IF(AT7="-","【-】","【"&amp;SUBSTITUTE(TEXT(AT7,"#,##0.00"),"-","△")&amp;"】"))</f>
        <v>【3.03】</v>
      </c>
      <c r="AU6" s="21">
        <f>IF(AU7="",NA(),AU7)</f>
        <v>107.21</v>
      </c>
      <c r="AV6" s="21">
        <f t="shared" ref="AV6:BD6" si="6">IF(AV7="",NA(),AV7)</f>
        <v>113.03</v>
      </c>
      <c r="AW6" s="21">
        <f t="shared" si="6"/>
        <v>116.89</v>
      </c>
      <c r="AX6" s="21">
        <f t="shared" si="6"/>
        <v>115.36</v>
      </c>
      <c r="AY6" s="21">
        <f t="shared" si="6"/>
        <v>112.3</v>
      </c>
      <c r="AZ6" s="21">
        <f t="shared" si="6"/>
        <v>61.57</v>
      </c>
      <c r="BA6" s="21">
        <f t="shared" si="6"/>
        <v>60.82</v>
      </c>
      <c r="BB6" s="21">
        <f t="shared" si="6"/>
        <v>63.48</v>
      </c>
      <c r="BC6" s="21">
        <f t="shared" si="6"/>
        <v>65.510000000000005</v>
      </c>
      <c r="BD6" s="21">
        <f t="shared" si="6"/>
        <v>72.78</v>
      </c>
      <c r="BE6" s="20" t="str">
        <f>IF(BE7="","",IF(BE7="-","【-】","【"&amp;SUBSTITUTE(TEXT(BE7,"#,##0.00"),"-","△")&amp;"】"))</f>
        <v>【78.43】</v>
      </c>
      <c r="BF6" s="21">
        <f>IF(BF7="",NA(),BF7)</f>
        <v>1376.2</v>
      </c>
      <c r="BG6" s="21">
        <f t="shared" ref="BG6:BO6" si="7">IF(BG7="",NA(),BG7)</f>
        <v>1362.26</v>
      </c>
      <c r="BH6" s="21">
        <f t="shared" si="7"/>
        <v>461.23</v>
      </c>
      <c r="BI6" s="21">
        <f t="shared" si="7"/>
        <v>447.86</v>
      </c>
      <c r="BJ6" s="21">
        <f t="shared" si="7"/>
        <v>442.34</v>
      </c>
      <c r="BK6" s="21">
        <f t="shared" si="7"/>
        <v>867.39</v>
      </c>
      <c r="BL6" s="21">
        <f t="shared" si="7"/>
        <v>920.83</v>
      </c>
      <c r="BM6" s="21">
        <f t="shared" si="7"/>
        <v>874.02</v>
      </c>
      <c r="BN6" s="21">
        <f t="shared" si="7"/>
        <v>827.43</v>
      </c>
      <c r="BO6" s="21">
        <f t="shared" si="7"/>
        <v>790.32</v>
      </c>
      <c r="BP6" s="20" t="str">
        <f>IF(BP7="","",IF(BP7="-","【-】","【"&amp;SUBSTITUTE(TEXT(BP7,"#,##0.00"),"-","△")&amp;"】"))</f>
        <v>【630.82】</v>
      </c>
      <c r="BQ6" s="21">
        <f>IF(BQ7="",NA(),BQ7)</f>
        <v>134.33000000000001</v>
      </c>
      <c r="BR6" s="21">
        <f t="shared" ref="BR6:BZ6" si="8">IF(BR7="",NA(),BR7)</f>
        <v>118.91</v>
      </c>
      <c r="BS6" s="21">
        <f t="shared" si="8"/>
        <v>112.19</v>
      </c>
      <c r="BT6" s="21">
        <f t="shared" si="8"/>
        <v>113.6</v>
      </c>
      <c r="BU6" s="21">
        <f t="shared" si="8"/>
        <v>103.93</v>
      </c>
      <c r="BV6" s="21">
        <f t="shared" si="8"/>
        <v>100.91</v>
      </c>
      <c r="BW6" s="21">
        <f t="shared" si="8"/>
        <v>99.82</v>
      </c>
      <c r="BX6" s="21">
        <f t="shared" si="8"/>
        <v>100.32</v>
      </c>
      <c r="BY6" s="21">
        <f t="shared" si="8"/>
        <v>99.71</v>
      </c>
      <c r="BZ6" s="21">
        <f t="shared" si="8"/>
        <v>98.7</v>
      </c>
      <c r="CA6" s="20" t="str">
        <f>IF(CA7="","",IF(CA7="-","【-】","【"&amp;SUBSTITUTE(TEXT(CA7,"#,##0.00"),"-","△")&amp;"】"))</f>
        <v>【97.81】</v>
      </c>
      <c r="CB6" s="21">
        <f>IF(CB7="",NA(),CB7)</f>
        <v>126.31</v>
      </c>
      <c r="CC6" s="21">
        <f t="shared" ref="CC6:CK6" si="9">IF(CC7="",NA(),CC7)</f>
        <v>140.22</v>
      </c>
      <c r="CD6" s="21">
        <f t="shared" si="9"/>
        <v>148.21</v>
      </c>
      <c r="CE6" s="21">
        <f t="shared" si="9"/>
        <v>146.81</v>
      </c>
      <c r="CF6" s="21">
        <f t="shared" si="9"/>
        <v>160.96</v>
      </c>
      <c r="CG6" s="21">
        <f t="shared" si="9"/>
        <v>158.04</v>
      </c>
      <c r="CH6" s="21">
        <f t="shared" si="9"/>
        <v>156.77000000000001</v>
      </c>
      <c r="CI6" s="21">
        <f t="shared" si="9"/>
        <v>157.63999999999999</v>
      </c>
      <c r="CJ6" s="21">
        <f t="shared" si="9"/>
        <v>159.59</v>
      </c>
      <c r="CK6" s="21">
        <f t="shared" si="9"/>
        <v>160.65</v>
      </c>
      <c r="CL6" s="20" t="str">
        <f>IF(CL7="","",IF(CL7="-","【-】","【"&amp;SUBSTITUTE(TEXT(CL7,"#,##0.00"),"-","△")&amp;"】"))</f>
        <v>【138.75】</v>
      </c>
      <c r="CM6" s="21">
        <f>IF(CM7="",NA(),CM7)</f>
        <v>63.88</v>
      </c>
      <c r="CN6" s="21">
        <f t="shared" ref="CN6:CV6" si="10">IF(CN7="",NA(),CN7)</f>
        <v>64.33</v>
      </c>
      <c r="CO6" s="21">
        <f t="shared" si="10"/>
        <v>62.73</v>
      </c>
      <c r="CP6" s="21">
        <f t="shared" si="10"/>
        <v>61.43</v>
      </c>
      <c r="CQ6" s="21">
        <f t="shared" si="10"/>
        <v>61.43</v>
      </c>
      <c r="CR6" s="21">
        <f t="shared" si="10"/>
        <v>66.78</v>
      </c>
      <c r="CS6" s="21">
        <f t="shared" si="10"/>
        <v>67</v>
      </c>
      <c r="CT6" s="21">
        <f t="shared" si="10"/>
        <v>66.650000000000006</v>
      </c>
      <c r="CU6" s="21">
        <f t="shared" si="10"/>
        <v>64.45</v>
      </c>
      <c r="CV6" s="21">
        <f t="shared" si="10"/>
        <v>65.11</v>
      </c>
      <c r="CW6" s="20" t="str">
        <f>IF(CW7="","",IF(CW7="-","【-】","【"&amp;SUBSTITUTE(TEXT(CW7,"#,##0.00"),"-","△")&amp;"】"))</f>
        <v>【58.94】</v>
      </c>
      <c r="CX6" s="21">
        <f>IF(CX7="",NA(),CX7)</f>
        <v>96.86</v>
      </c>
      <c r="CY6" s="21">
        <f t="shared" ref="CY6:DG6" si="11">IF(CY7="",NA(),CY7)</f>
        <v>97.21</v>
      </c>
      <c r="CZ6" s="21">
        <f t="shared" si="11"/>
        <v>97.2</v>
      </c>
      <c r="DA6" s="21">
        <f t="shared" si="11"/>
        <v>97.15</v>
      </c>
      <c r="DB6" s="21">
        <f t="shared" si="11"/>
        <v>97.36</v>
      </c>
      <c r="DC6" s="21">
        <f t="shared" si="11"/>
        <v>94.06</v>
      </c>
      <c r="DD6" s="21">
        <f t="shared" si="11"/>
        <v>94.41</v>
      </c>
      <c r="DE6" s="21">
        <f t="shared" si="11"/>
        <v>94.43</v>
      </c>
      <c r="DF6" s="21">
        <f t="shared" si="11"/>
        <v>94.58</v>
      </c>
      <c r="DG6" s="21">
        <f t="shared" si="11"/>
        <v>94.69</v>
      </c>
      <c r="DH6" s="20" t="str">
        <f>IF(DH7="","",IF(DH7="-","【-】","【"&amp;SUBSTITUTE(TEXT(DH7,"#,##0.00"),"-","△")&amp;"】"))</f>
        <v>【95.91】</v>
      </c>
      <c r="DI6" s="21">
        <f>IF(DI7="",NA(),DI7)</f>
        <v>26.34</v>
      </c>
      <c r="DJ6" s="21">
        <f t="shared" ref="DJ6:DR6" si="12">IF(DJ7="",NA(),DJ7)</f>
        <v>28.62</v>
      </c>
      <c r="DK6" s="21">
        <f t="shared" si="12"/>
        <v>30.94</v>
      </c>
      <c r="DL6" s="21">
        <f t="shared" si="12"/>
        <v>33.31</v>
      </c>
      <c r="DM6" s="21">
        <f t="shared" si="12"/>
        <v>35.44</v>
      </c>
      <c r="DN6" s="21">
        <f t="shared" si="12"/>
        <v>34.33</v>
      </c>
      <c r="DO6" s="21">
        <f t="shared" si="12"/>
        <v>34.15</v>
      </c>
      <c r="DP6" s="21">
        <f t="shared" si="12"/>
        <v>35.53</v>
      </c>
      <c r="DQ6" s="21">
        <f t="shared" si="12"/>
        <v>37.51</v>
      </c>
      <c r="DR6" s="21">
        <f t="shared" si="12"/>
        <v>38.869999999999997</v>
      </c>
      <c r="DS6" s="20" t="str">
        <f>IF(DS7="","",IF(DS7="-","【-】","【"&amp;SUBSTITUTE(TEXT(DS7,"#,##0.00"),"-","△")&amp;"】"))</f>
        <v>【41.09】</v>
      </c>
      <c r="DT6" s="21">
        <f>IF(DT7="",NA(),DT7)</f>
        <v>5.96</v>
      </c>
      <c r="DU6" s="21">
        <f t="shared" ref="DU6:EC6" si="13">IF(DU7="",NA(),DU7)</f>
        <v>7.1</v>
      </c>
      <c r="DV6" s="21">
        <f t="shared" si="13"/>
        <v>8.5399999999999991</v>
      </c>
      <c r="DW6" s="21">
        <f t="shared" si="13"/>
        <v>9.84</v>
      </c>
      <c r="DX6" s="21">
        <f t="shared" si="13"/>
        <v>11.35</v>
      </c>
      <c r="DY6" s="21">
        <f t="shared" si="13"/>
        <v>5.1100000000000003</v>
      </c>
      <c r="DZ6" s="21">
        <f t="shared" si="13"/>
        <v>5.18</v>
      </c>
      <c r="EA6" s="21">
        <f t="shared" si="13"/>
        <v>6.01</v>
      </c>
      <c r="EB6" s="21">
        <f t="shared" si="13"/>
        <v>6.84</v>
      </c>
      <c r="EC6" s="21">
        <f t="shared" si="13"/>
        <v>7.69</v>
      </c>
      <c r="ED6" s="20" t="str">
        <f>IF(ED7="","",IF(ED7="-","【-】","【"&amp;SUBSTITUTE(TEXT(ED7,"#,##0.00"),"-","△")&amp;"】"))</f>
        <v>【8.68】</v>
      </c>
      <c r="EE6" s="21">
        <f>IF(EE7="",NA(),EE7)</f>
        <v>0.24</v>
      </c>
      <c r="EF6" s="21">
        <f t="shared" ref="EF6:EN6" si="14">IF(EF7="",NA(),EF7)</f>
        <v>0.1</v>
      </c>
      <c r="EG6" s="21">
        <f t="shared" si="14"/>
        <v>0.16</v>
      </c>
      <c r="EH6" s="21">
        <f t="shared" si="14"/>
        <v>0.15</v>
      </c>
      <c r="EI6" s="21">
        <f t="shared" si="14"/>
        <v>0.21</v>
      </c>
      <c r="EJ6" s="21">
        <f t="shared" si="14"/>
        <v>0.21</v>
      </c>
      <c r="EK6" s="21">
        <f t="shared" si="14"/>
        <v>0.33</v>
      </c>
      <c r="EL6" s="21">
        <f t="shared" si="14"/>
        <v>0.22</v>
      </c>
      <c r="EM6" s="21">
        <f t="shared" si="14"/>
        <v>0.23</v>
      </c>
      <c r="EN6" s="21">
        <f t="shared" si="14"/>
        <v>0.18</v>
      </c>
      <c r="EO6" s="20" t="str">
        <f>IF(EO7="","",IF(EO7="-","【-】","【"&amp;SUBSTITUTE(TEXT(EO7,"#,##0.00"),"-","△")&amp;"】"))</f>
        <v>【0.22】</v>
      </c>
    </row>
    <row r="7" spans="1:148" s="22" customFormat="1" x14ac:dyDescent="0.2">
      <c r="A7" s="14"/>
      <c r="B7" s="23">
        <v>2023</v>
      </c>
      <c r="C7" s="23">
        <v>312011</v>
      </c>
      <c r="D7" s="23">
        <v>46</v>
      </c>
      <c r="E7" s="23">
        <v>17</v>
      </c>
      <c r="F7" s="23">
        <v>1</v>
      </c>
      <c r="G7" s="23">
        <v>0</v>
      </c>
      <c r="H7" s="23" t="s">
        <v>95</v>
      </c>
      <c r="I7" s="23" t="s">
        <v>96</v>
      </c>
      <c r="J7" s="23" t="s">
        <v>97</v>
      </c>
      <c r="K7" s="23" t="s">
        <v>98</v>
      </c>
      <c r="L7" s="23" t="s">
        <v>99</v>
      </c>
      <c r="M7" s="23" t="s">
        <v>100</v>
      </c>
      <c r="N7" s="24" t="s">
        <v>101</v>
      </c>
      <c r="O7" s="24">
        <v>54.28</v>
      </c>
      <c r="P7" s="24">
        <v>74.87</v>
      </c>
      <c r="Q7" s="24">
        <v>82.88</v>
      </c>
      <c r="R7" s="24">
        <v>2767</v>
      </c>
      <c r="S7" s="24">
        <v>181203</v>
      </c>
      <c r="T7" s="24">
        <v>765.31</v>
      </c>
      <c r="U7" s="24">
        <v>236.77</v>
      </c>
      <c r="V7" s="24">
        <v>134862</v>
      </c>
      <c r="W7" s="24">
        <v>31.3</v>
      </c>
      <c r="X7" s="24">
        <v>4308.6899999999996</v>
      </c>
      <c r="Y7" s="24">
        <v>113.14</v>
      </c>
      <c r="Z7" s="24">
        <v>108.68</v>
      </c>
      <c r="AA7" s="24">
        <v>107.03</v>
      </c>
      <c r="AB7" s="24">
        <v>106.88</v>
      </c>
      <c r="AC7" s="24">
        <v>102.81</v>
      </c>
      <c r="AD7" s="24">
        <v>111.12</v>
      </c>
      <c r="AE7" s="24">
        <v>109.58</v>
      </c>
      <c r="AF7" s="24">
        <v>109.32</v>
      </c>
      <c r="AG7" s="24">
        <v>108.33</v>
      </c>
      <c r="AH7" s="24">
        <v>107.76</v>
      </c>
      <c r="AI7" s="24">
        <v>105.91</v>
      </c>
      <c r="AJ7" s="24">
        <v>0</v>
      </c>
      <c r="AK7" s="24">
        <v>0</v>
      </c>
      <c r="AL7" s="24">
        <v>0</v>
      </c>
      <c r="AM7" s="24">
        <v>0</v>
      </c>
      <c r="AN7" s="24">
        <v>0</v>
      </c>
      <c r="AO7" s="24">
        <v>2.0699999999999998</v>
      </c>
      <c r="AP7" s="24">
        <v>5.97</v>
      </c>
      <c r="AQ7" s="24">
        <v>1.54</v>
      </c>
      <c r="AR7" s="24">
        <v>1.28</v>
      </c>
      <c r="AS7" s="24">
        <v>1.02</v>
      </c>
      <c r="AT7" s="24">
        <v>3.03</v>
      </c>
      <c r="AU7" s="24">
        <v>107.21</v>
      </c>
      <c r="AV7" s="24">
        <v>113.03</v>
      </c>
      <c r="AW7" s="24">
        <v>116.89</v>
      </c>
      <c r="AX7" s="24">
        <v>115.36</v>
      </c>
      <c r="AY7" s="24">
        <v>112.3</v>
      </c>
      <c r="AZ7" s="24">
        <v>61.57</v>
      </c>
      <c r="BA7" s="24">
        <v>60.82</v>
      </c>
      <c r="BB7" s="24">
        <v>63.48</v>
      </c>
      <c r="BC7" s="24">
        <v>65.510000000000005</v>
      </c>
      <c r="BD7" s="24">
        <v>72.78</v>
      </c>
      <c r="BE7" s="24">
        <v>78.430000000000007</v>
      </c>
      <c r="BF7" s="24">
        <v>1376.2</v>
      </c>
      <c r="BG7" s="24">
        <v>1362.26</v>
      </c>
      <c r="BH7" s="24">
        <v>461.23</v>
      </c>
      <c r="BI7" s="24">
        <v>447.86</v>
      </c>
      <c r="BJ7" s="24">
        <v>442.34</v>
      </c>
      <c r="BK7" s="24">
        <v>867.39</v>
      </c>
      <c r="BL7" s="24">
        <v>920.83</v>
      </c>
      <c r="BM7" s="24">
        <v>874.02</v>
      </c>
      <c r="BN7" s="24">
        <v>827.43</v>
      </c>
      <c r="BO7" s="24">
        <v>790.32</v>
      </c>
      <c r="BP7" s="24">
        <v>630.82000000000005</v>
      </c>
      <c r="BQ7" s="24">
        <v>134.33000000000001</v>
      </c>
      <c r="BR7" s="24">
        <v>118.91</v>
      </c>
      <c r="BS7" s="24">
        <v>112.19</v>
      </c>
      <c r="BT7" s="24">
        <v>113.6</v>
      </c>
      <c r="BU7" s="24">
        <v>103.93</v>
      </c>
      <c r="BV7" s="24">
        <v>100.91</v>
      </c>
      <c r="BW7" s="24">
        <v>99.82</v>
      </c>
      <c r="BX7" s="24">
        <v>100.32</v>
      </c>
      <c r="BY7" s="24">
        <v>99.71</v>
      </c>
      <c r="BZ7" s="24">
        <v>98.7</v>
      </c>
      <c r="CA7" s="24">
        <v>97.81</v>
      </c>
      <c r="CB7" s="24">
        <v>126.31</v>
      </c>
      <c r="CC7" s="24">
        <v>140.22</v>
      </c>
      <c r="CD7" s="24">
        <v>148.21</v>
      </c>
      <c r="CE7" s="24">
        <v>146.81</v>
      </c>
      <c r="CF7" s="24">
        <v>160.96</v>
      </c>
      <c r="CG7" s="24">
        <v>158.04</v>
      </c>
      <c r="CH7" s="24">
        <v>156.77000000000001</v>
      </c>
      <c r="CI7" s="24">
        <v>157.63999999999999</v>
      </c>
      <c r="CJ7" s="24">
        <v>159.59</v>
      </c>
      <c r="CK7" s="24">
        <v>160.65</v>
      </c>
      <c r="CL7" s="24">
        <v>138.75</v>
      </c>
      <c r="CM7" s="24">
        <v>63.88</v>
      </c>
      <c r="CN7" s="24">
        <v>64.33</v>
      </c>
      <c r="CO7" s="24">
        <v>62.73</v>
      </c>
      <c r="CP7" s="24">
        <v>61.43</v>
      </c>
      <c r="CQ7" s="24">
        <v>61.43</v>
      </c>
      <c r="CR7" s="24">
        <v>66.78</v>
      </c>
      <c r="CS7" s="24">
        <v>67</v>
      </c>
      <c r="CT7" s="24">
        <v>66.650000000000006</v>
      </c>
      <c r="CU7" s="24">
        <v>64.45</v>
      </c>
      <c r="CV7" s="24">
        <v>65.11</v>
      </c>
      <c r="CW7" s="24">
        <v>58.94</v>
      </c>
      <c r="CX7" s="24">
        <v>96.86</v>
      </c>
      <c r="CY7" s="24">
        <v>97.21</v>
      </c>
      <c r="CZ7" s="24">
        <v>97.2</v>
      </c>
      <c r="DA7" s="24">
        <v>97.15</v>
      </c>
      <c r="DB7" s="24">
        <v>97.36</v>
      </c>
      <c r="DC7" s="24">
        <v>94.06</v>
      </c>
      <c r="DD7" s="24">
        <v>94.41</v>
      </c>
      <c r="DE7" s="24">
        <v>94.43</v>
      </c>
      <c r="DF7" s="24">
        <v>94.58</v>
      </c>
      <c r="DG7" s="24">
        <v>94.69</v>
      </c>
      <c r="DH7" s="24">
        <v>95.91</v>
      </c>
      <c r="DI7" s="24">
        <v>26.34</v>
      </c>
      <c r="DJ7" s="24">
        <v>28.62</v>
      </c>
      <c r="DK7" s="24">
        <v>30.94</v>
      </c>
      <c r="DL7" s="24">
        <v>33.31</v>
      </c>
      <c r="DM7" s="24">
        <v>35.44</v>
      </c>
      <c r="DN7" s="24">
        <v>34.33</v>
      </c>
      <c r="DO7" s="24">
        <v>34.15</v>
      </c>
      <c r="DP7" s="24">
        <v>35.53</v>
      </c>
      <c r="DQ7" s="24">
        <v>37.51</v>
      </c>
      <c r="DR7" s="24">
        <v>38.869999999999997</v>
      </c>
      <c r="DS7" s="24">
        <v>41.09</v>
      </c>
      <c r="DT7" s="24">
        <v>5.96</v>
      </c>
      <c r="DU7" s="24">
        <v>7.1</v>
      </c>
      <c r="DV7" s="24">
        <v>8.5399999999999991</v>
      </c>
      <c r="DW7" s="24">
        <v>9.84</v>
      </c>
      <c r="DX7" s="24">
        <v>11.35</v>
      </c>
      <c r="DY7" s="24">
        <v>5.1100000000000003</v>
      </c>
      <c r="DZ7" s="24">
        <v>5.18</v>
      </c>
      <c r="EA7" s="24">
        <v>6.01</v>
      </c>
      <c r="EB7" s="24">
        <v>6.84</v>
      </c>
      <c r="EC7" s="24">
        <v>7.69</v>
      </c>
      <c r="ED7" s="24">
        <v>8.68</v>
      </c>
      <c r="EE7" s="24">
        <v>0.24</v>
      </c>
      <c r="EF7" s="24">
        <v>0.1</v>
      </c>
      <c r="EG7" s="24">
        <v>0.16</v>
      </c>
      <c r="EH7" s="24">
        <v>0.15</v>
      </c>
      <c r="EI7" s="24">
        <v>0.21</v>
      </c>
      <c r="EJ7" s="24">
        <v>0.21</v>
      </c>
      <c r="EK7" s="24">
        <v>0.33</v>
      </c>
      <c r="EL7" s="24">
        <v>0.22</v>
      </c>
      <c r="EM7" s="24">
        <v>0.23</v>
      </c>
      <c r="EN7" s="24">
        <v>0.18</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尾崎　仁恵</cp:lastModifiedBy>
  <cp:lastPrinted>2025-01-28T06:50:45Z</cp:lastPrinted>
  <dcterms:created xsi:type="dcterms:W3CDTF">2025-01-24T07:05:14Z</dcterms:created>
  <dcterms:modified xsi:type="dcterms:W3CDTF">2025-01-28T06:51:18Z</dcterms:modified>
  <cp:category/>
</cp:coreProperties>
</file>