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tabRatio="796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19" r:id="rId9"/>
    <sheet name="R5.6" sheetId="120" r:id="rId10"/>
    <sheet name="R5.7" sheetId="121" r:id="rId11"/>
    <sheet name="R5.8" sheetId="122" r:id="rId12"/>
    <sheet name="R5.9" sheetId="123" r:id="rId13"/>
    <sheet name="..." sheetId="113" r:id="rId14"/>
  </sheets>
  <definedNames>
    <definedName name="_xlnm.Print_Area" localSheetId="13">'...'!$A$1:$J$36</definedName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5" l="1"/>
  <c r="E17" i="1" l="1"/>
  <c r="E11" i="1"/>
  <c r="E19" i="123" l="1"/>
  <c r="E18" i="123"/>
  <c r="E15" i="123"/>
  <c r="E9" i="123"/>
  <c r="E32" i="123" s="1"/>
  <c r="E19" i="122"/>
  <c r="E18" i="122"/>
  <c r="E15" i="122"/>
  <c r="E9" i="122"/>
  <c r="E32" i="122" s="1"/>
  <c r="E19" i="121"/>
  <c r="E18" i="121"/>
  <c r="E15" i="121"/>
  <c r="E9" i="121"/>
  <c r="E32" i="121" s="1"/>
  <c r="E19" i="120"/>
  <c r="E18" i="120"/>
  <c r="E15" i="120"/>
  <c r="E9" i="120"/>
  <c r="E32" i="120" s="1"/>
  <c r="E19" i="119"/>
  <c r="E18" i="119"/>
  <c r="E15" i="119"/>
  <c r="E9" i="119"/>
  <c r="E32" i="119" s="1"/>
  <c r="E19" i="118"/>
  <c r="E18" i="118"/>
  <c r="E15" i="118"/>
  <c r="E9" i="118"/>
  <c r="E32" i="118" s="1"/>
  <c r="E19" i="117"/>
  <c r="E18" i="117"/>
  <c r="E15" i="117"/>
  <c r="E9" i="117"/>
  <c r="E32" i="117" s="1"/>
  <c r="E19" i="116"/>
  <c r="E18" i="116"/>
  <c r="E15" i="116"/>
  <c r="E9" i="116"/>
  <c r="E32" i="116" s="1"/>
  <c r="E19" i="115"/>
  <c r="E15" i="115"/>
  <c r="E9" i="115"/>
  <c r="E32" i="115" s="1"/>
  <c r="E19" i="114"/>
  <c r="E18" i="114"/>
  <c r="E15" i="114"/>
  <c r="E9" i="114"/>
  <c r="E32" i="114" s="1"/>
  <c r="E31" i="123" l="1"/>
  <c r="E31" i="122"/>
  <c r="E31" i="121"/>
  <c r="E31" i="120"/>
  <c r="E31" i="119"/>
  <c r="E31" i="118"/>
  <c r="E31" i="117"/>
  <c r="E31" i="116"/>
  <c r="E31" i="115"/>
  <c r="E31" i="114"/>
  <c r="E32" i="113" l="1"/>
  <c r="E31" i="113"/>
  <c r="E21" i="1" l="1"/>
  <c r="E20" i="1"/>
  <c r="E19" i="113"/>
  <c r="E18" i="113"/>
  <c r="E19" i="112"/>
  <c r="E18" i="112"/>
  <c r="E19" i="84"/>
  <c r="E18" i="84"/>
  <c r="E15" i="113" l="1"/>
  <c r="E9" i="113"/>
  <c r="E15" i="112"/>
  <c r="E9" i="112"/>
  <c r="E32" i="112" l="1"/>
  <c r="E31" i="112"/>
  <c r="E15" i="84"/>
  <c r="E9" i="84"/>
  <c r="E31" i="84" l="1"/>
  <c r="E32" i="84"/>
  <c r="E33" i="1"/>
  <c r="E34" i="1" l="1"/>
</calcChain>
</file>

<file path=xl/sharedStrings.xml><?xml version="1.0" encoding="utf-8"?>
<sst xmlns="http://schemas.openxmlformats.org/spreadsheetml/2006/main" count="578" uniqueCount="56">
  <si>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</si>
  <si>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</si>
  <si>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</si>
  <si>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</si>
  <si>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</si>
  <si>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</si>
  <si>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</si>
  <si>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</si>
  <si>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</si>
  <si>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</si>
  <si>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</si>
  <si>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</si>
  <si>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</si>
  <si>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</si>
  <si>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</si>
  <si>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</si>
  <si>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</si>
  <si>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</si>
  <si>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</si>
  <si>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</si>
  <si>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</si>
  <si>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</si>
  <si>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</si>
  <si>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</si>
  <si>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</si>
  <si>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</si>
  <si>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</si>
  <si>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</si>
  <si>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</si>
  <si>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</si>
  <si>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</si>
  <si>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</si>
  <si>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</si>
  <si>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</si>
  <si>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○○○○割</t>
    <rPh sb="4" eb="5">
      <t>ワリ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</si>
  <si>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</si>
  <si>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</si>
  <si>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</si>
  <si>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</si>
  <si>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③-3：延べ対象旅行期間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</si>
  <si>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</si>
  <si>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</si>
  <si>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</si>
  <si>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</si>
  <si>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</si>
  <si>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</si>
  <si>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</si>
  <si>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</si>
  <si>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</si>
  <si>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</si>
  <si>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鳥取県</t>
    <rPh sb="0" eb="2">
      <t>トットリ</t>
    </rPh>
    <rPh sb="2" eb="3">
      <t>ケン</t>
    </rPh>
    <phoneticPr fontId="1"/>
  </si>
  <si>
    <t>ウェルカニとっとり得々割（R4.10～R4.12）
ウェルカニとっとり得々割)ウェルカニとっとり得々割 第２弾（R5.1～R5.9）</t>
    <rPh sb="11" eb="12">
      <t>ワリ</t>
    </rPh>
    <rPh sb="35" eb="38">
      <t>トクトクワリ</t>
    </rPh>
    <rPh sb="50" eb="51">
      <t>ワリ</t>
    </rPh>
    <rPh sb="52" eb="53">
      <t>ダイ</t>
    </rPh>
    <rPh sb="54" eb="55">
      <t>ダン</t>
    </rPh>
    <phoneticPr fontId="1"/>
  </si>
  <si>
    <t>ウェルカニとっとり得々割</t>
    <rPh sb="11" eb="12">
      <t>ワリ</t>
    </rPh>
    <phoneticPr fontId="1"/>
  </si>
  <si>
    <t>・キャンペーンの周知を新聞広告やSNS等により実施した。
・クーポン券の偽造防止加工やシリアルナンバーにより管理した。</t>
    <rPh sb="8" eb="10">
      <t>シュウチ</t>
    </rPh>
    <rPh sb="11" eb="13">
      <t>シンブン</t>
    </rPh>
    <rPh sb="13" eb="15">
      <t>コウコク</t>
    </rPh>
    <rPh sb="19" eb="20">
      <t>ナド</t>
    </rPh>
    <rPh sb="23" eb="25">
      <t>ジッシ</t>
    </rPh>
    <rPh sb="34" eb="35">
      <t>ケン</t>
    </rPh>
    <rPh sb="36" eb="38">
      <t>ギゾウ</t>
    </rPh>
    <rPh sb="38" eb="40">
      <t>ボウシ</t>
    </rPh>
    <rPh sb="40" eb="42">
      <t>カコウ</t>
    </rPh>
    <rPh sb="54" eb="56">
      <t>カンリ</t>
    </rPh>
    <phoneticPr fontId="1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</si>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</sst>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7" fillId="0" borderId="0"/>
    <xf numFmtId="38" fontId="8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8" fontId="2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57" fontId="9" fillId="0" borderId="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7" xfId="0" applyFont="1" applyBorder="1" applyAlignment="1">
      <alignment vertical="top"/>
    </xf>
    <xf numFmtId="0" fontId="6" fillId="0" borderId="17" xfId="0" applyFont="1" applyBorder="1" applyAlignment="1">
      <alignment horizontal="left" vertical="top"/>
    </xf>
    <xf numFmtId="9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38" fontId="6" fillId="0" borderId="29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6" fillId="0" borderId="42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6" fillId="0" borderId="24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7" fontId="6" fillId="2" borderId="14" xfId="0" applyNumberFormat="1" applyFont="1" applyFill="1" applyBorder="1" applyAlignment="1">
      <alignment horizontal="center" vertical="center"/>
    </xf>
    <xf numFmtId="57" fontId="6" fillId="2" borderId="16" xfId="0" applyNumberFormat="1" applyFont="1" applyFill="1" applyBorder="1" applyAlignment="1">
      <alignment horizontal="center" vertical="center"/>
    </xf>
    <xf numFmtId="57" fontId="6" fillId="2" borderId="2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6" fillId="2" borderId="3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5" fillId="0" borderId="1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7" zoomScaleNormal="100" zoomScaleSheetLayoutView="100" workbookViewId="0">
      <selection activeCell="L30" sqref="L3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0.58203125" style="1" customWidth="1"/>
    <col min="5" max="5" width="25.58203125" style="1" customWidth="1"/>
    <col min="6" max="6" width="10.58203125" style="1" customWidth="1"/>
    <col min="7" max="7" width="15.58203125" style="1" customWidth="1"/>
    <col min="8" max="8" width="0.83203125" style="1" customWidth="1"/>
    <col min="9" max="9" width="9" style="1" customWidth="1"/>
    <col min="10" max="16384" width="9" style="1"/>
  </cols>
  <sheetData>
    <row r="1" spans="1:9" ht="18.75" customHeight="1" x14ac:dyDescent="0.55000000000000004">
      <c r="A1" s="80" t="s">
        <v>0</v>
      </c>
      <c r="B1" s="80"/>
      <c r="C1" s="80"/>
      <c r="D1" s="80"/>
      <c r="E1" s="80"/>
      <c r="F1" s="80"/>
      <c r="G1" s="80"/>
      <c r="H1" s="3"/>
    </row>
    <row r="2" spans="1:9" x14ac:dyDescent="0.55000000000000004">
      <c r="A2" s="21"/>
      <c r="B2" s="23"/>
      <c r="C2" s="24" t="s">
        <v>1</v>
      </c>
      <c r="D2" s="25" t="s">
        <v>50</v>
      </c>
      <c r="E2" s="26"/>
      <c r="F2" s="24" t="s">
        <v>2</v>
      </c>
      <c r="G2" s="27">
        <v>45365</v>
      </c>
    </row>
    <row r="3" spans="1:9" ht="15" customHeight="1" x14ac:dyDescent="0.55000000000000004">
      <c r="A3" s="21"/>
      <c r="B3" s="23"/>
      <c r="C3" s="26"/>
      <c r="D3" s="26"/>
      <c r="E3" s="26"/>
      <c r="F3" s="26"/>
      <c r="G3" s="26"/>
      <c r="H3" s="3"/>
    </row>
    <row r="4" spans="1:9" ht="15" customHeight="1" thickBot="1" x14ac:dyDescent="0.6">
      <c r="A4" s="21"/>
      <c r="B4" s="21" t="s">
        <v>3</v>
      </c>
      <c r="C4" s="63" t="s">
        <v>4</v>
      </c>
      <c r="D4" s="63"/>
      <c r="E4" s="63"/>
      <c r="F4" s="63"/>
      <c r="G4" s="26"/>
    </row>
    <row r="5" spans="1:9" ht="32.25" customHeight="1" thickBot="1" x14ac:dyDescent="0.6">
      <c r="A5" s="21"/>
      <c r="B5" s="21"/>
      <c r="C5" s="81" t="s">
        <v>48</v>
      </c>
      <c r="D5" s="82"/>
      <c r="E5" s="43" t="s">
        <v>51</v>
      </c>
      <c r="F5" s="43"/>
      <c r="G5" s="44"/>
      <c r="H5" s="9"/>
    </row>
    <row r="6" spans="1:9" ht="15" customHeight="1" x14ac:dyDescent="0.55000000000000004">
      <c r="A6" s="21"/>
      <c r="B6" s="21"/>
      <c r="C6" s="21"/>
      <c r="D6" s="21"/>
      <c r="E6" s="21"/>
      <c r="F6" s="21"/>
      <c r="G6" s="21"/>
    </row>
    <row r="7" spans="1:9" ht="15" customHeight="1" thickBot="1" x14ac:dyDescent="0.6">
      <c r="A7" s="21"/>
      <c r="B7" s="21" t="s">
        <v>6</v>
      </c>
      <c r="C7" s="63" t="s">
        <v>7</v>
      </c>
      <c r="D7" s="63"/>
      <c r="E7" s="63"/>
      <c r="F7" s="63"/>
      <c r="G7" s="21"/>
    </row>
    <row r="8" spans="1:9" ht="15" customHeight="1" x14ac:dyDescent="0.55000000000000004">
      <c r="A8" s="21"/>
      <c r="B8" s="21"/>
      <c r="C8" s="64" t="s">
        <v>8</v>
      </c>
      <c r="D8" s="28" t="s">
        <v>9</v>
      </c>
      <c r="E8" s="66">
        <v>11870616879</v>
      </c>
      <c r="F8" s="66"/>
      <c r="G8" s="67"/>
      <c r="H8" s="5"/>
      <c r="I8" s="19"/>
    </row>
    <row r="9" spans="1:9" ht="15" customHeight="1" x14ac:dyDescent="0.55000000000000004">
      <c r="A9" s="21"/>
      <c r="B9" s="21"/>
      <c r="C9" s="65"/>
      <c r="D9" s="29" t="s">
        <v>10</v>
      </c>
      <c r="E9" s="68">
        <v>1020281686</v>
      </c>
      <c r="F9" s="68"/>
      <c r="G9" s="69"/>
      <c r="H9" s="5"/>
      <c r="I9" s="19"/>
    </row>
    <row r="10" spans="1:9" ht="15" customHeight="1" x14ac:dyDescent="0.55000000000000004">
      <c r="A10" s="21"/>
      <c r="B10" s="21"/>
      <c r="C10" s="65"/>
      <c r="D10" s="30" t="s">
        <v>11</v>
      </c>
      <c r="E10" s="70">
        <v>4358456999</v>
      </c>
      <c r="F10" s="70"/>
      <c r="G10" s="71"/>
      <c r="H10" s="5"/>
      <c r="I10" s="19"/>
    </row>
    <row r="11" spans="1:9" ht="15" customHeight="1" thickBot="1" x14ac:dyDescent="0.6">
      <c r="A11" s="21"/>
      <c r="B11" s="21"/>
      <c r="C11" s="78" t="s">
        <v>37</v>
      </c>
      <c r="D11" s="79"/>
      <c r="E11" s="75">
        <f>SUM(E8:G10)</f>
        <v>17249355564</v>
      </c>
      <c r="F11" s="76"/>
      <c r="G11" s="77"/>
      <c r="H11" s="5"/>
      <c r="I11" s="19"/>
    </row>
    <row r="12" spans="1:9" ht="15" customHeight="1" x14ac:dyDescent="0.55000000000000004">
      <c r="A12" s="21"/>
      <c r="B12" s="21"/>
      <c r="C12" s="72" t="s">
        <v>12</v>
      </c>
      <c r="D12" s="73"/>
      <c r="E12" s="73"/>
      <c r="F12" s="73"/>
      <c r="G12" s="74"/>
      <c r="H12" s="8"/>
      <c r="I12" s="19"/>
    </row>
    <row r="13" spans="1:9" ht="15" customHeight="1" x14ac:dyDescent="0.55000000000000004">
      <c r="A13" s="21"/>
      <c r="B13" s="21"/>
      <c r="C13" s="83" t="s">
        <v>13</v>
      </c>
      <c r="D13" s="29" t="s">
        <v>14</v>
      </c>
      <c r="E13" s="68">
        <v>2199338255</v>
      </c>
      <c r="F13" s="68"/>
      <c r="G13" s="69"/>
      <c r="H13" s="6"/>
      <c r="I13" s="19"/>
    </row>
    <row r="14" spans="1:9" ht="15" customHeight="1" x14ac:dyDescent="0.55000000000000004">
      <c r="A14" s="21"/>
      <c r="B14" s="21"/>
      <c r="C14" s="83"/>
      <c r="D14" s="29" t="s">
        <v>15</v>
      </c>
      <c r="E14" s="68">
        <v>244261481</v>
      </c>
      <c r="F14" s="68"/>
      <c r="G14" s="69"/>
      <c r="H14" s="6"/>
      <c r="I14" s="19"/>
    </row>
    <row r="15" spans="1:9" ht="15" customHeight="1" x14ac:dyDescent="0.55000000000000004">
      <c r="A15" s="21"/>
      <c r="B15" s="21"/>
      <c r="C15" s="83"/>
      <c r="D15" s="29" t="s">
        <v>16</v>
      </c>
      <c r="E15" s="68">
        <v>989616962</v>
      </c>
      <c r="F15" s="68"/>
      <c r="G15" s="69"/>
      <c r="H15" s="6"/>
      <c r="I15" s="19"/>
    </row>
    <row r="16" spans="1:9" ht="15" customHeight="1" x14ac:dyDescent="0.55000000000000004">
      <c r="A16" s="21"/>
      <c r="B16" s="21"/>
      <c r="C16" s="95" t="s">
        <v>17</v>
      </c>
      <c r="D16" s="96"/>
      <c r="E16" s="70">
        <v>2212394443</v>
      </c>
      <c r="F16" s="70"/>
      <c r="G16" s="71"/>
      <c r="H16" s="6"/>
      <c r="I16" s="19"/>
    </row>
    <row r="17" spans="1:9" ht="15" customHeight="1" thickBot="1" x14ac:dyDescent="0.6">
      <c r="A17" s="21"/>
      <c r="B17" s="21"/>
      <c r="C17" s="78" t="s">
        <v>37</v>
      </c>
      <c r="D17" s="79"/>
      <c r="E17" s="75">
        <f>SUM(E13:G16)</f>
        <v>5645611141</v>
      </c>
      <c r="F17" s="76"/>
      <c r="G17" s="77"/>
      <c r="H17" s="6"/>
      <c r="I17" s="19"/>
    </row>
    <row r="18" spans="1:9" ht="15" customHeight="1" x14ac:dyDescent="0.55000000000000004">
      <c r="A18" s="21"/>
      <c r="B18" s="21"/>
      <c r="C18" s="84" t="s">
        <v>42</v>
      </c>
      <c r="D18" s="85"/>
      <c r="E18" s="86">
        <v>1029727</v>
      </c>
      <c r="F18" s="86"/>
      <c r="G18" s="87"/>
      <c r="H18" s="40"/>
      <c r="I18" s="41"/>
    </row>
    <row r="19" spans="1:9" ht="15" customHeight="1" thickBot="1" x14ac:dyDescent="0.6">
      <c r="A19" s="21"/>
      <c r="B19" s="21"/>
      <c r="C19" s="97" t="s">
        <v>38</v>
      </c>
      <c r="D19" s="98"/>
      <c r="E19" s="90">
        <v>80718</v>
      </c>
      <c r="F19" s="90"/>
      <c r="G19" s="91"/>
      <c r="H19" s="42"/>
      <c r="I19" s="41"/>
    </row>
    <row r="20" spans="1:9" ht="15" customHeight="1" x14ac:dyDescent="0.55000000000000004">
      <c r="A20" s="21"/>
      <c r="B20" s="21"/>
      <c r="C20" s="84" t="s">
        <v>18</v>
      </c>
      <c r="D20" s="85"/>
      <c r="E20" s="88">
        <f>(E8+E10)/E18</f>
        <v>15760.559719226552</v>
      </c>
      <c r="F20" s="88"/>
      <c r="G20" s="89"/>
      <c r="H20" s="5"/>
    </row>
    <row r="21" spans="1:9" ht="15" customHeight="1" thickBot="1" x14ac:dyDescent="0.6">
      <c r="A21" s="21"/>
      <c r="B21" s="21"/>
      <c r="C21" s="97" t="s">
        <v>54</v>
      </c>
      <c r="D21" s="98"/>
      <c r="E21" s="93">
        <f>E9/E19</f>
        <v>12640.076389405089</v>
      </c>
      <c r="F21" s="93"/>
      <c r="G21" s="94"/>
      <c r="H21" s="5"/>
    </row>
    <row r="22" spans="1:9" ht="15" customHeight="1" x14ac:dyDescent="0.55000000000000004">
      <c r="A22" s="21"/>
      <c r="B22" s="21"/>
      <c r="C22" s="31" t="s">
        <v>43</v>
      </c>
      <c r="D22" s="31"/>
      <c r="E22" s="31"/>
      <c r="F22" s="31"/>
      <c r="G22" s="31"/>
      <c r="H22" s="5"/>
    </row>
    <row r="23" spans="1:9" ht="15" customHeight="1" x14ac:dyDescent="0.55000000000000004">
      <c r="A23" s="21"/>
      <c r="B23" s="21"/>
      <c r="C23" s="31" t="s">
        <v>49</v>
      </c>
      <c r="D23" s="31"/>
      <c r="E23" s="31"/>
      <c r="F23" s="31"/>
      <c r="G23" s="31"/>
      <c r="H23" s="5"/>
    </row>
    <row r="24" spans="1:9" ht="15" customHeight="1" x14ac:dyDescent="0.55000000000000004">
      <c r="A24" s="21"/>
      <c r="B24" s="21"/>
      <c r="C24" s="21"/>
      <c r="D24" s="21"/>
      <c r="E24" s="21"/>
      <c r="F24" s="21"/>
      <c r="G24" s="21"/>
    </row>
    <row r="25" spans="1:9" ht="15" customHeight="1" x14ac:dyDescent="0.55000000000000004">
      <c r="A25" s="21"/>
      <c r="B25" s="21" t="s">
        <v>19</v>
      </c>
      <c r="C25" s="63" t="s">
        <v>20</v>
      </c>
      <c r="D25" s="63"/>
      <c r="E25" s="63"/>
      <c r="F25" s="63"/>
      <c r="G25" s="21"/>
    </row>
    <row r="26" spans="1:9" ht="12.5" thickBot="1" x14ac:dyDescent="0.6">
      <c r="A26" s="21"/>
      <c r="B26" s="21"/>
      <c r="C26" s="26"/>
      <c r="D26" s="26"/>
      <c r="E26" s="32" t="s">
        <v>21</v>
      </c>
      <c r="F26" s="92" t="s">
        <v>22</v>
      </c>
      <c r="G26" s="92"/>
      <c r="H26" s="4"/>
    </row>
    <row r="27" spans="1:9" ht="15" customHeight="1" x14ac:dyDescent="0.55000000000000004">
      <c r="A27" s="21"/>
      <c r="B27" s="21"/>
      <c r="C27" s="54" t="s">
        <v>23</v>
      </c>
      <c r="D27" s="55"/>
      <c r="E27" s="33">
        <v>44835</v>
      </c>
      <c r="F27" s="45">
        <v>45199</v>
      </c>
      <c r="G27" s="46"/>
      <c r="H27" s="7"/>
    </row>
    <row r="28" spans="1:9" ht="15" customHeight="1" thickBot="1" x14ac:dyDescent="0.6">
      <c r="A28" s="21"/>
      <c r="B28" s="21"/>
      <c r="C28" s="56" t="s">
        <v>24</v>
      </c>
      <c r="D28" s="57"/>
      <c r="E28" s="34">
        <v>44854</v>
      </c>
      <c r="F28" s="47">
        <v>45199</v>
      </c>
      <c r="G28" s="48"/>
      <c r="H28" s="7"/>
    </row>
    <row r="29" spans="1:9" ht="15" customHeight="1" thickBot="1" x14ac:dyDescent="0.6">
      <c r="A29" s="21"/>
      <c r="B29" s="21"/>
      <c r="C29" s="168" t="s">
        <v>45</v>
      </c>
      <c r="D29" s="169"/>
      <c r="E29" s="60">
        <v>332</v>
      </c>
      <c r="F29" s="61"/>
      <c r="G29" s="62"/>
      <c r="H29" s="7"/>
    </row>
    <row r="30" spans="1:9" ht="15" customHeight="1" x14ac:dyDescent="0.55000000000000004">
      <c r="A30" s="21"/>
      <c r="B30" s="21"/>
      <c r="C30" s="195" t="s">
        <v>46</v>
      </c>
      <c r="D30" s="195"/>
      <c r="E30" s="35"/>
      <c r="F30" s="35"/>
      <c r="G30" s="35"/>
      <c r="H30" s="7"/>
    </row>
    <row r="31" spans="1:9" ht="15" customHeight="1" x14ac:dyDescent="0.55000000000000004">
      <c r="A31" s="21"/>
      <c r="B31" s="21"/>
      <c r="C31" s="21"/>
      <c r="D31" s="21"/>
      <c r="E31" s="21"/>
      <c r="F31" s="21"/>
      <c r="G31" s="21"/>
    </row>
    <row r="32" spans="1:9" ht="15" customHeight="1" thickBot="1" x14ac:dyDescent="0.6">
      <c r="A32" s="21"/>
      <c r="B32" s="21" t="s">
        <v>25</v>
      </c>
      <c r="C32" s="63" t="s">
        <v>26</v>
      </c>
      <c r="D32" s="63"/>
      <c r="E32" s="63"/>
      <c r="F32" s="63"/>
      <c r="G32" s="21"/>
    </row>
    <row r="33" spans="1:8" ht="15" customHeight="1" x14ac:dyDescent="0.55000000000000004">
      <c r="A33" s="21"/>
      <c r="B33" s="21"/>
      <c r="C33" s="58" t="s">
        <v>27</v>
      </c>
      <c r="D33" s="36" t="s">
        <v>28</v>
      </c>
      <c r="E33" s="50">
        <f>(E8+E9)/E11</f>
        <v>0.74732638661027717</v>
      </c>
      <c r="F33" s="50"/>
      <c r="G33" s="51"/>
    </row>
    <row r="34" spans="1:8" ht="15" customHeight="1" thickBot="1" x14ac:dyDescent="0.6">
      <c r="A34" s="21"/>
      <c r="B34" s="21"/>
      <c r="C34" s="59"/>
      <c r="D34" s="37" t="s">
        <v>29</v>
      </c>
      <c r="E34" s="52">
        <f>E10/E11</f>
        <v>0.25267361338972283</v>
      </c>
      <c r="F34" s="52"/>
      <c r="G34" s="53"/>
    </row>
    <row r="35" spans="1:8" ht="15" customHeight="1" x14ac:dyDescent="0.55000000000000004"/>
    <row r="36" spans="1:8" ht="15" customHeight="1" thickBot="1" x14ac:dyDescent="0.6">
      <c r="B36" s="1" t="s">
        <v>30</v>
      </c>
      <c r="C36" s="49" t="s">
        <v>31</v>
      </c>
      <c r="D36" s="49"/>
      <c r="E36" s="49"/>
      <c r="F36" s="49"/>
      <c r="G36" s="49"/>
      <c r="H36" s="49"/>
    </row>
    <row r="37" spans="1:8" ht="70" customHeight="1" thickBot="1" x14ac:dyDescent="0.6">
      <c r="C37" s="2" t="s">
        <v>32</v>
      </c>
      <c r="D37" s="43" t="s">
        <v>53</v>
      </c>
      <c r="E37" s="43"/>
      <c r="F37" s="43"/>
      <c r="G37" s="44"/>
      <c r="H37" s="9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1638565278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83637296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432634883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2154837457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251565286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16432285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75444664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241784383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585226618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140456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7101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14746.256201230279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11778.241937755245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30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0.79922621003520078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0.20077378996479919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33961667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11365390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0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45327057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4457746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2227270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0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47868613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54553629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1199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1041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28324.993327773143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10917.761767531219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31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1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105368012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62001980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0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167369992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17317154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12253990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0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16992021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46563165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5544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5408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19005.77417027417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11464.863165680474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31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1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307645024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152866876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0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460511900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43624856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30271216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0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46470565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120366637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9712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13510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31676.794069192751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11315.090747594375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30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1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02" t="s">
        <v>33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4" ht="15" customHeight="1" thickBot="1" x14ac:dyDescent="0.6">
      <c r="B2" s="1" t="s">
        <v>3</v>
      </c>
      <c r="C2" s="49" t="s">
        <v>4</v>
      </c>
      <c r="D2" s="49"/>
      <c r="E2" s="49"/>
      <c r="F2" s="49"/>
      <c r="G2" s="49"/>
      <c r="H2" s="3"/>
    </row>
    <row r="3" spans="1:14" ht="19.5" customHeight="1" thickBot="1" x14ac:dyDescent="0.6">
      <c r="C3" s="192" t="s">
        <v>5</v>
      </c>
      <c r="D3" s="193"/>
      <c r="E3" s="194" t="s">
        <v>34</v>
      </c>
      <c r="F3" s="105"/>
      <c r="G3" s="105"/>
      <c r="H3" s="105"/>
      <c r="I3" s="106"/>
    </row>
    <row r="4" spans="1:14" ht="15" customHeight="1" x14ac:dyDescent="0.55000000000000004"/>
    <row r="5" spans="1:14" ht="15" customHeight="1" thickBot="1" x14ac:dyDescent="0.6">
      <c r="B5" s="1" t="s">
        <v>6</v>
      </c>
      <c r="C5" s="49" t="s">
        <v>7</v>
      </c>
      <c r="D5" s="49"/>
      <c r="E5" s="49"/>
      <c r="F5" s="49"/>
      <c r="G5" s="49"/>
    </row>
    <row r="6" spans="1:14" ht="15" customHeight="1" x14ac:dyDescent="0.55000000000000004">
      <c r="C6" s="190" t="s">
        <v>8</v>
      </c>
      <c r="D6" s="14" t="s">
        <v>9</v>
      </c>
      <c r="E6" s="107">
        <v>100000000</v>
      </c>
      <c r="F6" s="107"/>
      <c r="G6" s="107"/>
      <c r="H6" s="107"/>
      <c r="I6" s="108"/>
    </row>
    <row r="7" spans="1:14" ht="15" customHeight="1" x14ac:dyDescent="0.55000000000000004">
      <c r="C7" s="191"/>
      <c r="D7" s="13" t="s">
        <v>10</v>
      </c>
      <c r="E7" s="109">
        <v>100000000</v>
      </c>
      <c r="F7" s="109"/>
      <c r="G7" s="109"/>
      <c r="H7" s="109"/>
      <c r="I7" s="110"/>
    </row>
    <row r="8" spans="1:14" ht="15" customHeight="1" x14ac:dyDescent="0.55000000000000004">
      <c r="C8" s="173"/>
      <c r="D8" s="18" t="s">
        <v>11</v>
      </c>
      <c r="E8" s="111">
        <v>100000000</v>
      </c>
      <c r="F8" s="111"/>
      <c r="G8" s="111"/>
      <c r="H8" s="111"/>
      <c r="I8" s="112"/>
    </row>
    <row r="9" spans="1:14" ht="15" customHeight="1" thickBot="1" x14ac:dyDescent="0.6">
      <c r="C9" s="185" t="s">
        <v>37</v>
      </c>
      <c r="D9" s="186"/>
      <c r="E9" s="187">
        <f>SUM(E6:I8)</f>
        <v>300000000</v>
      </c>
      <c r="F9" s="143"/>
      <c r="G9" s="143"/>
      <c r="H9" s="143"/>
      <c r="I9" s="144"/>
    </row>
    <row r="10" spans="1:14" ht="15" customHeight="1" x14ac:dyDescent="0.55000000000000004">
      <c r="C10" s="188" t="s">
        <v>12</v>
      </c>
      <c r="D10" s="113"/>
      <c r="E10" s="113"/>
      <c r="F10" s="113"/>
      <c r="G10" s="113"/>
      <c r="H10" s="113"/>
      <c r="I10" s="114"/>
    </row>
    <row r="11" spans="1:14" ht="15" customHeight="1" x14ac:dyDescent="0.55000000000000004">
      <c r="C11" s="189" t="s">
        <v>35</v>
      </c>
      <c r="D11" s="15" t="s">
        <v>14</v>
      </c>
      <c r="E11" s="109">
        <v>600000</v>
      </c>
      <c r="F11" s="109"/>
      <c r="G11" s="109"/>
      <c r="H11" s="109"/>
      <c r="I11" s="110"/>
    </row>
    <row r="12" spans="1:14" ht="15" customHeight="1" x14ac:dyDescent="0.55000000000000004">
      <c r="C12" s="189"/>
      <c r="D12" s="15" t="s">
        <v>36</v>
      </c>
      <c r="E12" s="109">
        <v>200000</v>
      </c>
      <c r="F12" s="109"/>
      <c r="G12" s="109"/>
      <c r="H12" s="109"/>
      <c r="I12" s="110"/>
    </row>
    <row r="13" spans="1:14" ht="15" customHeight="1" x14ac:dyDescent="0.55000000000000004">
      <c r="C13" s="189"/>
      <c r="D13" s="16" t="s">
        <v>16</v>
      </c>
      <c r="E13" s="109">
        <v>200000</v>
      </c>
      <c r="F13" s="109"/>
      <c r="G13" s="109"/>
      <c r="H13" s="109"/>
      <c r="I13" s="110"/>
      <c r="M13" s="17"/>
      <c r="N13" s="17"/>
    </row>
    <row r="14" spans="1:14" ht="15" customHeight="1" x14ac:dyDescent="0.55000000000000004">
      <c r="C14" s="181" t="s">
        <v>17</v>
      </c>
      <c r="D14" s="182"/>
      <c r="E14" s="111">
        <v>200000</v>
      </c>
      <c r="F14" s="111"/>
      <c r="G14" s="111"/>
      <c r="H14" s="111"/>
      <c r="I14" s="112"/>
    </row>
    <row r="15" spans="1:14" ht="15" customHeight="1" thickBot="1" x14ac:dyDescent="0.6">
      <c r="C15" s="183" t="s">
        <v>37</v>
      </c>
      <c r="D15" s="184"/>
      <c r="E15" s="132">
        <f>SUM(E11:I14)</f>
        <v>1200000</v>
      </c>
      <c r="F15" s="132"/>
      <c r="G15" s="132"/>
      <c r="H15" s="132"/>
      <c r="I15" s="133"/>
    </row>
    <row r="16" spans="1:14" ht="15" customHeight="1" x14ac:dyDescent="0.55000000000000004">
      <c r="C16" s="175" t="s">
        <v>41</v>
      </c>
      <c r="D16" s="176"/>
      <c r="E16" s="135">
        <v>10000</v>
      </c>
      <c r="F16" s="135"/>
      <c r="G16" s="135"/>
      <c r="H16" s="135"/>
      <c r="I16" s="136"/>
    </row>
    <row r="17" spans="2:9" ht="15" customHeight="1" thickBot="1" x14ac:dyDescent="0.6">
      <c r="C17" s="173" t="s">
        <v>38</v>
      </c>
      <c r="D17" s="174"/>
      <c r="E17" s="138">
        <v>10000</v>
      </c>
      <c r="F17" s="138"/>
      <c r="G17" s="138"/>
      <c r="H17" s="138"/>
      <c r="I17" s="139"/>
    </row>
    <row r="18" spans="2:9" ht="15" customHeight="1" x14ac:dyDescent="0.55000000000000004">
      <c r="C18" s="175" t="s">
        <v>18</v>
      </c>
      <c r="D18" s="176"/>
      <c r="E18" s="107">
        <f>(E6+E8)/E16</f>
        <v>20000</v>
      </c>
      <c r="F18" s="107"/>
      <c r="G18" s="107"/>
      <c r="H18" s="107"/>
      <c r="I18" s="108"/>
    </row>
    <row r="19" spans="2:9" ht="15" customHeight="1" thickBot="1" x14ac:dyDescent="0.6">
      <c r="C19" s="177" t="s">
        <v>40</v>
      </c>
      <c r="D19" s="178"/>
      <c r="E19" s="179">
        <f>E7/E17</f>
        <v>10000</v>
      </c>
      <c r="F19" s="179"/>
      <c r="G19" s="179"/>
      <c r="H19" s="179"/>
      <c r="I19" s="180"/>
    </row>
    <row r="20" spans="2:9" ht="15" customHeight="1" x14ac:dyDescent="0.55000000000000004">
      <c r="C20" s="5" t="s">
        <v>44</v>
      </c>
      <c r="D20" s="5"/>
      <c r="E20" s="5"/>
      <c r="F20" s="5"/>
      <c r="G20" s="5"/>
      <c r="H20" s="5"/>
      <c r="I20" s="5"/>
    </row>
    <row r="21" spans="2:9" ht="15" customHeight="1" x14ac:dyDescent="0.55000000000000004">
      <c r="C21" s="5" t="s">
        <v>47</v>
      </c>
      <c r="D21" s="5"/>
      <c r="E21" s="5"/>
      <c r="F21" s="5"/>
      <c r="G21" s="5"/>
      <c r="H21" s="5"/>
      <c r="I21" s="5"/>
    </row>
    <row r="22" spans="2:9" ht="15" customHeight="1" x14ac:dyDescent="0.55000000000000004"/>
    <row r="23" spans="2:9" ht="15" customHeight="1" x14ac:dyDescent="0.55000000000000004">
      <c r="B23" s="1" t="s">
        <v>19</v>
      </c>
      <c r="C23" s="49" t="s">
        <v>20</v>
      </c>
      <c r="D23" s="49"/>
      <c r="E23" s="49"/>
      <c r="F23" s="49"/>
      <c r="G23" s="49"/>
    </row>
    <row r="24" spans="2:9" ht="12.5" thickBot="1" x14ac:dyDescent="0.6">
      <c r="C24" s="3"/>
      <c r="D24" s="3"/>
      <c r="E24" s="149" t="s">
        <v>21</v>
      </c>
      <c r="F24" s="149"/>
      <c r="G24" s="149" t="s">
        <v>22</v>
      </c>
      <c r="H24" s="149"/>
      <c r="I24" s="149"/>
    </row>
    <row r="25" spans="2:9" ht="15" customHeight="1" x14ac:dyDescent="0.55000000000000004">
      <c r="C25" s="164" t="s">
        <v>23</v>
      </c>
      <c r="D25" s="165"/>
      <c r="E25" s="166"/>
      <c r="F25" s="167"/>
      <c r="G25" s="153"/>
      <c r="H25" s="153"/>
      <c r="I25" s="154"/>
    </row>
    <row r="26" spans="2:9" ht="15" customHeight="1" thickBot="1" x14ac:dyDescent="0.6">
      <c r="C26" s="168" t="s">
        <v>24</v>
      </c>
      <c r="D26" s="169"/>
      <c r="E26" s="156"/>
      <c r="F26" s="156"/>
      <c r="G26" s="156"/>
      <c r="H26" s="156"/>
      <c r="I26" s="157"/>
    </row>
    <row r="27" spans="2:9" ht="15" customHeight="1" thickBot="1" x14ac:dyDescent="0.6">
      <c r="C27" s="170" t="s">
        <v>39</v>
      </c>
      <c r="D27" s="171"/>
      <c r="E27" s="172">
        <v>15</v>
      </c>
      <c r="F27" s="121"/>
      <c r="G27" s="121"/>
      <c r="H27" s="121"/>
      <c r="I27" s="122"/>
    </row>
    <row r="28" spans="2:9" ht="15" customHeight="1" x14ac:dyDescent="0.55000000000000004">
      <c r="C28" s="5" t="s">
        <v>46</v>
      </c>
      <c r="D28" s="5"/>
      <c r="E28" s="12"/>
      <c r="F28" s="12"/>
      <c r="G28" s="12"/>
      <c r="H28" s="12"/>
      <c r="I28" s="12"/>
    </row>
    <row r="29" spans="2:9" ht="15" customHeight="1" x14ac:dyDescent="0.55000000000000004"/>
    <row r="30" spans="2:9" ht="15" customHeight="1" thickBot="1" x14ac:dyDescent="0.6">
      <c r="B30" s="1" t="s">
        <v>25</v>
      </c>
      <c r="C30" s="49" t="s">
        <v>26</v>
      </c>
      <c r="D30" s="49"/>
      <c r="E30" s="49"/>
      <c r="F30" s="49"/>
      <c r="G30" s="49"/>
    </row>
    <row r="31" spans="2:9" ht="15" customHeight="1" x14ac:dyDescent="0.55000000000000004">
      <c r="C31" s="162" t="s">
        <v>27</v>
      </c>
      <c r="D31" s="11" t="s">
        <v>28</v>
      </c>
      <c r="E31" s="158">
        <f>(E6+E7)/E9</f>
        <v>0.66666666666666663</v>
      </c>
      <c r="F31" s="158"/>
      <c r="G31" s="158"/>
      <c r="H31" s="158"/>
      <c r="I31" s="159"/>
    </row>
    <row r="32" spans="2:9" ht="15" customHeight="1" thickBot="1" x14ac:dyDescent="0.6">
      <c r="C32" s="163"/>
      <c r="D32" s="10" t="s">
        <v>29</v>
      </c>
      <c r="E32" s="160">
        <f>E8/E9</f>
        <v>0.33333333333333331</v>
      </c>
      <c r="F32" s="160"/>
      <c r="G32" s="160"/>
      <c r="H32" s="160"/>
      <c r="I32" s="161"/>
    </row>
    <row r="33" spans="2:9" ht="15" customHeight="1" x14ac:dyDescent="0.55000000000000004"/>
    <row r="34" spans="2:9" ht="15" customHeight="1" thickBot="1" x14ac:dyDescent="0.6">
      <c r="B34" s="1" t="s">
        <v>30</v>
      </c>
      <c r="C34" s="49" t="s">
        <v>31</v>
      </c>
      <c r="D34" s="49"/>
      <c r="E34" s="49"/>
      <c r="F34" s="49"/>
      <c r="G34" s="49"/>
      <c r="H34" s="49"/>
      <c r="I34" s="49"/>
    </row>
    <row r="35" spans="2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B10" zoomScaleNormal="100" zoomScaleSheetLayoutView="100" workbookViewId="0">
      <selection activeCell="Q32" sqref="Q3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957717845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20460106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516972315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1495150266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115">
        <v>242484302</v>
      </c>
      <c r="F11" s="116"/>
      <c r="G11" s="116"/>
      <c r="H11" s="117"/>
      <c r="I11" s="118"/>
    </row>
    <row r="12" spans="1:14" ht="15" customHeight="1" x14ac:dyDescent="0.55000000000000004">
      <c r="A12" s="21"/>
      <c r="B12" s="21"/>
      <c r="C12" s="83"/>
      <c r="D12" s="38" t="s">
        <v>36</v>
      </c>
      <c r="E12" s="115">
        <v>7307298</v>
      </c>
      <c r="F12" s="116"/>
      <c r="G12" s="116"/>
      <c r="H12" s="117"/>
      <c r="I12" s="118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164358119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178902000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593051719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96311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1824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15311.752136308418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11217.163377192983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21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0.65423387417569434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0.3457661258243056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2430596130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141277377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956143464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3528016971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507943209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46448657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269649631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427030000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1251071497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173658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10240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19502.352865977955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13796.618847656249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30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0.72898558259231228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0.27101441740768767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1552805012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207406916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606242852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2366454780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390430486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65122280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173708037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450956000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1080216803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129920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13526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16618.28713054187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15333.943220464291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27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0.74381811259457065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0.2561818874054293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7"/>
  <sheetViews>
    <sheetView view="pageBreakPreview" topLeftCell="C1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1" width="10.08203125" style="1" bestFit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352595247</v>
      </c>
      <c r="F6" s="66"/>
      <c r="G6" s="66"/>
      <c r="H6" s="107"/>
      <c r="I6" s="108"/>
      <c r="K6" s="20"/>
    </row>
    <row r="7" spans="1:14" ht="15" customHeight="1" x14ac:dyDescent="0.55000000000000004">
      <c r="A7" s="21"/>
      <c r="B7" s="21"/>
      <c r="C7" s="100"/>
      <c r="D7" s="29" t="s">
        <v>10</v>
      </c>
      <c r="E7" s="68">
        <v>35242626</v>
      </c>
      <c r="F7" s="68"/>
      <c r="G7" s="68"/>
      <c r="H7" s="109"/>
      <c r="I7" s="110"/>
      <c r="K7" s="20"/>
    </row>
    <row r="8" spans="1:14" ht="15" customHeight="1" x14ac:dyDescent="0.55000000000000004">
      <c r="A8" s="21"/>
      <c r="B8" s="21"/>
      <c r="C8" s="101"/>
      <c r="D8" s="30" t="s">
        <v>11</v>
      </c>
      <c r="E8" s="70">
        <v>240054479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627892352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55895655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6386030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39635964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64734482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166652131</v>
      </c>
      <c r="F15" s="131"/>
      <c r="G15" s="131"/>
      <c r="H15" s="132"/>
      <c r="I15" s="133"/>
      <c r="K15" s="17"/>
      <c r="L15" s="17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49832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2643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11892.954848290256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13334.326901248582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21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0.61768211026083653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0.38231788973916342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7"/>
  <sheetViews>
    <sheetView view="pageBreakPreview" topLeftCell="A5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1" width="10.08203125" style="1" bestFit="1" customWidth="1"/>
    <col min="12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960353365</v>
      </c>
      <c r="F6" s="66"/>
      <c r="G6" s="66"/>
      <c r="H6" s="107"/>
      <c r="I6" s="108"/>
      <c r="K6" s="19"/>
    </row>
    <row r="7" spans="1:14" ht="15" customHeight="1" x14ac:dyDescent="0.55000000000000004">
      <c r="A7" s="21"/>
      <c r="B7" s="21"/>
      <c r="C7" s="100"/>
      <c r="D7" s="29" t="s">
        <v>10</v>
      </c>
      <c r="E7" s="68">
        <v>109683945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374422684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1444459994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144141453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20028333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58631389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157927108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380728283</v>
      </c>
      <c r="F15" s="131"/>
      <c r="G15" s="131"/>
      <c r="H15" s="132"/>
      <c r="I15" s="133"/>
      <c r="K15" s="17"/>
      <c r="L15" s="17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92980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8458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14355.517842546784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12968.071056987468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28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0.74078708613926481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0.25921291386073514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1775218135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90484165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479795565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2345497865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269210726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16866215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77765095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236032093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599874129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148365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7014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15199.09479998652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12900.508269175934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31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0.79543977755869755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0.20456022244130245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453554246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27622329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390774673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871951248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69936673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5415778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68188169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156982492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300523112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68059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3178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12405.83786126743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8691.7334801762117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28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0.5518388512014607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0.44816114879853924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topLeftCell="A4" zoomScaleNormal="100" zoomScaleSheetLayoutView="100" workbookViewId="0">
      <selection activeCell="E29" sqref="E29:G2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33203125" style="1" customWidth="1"/>
    <col min="9" max="9" width="10.58203125" style="1" customWidth="1"/>
    <col min="10" max="10" width="0.8320312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80" t="s">
        <v>33</v>
      </c>
      <c r="B1" s="80"/>
      <c r="C1" s="80"/>
      <c r="D1" s="80"/>
      <c r="E1" s="80"/>
      <c r="F1" s="80"/>
      <c r="G1" s="80"/>
      <c r="H1" s="102"/>
      <c r="I1" s="102"/>
      <c r="J1" s="102"/>
    </row>
    <row r="2" spans="1:14" ht="15" customHeight="1" thickBot="1" x14ac:dyDescent="0.6">
      <c r="A2" s="21"/>
      <c r="B2" s="21" t="s">
        <v>3</v>
      </c>
      <c r="C2" s="63" t="s">
        <v>4</v>
      </c>
      <c r="D2" s="63"/>
      <c r="E2" s="63"/>
      <c r="F2" s="63"/>
      <c r="G2" s="63"/>
      <c r="H2" s="3"/>
    </row>
    <row r="3" spans="1:14" ht="19.5" customHeight="1" thickBot="1" x14ac:dyDescent="0.6">
      <c r="A3" s="21"/>
      <c r="B3" s="21"/>
      <c r="C3" s="81" t="s">
        <v>5</v>
      </c>
      <c r="D3" s="82"/>
      <c r="E3" s="103" t="s">
        <v>52</v>
      </c>
      <c r="F3" s="104"/>
      <c r="G3" s="104"/>
      <c r="H3" s="105"/>
      <c r="I3" s="106"/>
    </row>
    <row r="4" spans="1:14" ht="15" customHeight="1" x14ac:dyDescent="0.55000000000000004">
      <c r="A4" s="21"/>
      <c r="B4" s="21"/>
      <c r="C4" s="21"/>
      <c r="D4" s="21"/>
      <c r="E4" s="21"/>
      <c r="F4" s="21"/>
      <c r="G4" s="21"/>
    </row>
    <row r="5" spans="1:14" ht="15" customHeight="1" thickBot="1" x14ac:dyDescent="0.6">
      <c r="A5" s="21"/>
      <c r="B5" s="21" t="s">
        <v>6</v>
      </c>
      <c r="C5" s="63" t="s">
        <v>7</v>
      </c>
      <c r="D5" s="63"/>
      <c r="E5" s="63"/>
      <c r="F5" s="63"/>
      <c r="G5" s="63"/>
    </row>
    <row r="6" spans="1:14" ht="15" customHeight="1" x14ac:dyDescent="0.55000000000000004">
      <c r="A6" s="21"/>
      <c r="B6" s="21"/>
      <c r="C6" s="99" t="s">
        <v>8</v>
      </c>
      <c r="D6" s="28" t="s">
        <v>9</v>
      </c>
      <c r="E6" s="66">
        <v>1302236918</v>
      </c>
      <c r="F6" s="66"/>
      <c r="G6" s="66"/>
      <c r="H6" s="107"/>
      <c r="I6" s="108"/>
    </row>
    <row r="7" spans="1:14" ht="15" customHeight="1" x14ac:dyDescent="0.55000000000000004">
      <c r="A7" s="21"/>
      <c r="B7" s="21"/>
      <c r="C7" s="100"/>
      <c r="D7" s="29" t="s">
        <v>10</v>
      </c>
      <c r="E7" s="68">
        <v>78232680</v>
      </c>
      <c r="F7" s="68"/>
      <c r="G7" s="68"/>
      <c r="H7" s="109"/>
      <c r="I7" s="110"/>
    </row>
    <row r="8" spans="1:14" ht="15" customHeight="1" x14ac:dyDescent="0.55000000000000004">
      <c r="A8" s="21"/>
      <c r="B8" s="21"/>
      <c r="C8" s="101"/>
      <c r="D8" s="30" t="s">
        <v>11</v>
      </c>
      <c r="E8" s="70">
        <v>361416084</v>
      </c>
      <c r="F8" s="70"/>
      <c r="G8" s="70"/>
      <c r="H8" s="111"/>
      <c r="I8" s="112"/>
    </row>
    <row r="9" spans="1:14" ht="15" customHeight="1" thickBot="1" x14ac:dyDescent="0.6">
      <c r="A9" s="21"/>
      <c r="B9" s="21"/>
      <c r="C9" s="78" t="s">
        <v>37</v>
      </c>
      <c r="D9" s="79"/>
      <c r="E9" s="75">
        <f>SUM(E6:I8)</f>
        <v>1741885682</v>
      </c>
      <c r="F9" s="76"/>
      <c r="G9" s="76"/>
      <c r="H9" s="143"/>
      <c r="I9" s="144"/>
    </row>
    <row r="10" spans="1:14" ht="15" customHeight="1" x14ac:dyDescent="0.55000000000000004">
      <c r="A10" s="21"/>
      <c r="B10" s="21"/>
      <c r="C10" s="72" t="s">
        <v>12</v>
      </c>
      <c r="D10" s="73"/>
      <c r="E10" s="73"/>
      <c r="F10" s="73"/>
      <c r="G10" s="73"/>
      <c r="H10" s="113"/>
      <c r="I10" s="114"/>
    </row>
    <row r="11" spans="1:14" ht="15" customHeight="1" x14ac:dyDescent="0.55000000000000004">
      <c r="A11" s="21"/>
      <c r="B11" s="21"/>
      <c r="C11" s="83" t="s">
        <v>35</v>
      </c>
      <c r="D11" s="38" t="s">
        <v>14</v>
      </c>
      <c r="E11" s="68">
        <v>202330709</v>
      </c>
      <c r="F11" s="68"/>
      <c r="G11" s="68"/>
      <c r="H11" s="109"/>
      <c r="I11" s="110"/>
    </row>
    <row r="12" spans="1:14" ht="15" customHeight="1" x14ac:dyDescent="0.55000000000000004">
      <c r="A12" s="21"/>
      <c r="B12" s="21"/>
      <c r="C12" s="83"/>
      <c r="D12" s="38" t="s">
        <v>36</v>
      </c>
      <c r="E12" s="68">
        <v>15502129</v>
      </c>
      <c r="F12" s="68"/>
      <c r="G12" s="68"/>
      <c r="H12" s="109"/>
      <c r="I12" s="110"/>
    </row>
    <row r="13" spans="1:14" ht="15" customHeight="1" x14ac:dyDescent="0.55000000000000004">
      <c r="A13" s="21"/>
      <c r="B13" s="21"/>
      <c r="C13" s="83"/>
      <c r="D13" s="39" t="s">
        <v>16</v>
      </c>
      <c r="E13" s="68">
        <v>62235894</v>
      </c>
      <c r="F13" s="68"/>
      <c r="G13" s="68"/>
      <c r="H13" s="109"/>
      <c r="I13" s="110"/>
      <c r="M13" s="17"/>
      <c r="N13" s="17"/>
    </row>
    <row r="14" spans="1:14" ht="15" customHeight="1" x14ac:dyDescent="0.55000000000000004">
      <c r="A14" s="21"/>
      <c r="B14" s="21"/>
      <c r="C14" s="119" t="s">
        <v>17</v>
      </c>
      <c r="D14" s="120"/>
      <c r="E14" s="70">
        <v>186714686</v>
      </c>
      <c r="F14" s="70"/>
      <c r="G14" s="70"/>
      <c r="H14" s="111"/>
      <c r="I14" s="112"/>
    </row>
    <row r="15" spans="1:14" ht="15" customHeight="1" thickBot="1" x14ac:dyDescent="0.6">
      <c r="A15" s="21"/>
      <c r="B15" s="21"/>
      <c r="C15" s="123" t="s">
        <v>37</v>
      </c>
      <c r="D15" s="124"/>
      <c r="E15" s="131">
        <f>SUM(E11:I14)</f>
        <v>466783418</v>
      </c>
      <c r="F15" s="131"/>
      <c r="G15" s="131"/>
      <c r="H15" s="132"/>
      <c r="I15" s="133"/>
    </row>
    <row r="16" spans="1:14" ht="15" customHeight="1" x14ac:dyDescent="0.55000000000000004">
      <c r="A16" s="21"/>
      <c r="B16" s="21"/>
      <c r="C16" s="125" t="s">
        <v>41</v>
      </c>
      <c r="D16" s="126"/>
      <c r="E16" s="134">
        <v>113691</v>
      </c>
      <c r="F16" s="134"/>
      <c r="G16" s="134"/>
      <c r="H16" s="135"/>
      <c r="I16" s="136"/>
    </row>
    <row r="17" spans="1:9" ht="15" customHeight="1" thickBot="1" x14ac:dyDescent="0.6">
      <c r="A17" s="21"/>
      <c r="B17" s="21"/>
      <c r="C17" s="101" t="s">
        <v>38</v>
      </c>
      <c r="D17" s="127"/>
      <c r="E17" s="137">
        <v>6775</v>
      </c>
      <c r="F17" s="137"/>
      <c r="G17" s="137"/>
      <c r="H17" s="138"/>
      <c r="I17" s="139"/>
    </row>
    <row r="18" spans="1:9" ht="15" customHeight="1" x14ac:dyDescent="0.55000000000000004">
      <c r="A18" s="21"/>
      <c r="B18" s="21"/>
      <c r="C18" s="125" t="s">
        <v>18</v>
      </c>
      <c r="D18" s="126"/>
      <c r="E18" s="140">
        <f>(E6+E8)/E16</f>
        <v>14633.110817918745</v>
      </c>
      <c r="F18" s="140"/>
      <c r="G18" s="140"/>
      <c r="H18" s="141"/>
      <c r="I18" s="142"/>
    </row>
    <row r="19" spans="1:9" ht="15" customHeight="1" thickBot="1" x14ac:dyDescent="0.6">
      <c r="A19" s="21"/>
      <c r="B19" s="21"/>
      <c r="C19" s="97" t="s">
        <v>40</v>
      </c>
      <c r="D19" s="98"/>
      <c r="E19" s="128">
        <f>E7/E17</f>
        <v>11547.259040590407</v>
      </c>
      <c r="F19" s="128"/>
      <c r="G19" s="128"/>
      <c r="H19" s="129"/>
      <c r="I19" s="130"/>
    </row>
    <row r="20" spans="1:9" ht="15" customHeight="1" x14ac:dyDescent="0.55000000000000004">
      <c r="A20" s="21"/>
      <c r="B20" s="21"/>
      <c r="C20" s="31" t="s">
        <v>44</v>
      </c>
      <c r="D20" s="31"/>
      <c r="E20" s="31"/>
      <c r="F20" s="31"/>
      <c r="G20" s="31"/>
      <c r="H20" s="5"/>
      <c r="I20" s="5"/>
    </row>
    <row r="21" spans="1:9" ht="15" customHeight="1" x14ac:dyDescent="0.55000000000000004">
      <c r="A21" s="21"/>
      <c r="B21" s="21"/>
      <c r="C21" s="31" t="s">
        <v>47</v>
      </c>
      <c r="D21" s="31"/>
      <c r="E21" s="31"/>
      <c r="F21" s="31"/>
      <c r="G21" s="31"/>
      <c r="H21" s="5"/>
      <c r="I21" s="5"/>
    </row>
    <row r="22" spans="1:9" ht="15" customHeight="1" x14ac:dyDescent="0.55000000000000004">
      <c r="A22" s="21"/>
      <c r="B22" s="21"/>
      <c r="C22" s="21"/>
      <c r="D22" s="21"/>
      <c r="E22" s="21"/>
      <c r="F22" s="21"/>
      <c r="G22" s="21"/>
    </row>
    <row r="23" spans="1:9" ht="15" customHeight="1" x14ac:dyDescent="0.55000000000000004">
      <c r="A23" s="21"/>
      <c r="B23" s="21" t="s">
        <v>19</v>
      </c>
      <c r="C23" s="63" t="s">
        <v>20</v>
      </c>
      <c r="D23" s="63"/>
      <c r="E23" s="63"/>
      <c r="F23" s="63"/>
      <c r="G23" s="63"/>
    </row>
    <row r="24" spans="1:9" ht="12.5" thickBot="1" x14ac:dyDescent="0.6">
      <c r="A24" s="21"/>
      <c r="B24" s="21"/>
      <c r="C24" s="26"/>
      <c r="D24" s="26"/>
      <c r="E24" s="148" t="s">
        <v>21</v>
      </c>
      <c r="F24" s="148"/>
      <c r="G24" s="148" t="s">
        <v>22</v>
      </c>
      <c r="H24" s="149"/>
      <c r="I24" s="149"/>
    </row>
    <row r="25" spans="1:9" ht="15" customHeight="1" x14ac:dyDescent="0.55000000000000004">
      <c r="A25" s="21"/>
      <c r="B25" s="21"/>
      <c r="C25" s="54" t="s">
        <v>23</v>
      </c>
      <c r="D25" s="55"/>
      <c r="E25" s="150"/>
      <c r="F25" s="151"/>
      <c r="G25" s="152"/>
      <c r="H25" s="153"/>
      <c r="I25" s="154"/>
    </row>
    <row r="26" spans="1:9" ht="15" customHeight="1" thickBot="1" x14ac:dyDescent="0.6">
      <c r="A26" s="21"/>
      <c r="B26" s="21"/>
      <c r="C26" s="56" t="s">
        <v>24</v>
      </c>
      <c r="D26" s="57"/>
      <c r="E26" s="155"/>
      <c r="F26" s="155"/>
      <c r="G26" s="155"/>
      <c r="H26" s="156"/>
      <c r="I26" s="157"/>
    </row>
    <row r="27" spans="1:9" ht="15" customHeight="1" thickBot="1" x14ac:dyDescent="0.6">
      <c r="A27" s="21"/>
      <c r="B27" s="21"/>
      <c r="C27" s="170" t="s">
        <v>55</v>
      </c>
      <c r="D27" s="171"/>
      <c r="E27" s="60">
        <v>24</v>
      </c>
      <c r="F27" s="61"/>
      <c r="G27" s="61"/>
      <c r="H27" s="121"/>
      <c r="I27" s="122"/>
    </row>
    <row r="28" spans="1:9" ht="15" customHeight="1" x14ac:dyDescent="0.55000000000000004">
      <c r="A28" s="21"/>
      <c r="B28" s="21"/>
      <c r="C28" s="195" t="s">
        <v>46</v>
      </c>
      <c r="D28" s="195"/>
      <c r="E28" s="35"/>
      <c r="F28" s="35"/>
      <c r="G28" s="35"/>
      <c r="H28" s="12"/>
      <c r="I28" s="12"/>
    </row>
    <row r="29" spans="1:9" ht="15" customHeight="1" x14ac:dyDescent="0.55000000000000004">
      <c r="A29" s="21"/>
      <c r="B29" s="21"/>
      <c r="C29" s="21"/>
      <c r="D29" s="21"/>
      <c r="E29" s="21"/>
      <c r="F29" s="21"/>
      <c r="G29" s="21"/>
      <c r="I29" s="22"/>
    </row>
    <row r="30" spans="1:9" ht="15" customHeight="1" thickBot="1" x14ac:dyDescent="0.6">
      <c r="A30" s="21"/>
      <c r="B30" s="21" t="s">
        <v>25</v>
      </c>
      <c r="C30" s="63" t="s">
        <v>26</v>
      </c>
      <c r="D30" s="63"/>
      <c r="E30" s="63"/>
      <c r="F30" s="63"/>
      <c r="G30" s="63"/>
    </row>
    <row r="31" spans="1:9" ht="15" customHeight="1" x14ac:dyDescent="0.55000000000000004">
      <c r="A31" s="21"/>
      <c r="B31" s="21"/>
      <c r="C31" s="58" t="s">
        <v>27</v>
      </c>
      <c r="D31" s="36" t="s">
        <v>28</v>
      </c>
      <c r="E31" s="50">
        <f>(E6+E7)/E9</f>
        <v>0.79251446421843885</v>
      </c>
      <c r="F31" s="50"/>
      <c r="G31" s="50"/>
      <c r="H31" s="158"/>
      <c r="I31" s="159"/>
    </row>
    <row r="32" spans="1:9" ht="15" customHeight="1" thickBot="1" x14ac:dyDescent="0.6">
      <c r="A32" s="21"/>
      <c r="B32" s="21"/>
      <c r="C32" s="59"/>
      <c r="D32" s="37" t="s">
        <v>29</v>
      </c>
      <c r="E32" s="52">
        <f>E8/E9</f>
        <v>0.20748553578156112</v>
      </c>
      <c r="F32" s="52"/>
      <c r="G32" s="52"/>
      <c r="H32" s="160"/>
      <c r="I32" s="161"/>
    </row>
    <row r="33" spans="1:9" ht="15" customHeight="1" x14ac:dyDescent="0.55000000000000004">
      <c r="A33" s="21"/>
      <c r="B33" s="21"/>
      <c r="C33" s="21"/>
      <c r="D33" s="21"/>
      <c r="E33" s="21"/>
      <c r="F33" s="21"/>
      <c r="G33" s="21"/>
    </row>
    <row r="34" spans="1:9" ht="15" customHeight="1" thickBot="1" x14ac:dyDescent="0.6">
      <c r="A34" s="21"/>
      <c r="B34" s="21" t="s">
        <v>30</v>
      </c>
      <c r="C34" s="63" t="s">
        <v>31</v>
      </c>
      <c r="D34" s="63"/>
      <c r="E34" s="63"/>
      <c r="F34" s="63"/>
      <c r="G34" s="63"/>
      <c r="H34" s="49"/>
      <c r="I34" s="49"/>
    </row>
    <row r="35" spans="1:9" ht="70" customHeight="1" thickBot="1" x14ac:dyDescent="0.6">
      <c r="C35" s="2" t="s">
        <v>32</v>
      </c>
      <c r="D35" s="145"/>
      <c r="E35" s="146"/>
      <c r="F35" s="146"/>
      <c r="G35" s="146"/>
      <c r="H35" s="146"/>
      <c r="I35" s="147"/>
    </row>
    <row r="37" spans="1:9" x14ac:dyDescent="0.55000000000000004">
      <c r="D37" s="21"/>
      <c r="E37" s="21"/>
      <c r="F37" s="21"/>
      <c r="G37" s="21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...</vt:lpstr>
      <vt:lpstr>'...'!Print_Area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2024-07-29T00:08:36Z</dcterms:modified>
</cp:coreProperties>
</file>