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6.7公表分\③公表資料\01_統計表\"/>
    </mc:Choice>
  </mc:AlternateContent>
  <xr:revisionPtr revIDLastSave="0" documentId="13_ncr:1_{74861225-37D8-4293-9430-D5F0BE0E21F2}"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<sst xmlns="http://schemas.openxmlformats.org/spreadsheetml/2006/main" count="207" uniqueCount="66">
  <si>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</si>
  <si>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</si>
  <si>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</si>
  <si>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</si>
  <si>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</si>
  <si>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</si>
  <si>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</si>
  <si>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</si>
  <si>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</si>
  <si>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</si>
  <si>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</si>
  <si>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</si>
  <si>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</si>
  <si>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</si>
  <si>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</si>
  <si>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</si>
  <si>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</si>
  <si>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</si>
  <si>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</si>
  <si>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</si>
  <si>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</si>
  <si>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</si>
  <si>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</si>
  <si>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</si>
  <si>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</si>
  <si>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</si>
  <si>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</si>
  <si>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</si>
  <si>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</si>
  <si>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</si>
  <si>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</si>
  <si>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</si>
  <si>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</si>
  <si>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</si>
  <si>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</si>
  <si>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</si>
  <si>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</si>
  <si>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</si>
  <si>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</si>
  <si>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</si>
  <si>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</si>
  <si>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</si>
  <si>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</si>
  <si>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</si>
  <si>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</si>
  <si>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</si>
  <si>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</si>
  <si>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</si>
  <si>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対前年同月増減数</t>
    <rPh sb="0" eb="1">
      <t>タイ</t>
    </rPh>
    <rPh sb="1" eb="3">
      <t>ゼンネン</t>
    </rPh>
    <rPh sb="3" eb="5">
      <t>ドウゲツ</t>
    </rPh>
    <rPh sb="5" eb="7">
      <t>ゾウゲン</t>
    </rPh>
    <rPh sb="7" eb="8">
      <t>スウ</t>
    </rPh>
    <phoneticPr fontId="2"/>
  </si>
  <si>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</si>
  <si>
    <t>社会動態</t>
    <rPh sb="0" eb="2">
      <t>シャカイ</t>
    </rPh>
    <rPh sb="2" eb="4">
      <t>ドウタイ</t>
    </rPh>
    <phoneticPr fontId="2"/>
  </si>
  <si>
    <t>自然動態</t>
    <rPh sb="0" eb="2">
      <t>シゼン</t>
    </rPh>
    <rPh sb="2" eb="4">
      <t>ドウタイ</t>
    </rPh>
    <phoneticPr fontId="2"/>
  </si>
  <si>
    <t>人口増減</t>
    <rPh sb="0" eb="2">
      <t>ジンコウ</t>
    </rPh>
    <rPh sb="2" eb="4">
      <t>ゾウゲン</t>
    </rPh>
    <phoneticPr fontId="2"/>
  </si>
  <si>
    <t>対前年同月
増減数
　　３）</t>
    <rPh sb="0" eb="1">
      <t>タイ</t>
    </rPh>
    <rPh sb="1" eb="5">
      <t>ゼンエンドウゲツ</t>
    </rPh>
    <rPh sb="6" eb="8">
      <t>ゾウゲン</t>
    </rPh>
    <rPh sb="8" eb="9">
      <t>スウ</t>
    </rPh>
    <phoneticPr fontId="2"/>
  </si>
  <si>
    <t>対前月増減数
２）</t>
    <rPh sb="0" eb="1">
      <t>タイ</t>
    </rPh>
    <rPh sb="1" eb="3">
      <t>ゼンゲツ</t>
    </rPh>
    <rPh sb="3" eb="5">
      <t>ゾウゲン</t>
    </rPh>
    <rPh sb="5" eb="6">
      <t>スウ</t>
    </rPh>
    <phoneticPr fontId="2"/>
  </si>
  <si>
    <t>人口
増減数
１）</t>
    <rPh sb="0" eb="2">
      <t>ジンコウ</t>
    </rPh>
    <rPh sb="3" eb="5">
      <t>ゾウゲン</t>
    </rPh>
    <rPh sb="5" eb="6">
      <t>スウ</t>
    </rPh>
    <phoneticPr fontId="1"/>
  </si>
  <si>
    <t>自然
増減数
４）</t>
    <rPh sb="0" eb="2">
      <t>シゼン</t>
    </rPh>
    <rPh sb="3" eb="5">
      <t>ゾウゲン</t>
    </rPh>
    <rPh sb="5" eb="6">
      <t>スウ</t>
    </rPh>
    <phoneticPr fontId="2"/>
  </si>
  <si>
    <t>社会
増減数
５）</t>
    <rPh sb="0" eb="2">
      <t>シャカイ</t>
    </rPh>
    <rPh sb="3" eb="5">
      <t>ゾウゲン</t>
    </rPh>
    <rPh sb="5" eb="6">
      <t>スウ</t>
    </rPh>
    <phoneticPr fontId="2"/>
  </si>
  <si>
    <t>　　率＝月間件数÷月間日数×年間日数÷月初人口×１０００</t>
    <phoneticPr fontId="1"/>
  </si>
  <si>
    <t>　　少数第２位以下を四捨五入して算出</t>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</si>
  <si>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</si>
  <si>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</si>
  <si>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</si>
  <si>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</si>
  <si>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５）転入総数から転出総数を差し引いた数をいう。</t>
    <rPh sb="4" eb="6">
      <t>ソウスウ</t>
    </rPh>
    <rPh sb="10" eb="12">
      <t>ソウスウ</t>
    </rPh>
    <phoneticPr fontId="1"/>
  </si>
  <si>
    <t>４）出生から死亡を差し引いた数をいう。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</si>
</sst>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49</v>
      </c>
    </row>
    <row r="4" spans="1:22" x14ac:dyDescent="0.2">
      <c r="A4" t="s">
        <v>38</v>
      </c>
    </row>
    <row r="5" spans="1:22" ht="13.5" customHeight="1" x14ac:dyDescent="0.2">
      <c r="A5" s="46" t="s">
        <v>37</v>
      </c>
      <c r="B5" s="48" t="s">
        <v>52</v>
      </c>
      <c r="C5" s="49"/>
      <c r="D5" s="49"/>
      <c r="E5" s="41" t="s">
        <v>51</v>
      </c>
      <c r="F5" s="42"/>
      <c r="G5" s="42"/>
      <c r="H5" s="42"/>
      <c r="I5" s="42"/>
      <c r="J5" s="42"/>
      <c r="K5" s="42"/>
      <c r="L5" s="43"/>
      <c r="M5" s="48" t="s">
        <v>50</v>
      </c>
      <c r="N5" s="49"/>
      <c r="O5" s="49"/>
      <c r="P5" s="49"/>
      <c r="Q5" s="49"/>
      <c r="R5" s="49"/>
      <c r="S5" s="49"/>
      <c r="T5" s="49"/>
      <c r="U5" s="49"/>
      <c r="V5" s="50"/>
    </row>
    <row r="6" spans="1:22" ht="13.5" customHeight="1" x14ac:dyDescent="0.2">
      <c r="A6" s="44"/>
      <c r="B6" s="39" t="s">
        <v>55</v>
      </c>
      <c r="C6" s="39" t="s">
        <v>54</v>
      </c>
      <c r="D6" s="39" t="s">
        <v>53</v>
      </c>
      <c r="E6" s="39" t="s">
        <v>56</v>
      </c>
      <c r="F6" s="14"/>
      <c r="G6" s="39" t="s">
        <v>47</v>
      </c>
      <c r="H6" s="14"/>
      <c r="I6" s="39" t="s">
        <v>47</v>
      </c>
      <c r="J6" s="48" t="s">
        <v>42</v>
      </c>
      <c r="K6" s="49"/>
      <c r="L6" s="50"/>
      <c r="M6" s="39" t="s">
        <v>57</v>
      </c>
      <c r="N6" s="41" t="s">
        <v>36</v>
      </c>
      <c r="O6" s="42"/>
      <c r="P6" s="42"/>
      <c r="Q6" s="43"/>
      <c r="R6" s="41" t="s">
        <v>35</v>
      </c>
      <c r="S6" s="42"/>
      <c r="T6" s="42"/>
      <c r="U6" s="43"/>
      <c r="V6" s="16" t="s">
        <v>42</v>
      </c>
    </row>
    <row r="7" spans="1:22" ht="13.5" customHeight="1" x14ac:dyDescent="0.2">
      <c r="A7" s="44"/>
      <c r="B7" s="44"/>
      <c r="C7" s="47"/>
      <c r="D7" s="47"/>
      <c r="E7" s="44"/>
      <c r="F7" s="11" t="s">
        <v>34</v>
      </c>
      <c r="G7" s="47"/>
      <c r="H7" s="11" t="s">
        <v>33</v>
      </c>
      <c r="I7" s="47"/>
      <c r="J7" s="39" t="s">
        <v>39</v>
      </c>
      <c r="K7" s="13" t="s">
        <v>40</v>
      </c>
      <c r="L7" s="13" t="s">
        <v>41</v>
      </c>
      <c r="M7" s="44"/>
      <c r="N7" s="13" t="s">
        <v>32</v>
      </c>
      <c r="O7" s="39" t="s">
        <v>47</v>
      </c>
      <c r="P7" s="39" t="s">
        <v>31</v>
      </c>
      <c r="Q7" s="12" t="s">
        <v>30</v>
      </c>
      <c r="R7" s="11" t="s">
        <v>32</v>
      </c>
      <c r="S7" s="39" t="s">
        <v>47</v>
      </c>
      <c r="T7" s="47" t="s">
        <v>31</v>
      </c>
      <c r="U7" s="15" t="s">
        <v>43</v>
      </c>
      <c r="V7" s="39" t="s">
        <v>44</v>
      </c>
    </row>
    <row r="8" spans="1:22" ht="30.75" customHeight="1" x14ac:dyDescent="0.2">
      <c r="A8" s="45"/>
      <c r="B8" s="45"/>
      <c r="C8" s="40"/>
      <c r="D8" s="40"/>
      <c r="E8" s="45"/>
      <c r="F8" s="10"/>
      <c r="G8" s="40"/>
      <c r="H8" s="10"/>
      <c r="I8" s="40"/>
      <c r="J8" s="40"/>
      <c r="K8" s="10"/>
      <c r="L8" s="10"/>
      <c r="M8" s="45"/>
      <c r="N8" s="10"/>
      <c r="O8" s="40"/>
      <c r="P8" s="40"/>
      <c r="Q8" s="9"/>
      <c r="R8" s="10"/>
      <c r="S8" s="40"/>
      <c r="T8" s="40"/>
      <c r="U8" s="9"/>
      <c r="V8" s="40"/>
    </row>
    <row r="9" spans="1:22" ht="18.75" customHeight="1" x14ac:dyDescent="0.2">
      <c r="A9" s="8" t="s">
        <v>29</v>
      </c>
      <c r="B9" s="17">
        <f t="shared" ref="B9:I9" si="0">B10+B11</f>
        <v>-380</v>
      </c>
      <c r="C9" s="17">
        <f t="shared" si="0"/>
        <v>149</v>
      </c>
      <c r="D9" s="17">
        <f t="shared" si="0"/>
        <v>-55</v>
      </c>
      <c r="E9" s="17">
        <f t="shared" si="0"/>
        <v>-399</v>
      </c>
      <c r="F9" s="17">
        <f t="shared" si="0"/>
        <v>229</v>
      </c>
      <c r="G9" s="17">
        <f t="shared" si="0"/>
        <v>-68</v>
      </c>
      <c r="H9" s="17">
        <f t="shared" si="0"/>
        <v>628</v>
      </c>
      <c r="I9" s="17">
        <f t="shared" si="0"/>
        <v>26</v>
      </c>
      <c r="J9" s="28">
        <f t="shared" ref="J9:J19" si="1">K9-L9</f>
        <v>-9.1480397057773324</v>
      </c>
      <c r="K9" s="32">
        <v>5.2503786782531572</v>
      </c>
      <c r="L9" s="32">
        <v>14.39841838403049</v>
      </c>
      <c r="M9" s="17">
        <f t="shared" ref="M9:U9" si="2">M10+M11</f>
        <v>19</v>
      </c>
      <c r="N9" s="17">
        <f t="shared" si="2"/>
        <v>919</v>
      </c>
      <c r="O9" s="17">
        <f t="shared" si="2"/>
        <v>15</v>
      </c>
      <c r="P9" s="17">
        <f t="shared" si="2"/>
        <v>621</v>
      </c>
      <c r="Q9" s="17">
        <f t="shared" si="2"/>
        <v>298</v>
      </c>
      <c r="R9" s="17">
        <f t="shared" si="2"/>
        <v>900</v>
      </c>
      <c r="S9" s="17">
        <f t="shared" si="2"/>
        <v>-24</v>
      </c>
      <c r="T9" s="17">
        <f t="shared" si="2"/>
        <v>602</v>
      </c>
      <c r="U9" s="17">
        <f t="shared" si="2"/>
        <v>298</v>
      </c>
      <c r="V9" s="28">
        <v>0.43562093837034865</v>
      </c>
    </row>
    <row r="10" spans="1:22" ht="18.75" customHeight="1" x14ac:dyDescent="0.2">
      <c r="A10" s="6" t="s">
        <v>28</v>
      </c>
      <c r="B10" s="18">
        <f t="shared" ref="B10:I10" si="3">B20+B21+B22+B23</f>
        <v>-259</v>
      </c>
      <c r="C10" s="18">
        <f t="shared" si="3"/>
        <v>39</v>
      </c>
      <c r="D10" s="18">
        <f t="shared" si="3"/>
        <v>-80</v>
      </c>
      <c r="E10" s="18">
        <f t="shared" si="3"/>
        <v>-243</v>
      </c>
      <c r="F10" s="18">
        <f t="shared" si="3"/>
        <v>186</v>
      </c>
      <c r="G10" s="18">
        <f t="shared" si="3"/>
        <v>-55</v>
      </c>
      <c r="H10" s="18">
        <f t="shared" si="3"/>
        <v>429</v>
      </c>
      <c r="I10" s="18">
        <f t="shared" si="3"/>
        <v>8</v>
      </c>
      <c r="J10" s="25">
        <f t="shared" si="1"/>
        <v>-7.3725361464659276</v>
      </c>
      <c r="K10" s="33">
        <v>5.6431758158134269</v>
      </c>
      <c r="L10" s="33">
        <v>13.015711962279354</v>
      </c>
      <c r="M10" s="18">
        <f t="shared" ref="M10:U10" si="4">M20+M21+M22+M23</f>
        <v>-16</v>
      </c>
      <c r="N10" s="18">
        <f t="shared" si="4"/>
        <v>669</v>
      </c>
      <c r="O10" s="18">
        <f t="shared" si="4"/>
        <v>-30</v>
      </c>
      <c r="P10" s="18">
        <f t="shared" si="4"/>
        <v>501</v>
      </c>
      <c r="Q10" s="18">
        <f t="shared" si="4"/>
        <v>168</v>
      </c>
      <c r="R10" s="18">
        <f t="shared" si="4"/>
        <v>685</v>
      </c>
      <c r="S10" s="18">
        <f t="shared" si="4"/>
        <v>-13</v>
      </c>
      <c r="T10" s="18">
        <f t="shared" si="4"/>
        <v>504</v>
      </c>
      <c r="U10" s="18">
        <f t="shared" si="4"/>
        <v>181</v>
      </c>
      <c r="V10" s="25">
        <v>-0.48543447877965207</v>
      </c>
    </row>
    <row r="11" spans="1:22" ht="18.75" customHeight="1" x14ac:dyDescent="0.2">
      <c r="A11" s="2" t="s">
        <v>27</v>
      </c>
      <c r="B11" s="19">
        <f t="shared" ref="B11:I11" si="5">B12+B13+B14+B15+B16</f>
        <v>-121</v>
      </c>
      <c r="C11" s="19">
        <f t="shared" si="5"/>
        <v>110</v>
      </c>
      <c r="D11" s="19">
        <f t="shared" si="5"/>
        <v>25</v>
      </c>
      <c r="E11" s="19">
        <f t="shared" si="5"/>
        <v>-156</v>
      </c>
      <c r="F11" s="19">
        <f t="shared" si="5"/>
        <v>43</v>
      </c>
      <c r="G11" s="19">
        <f t="shared" si="5"/>
        <v>-13</v>
      </c>
      <c r="H11" s="19">
        <f t="shared" si="5"/>
        <v>199</v>
      </c>
      <c r="I11" s="19">
        <f t="shared" si="5"/>
        <v>18</v>
      </c>
      <c r="J11" s="27">
        <f t="shared" si="1"/>
        <v>-14.640000000000004</v>
      </c>
      <c r="K11" s="34">
        <v>4.0353846153846149</v>
      </c>
      <c r="L11" s="34">
        <v>18.675384615384619</v>
      </c>
      <c r="M11" s="19">
        <f t="shared" ref="M11:U11" si="6">M12+M13+M14+M15+M16</f>
        <v>35</v>
      </c>
      <c r="N11" s="19">
        <f t="shared" si="6"/>
        <v>250</v>
      </c>
      <c r="O11" s="19">
        <f t="shared" si="6"/>
        <v>45</v>
      </c>
      <c r="P11" s="19">
        <f t="shared" si="6"/>
        <v>120</v>
      </c>
      <c r="Q11" s="19">
        <f t="shared" si="6"/>
        <v>130</v>
      </c>
      <c r="R11" s="19">
        <f t="shared" si="6"/>
        <v>215</v>
      </c>
      <c r="S11" s="19">
        <f t="shared" si="6"/>
        <v>-11</v>
      </c>
      <c r="T11" s="19">
        <f t="shared" si="6"/>
        <v>98</v>
      </c>
      <c r="U11" s="19">
        <f t="shared" si="6"/>
        <v>117</v>
      </c>
      <c r="V11" s="30">
        <v>3.2846153846153818</v>
      </c>
    </row>
    <row r="12" spans="1:22" ht="18.75" customHeight="1" x14ac:dyDescent="0.2">
      <c r="A12" s="6" t="s">
        <v>26</v>
      </c>
      <c r="B12" s="18">
        <f t="shared" ref="B12:I12" si="7">B24</f>
        <v>-22</v>
      </c>
      <c r="C12" s="18">
        <f t="shared" si="7"/>
        <v>-11</v>
      </c>
      <c r="D12" s="18">
        <f t="shared" si="7"/>
        <v>-29</v>
      </c>
      <c r="E12" s="18">
        <f t="shared" si="7"/>
        <v>-8</v>
      </c>
      <c r="F12" s="18">
        <f t="shared" si="7"/>
        <v>4</v>
      </c>
      <c r="G12" s="18">
        <f t="shared" si="7"/>
        <v>-5</v>
      </c>
      <c r="H12" s="18">
        <f t="shared" si="7"/>
        <v>12</v>
      </c>
      <c r="I12" s="18">
        <f t="shared" si="7"/>
        <v>-1</v>
      </c>
      <c r="J12" s="25">
        <f t="shared" si="1"/>
        <v>-9.492316669908579</v>
      </c>
      <c r="K12" s="33">
        <v>4.7461583349542886</v>
      </c>
      <c r="L12" s="33">
        <v>14.238475004862867</v>
      </c>
      <c r="M12" s="18">
        <f t="shared" ref="M12:U12" si="8">M24</f>
        <v>-14</v>
      </c>
      <c r="N12" s="18">
        <f t="shared" si="8"/>
        <v>17</v>
      </c>
      <c r="O12" s="18">
        <f t="shared" si="8"/>
        <v>-6</v>
      </c>
      <c r="P12" s="18">
        <f t="shared" si="8"/>
        <v>10</v>
      </c>
      <c r="Q12" s="18">
        <f t="shared" si="8"/>
        <v>7</v>
      </c>
      <c r="R12" s="18">
        <f t="shared" si="8"/>
        <v>31</v>
      </c>
      <c r="S12" s="18">
        <f t="shared" si="8"/>
        <v>19</v>
      </c>
      <c r="T12" s="18">
        <f t="shared" si="8"/>
        <v>20</v>
      </c>
      <c r="U12" s="18">
        <f t="shared" si="8"/>
        <v>11</v>
      </c>
      <c r="V12" s="25">
        <v>-16.611554172340014</v>
      </c>
    </row>
    <row r="13" spans="1:22" ht="18.75" customHeight="1" x14ac:dyDescent="0.2">
      <c r="A13" s="4" t="s">
        <v>25</v>
      </c>
      <c r="B13" s="20">
        <f t="shared" ref="B13:I13" si="9">B25+B26+B27</f>
        <v>-10</v>
      </c>
      <c r="C13" s="20">
        <f t="shared" si="9"/>
        <v>25</v>
      </c>
      <c r="D13" s="20">
        <f t="shared" si="9"/>
        <v>25</v>
      </c>
      <c r="E13" s="20">
        <f t="shared" si="9"/>
        <v>-18</v>
      </c>
      <c r="F13" s="20">
        <f t="shared" si="9"/>
        <v>8</v>
      </c>
      <c r="G13" s="20">
        <f t="shared" si="9"/>
        <v>3</v>
      </c>
      <c r="H13" s="20">
        <f t="shared" si="9"/>
        <v>26</v>
      </c>
      <c r="I13" s="20">
        <f t="shared" si="9"/>
        <v>-1</v>
      </c>
      <c r="J13" s="26">
        <f t="shared" si="1"/>
        <v>-9.4888303158622485</v>
      </c>
      <c r="K13" s="35">
        <v>4.2172579181609988</v>
      </c>
      <c r="L13" s="35">
        <v>13.706088234023246</v>
      </c>
      <c r="M13" s="20">
        <f t="shared" ref="M13:U13" si="10">M25+M26+M27</f>
        <v>8</v>
      </c>
      <c r="N13" s="20">
        <f t="shared" si="10"/>
        <v>43</v>
      </c>
      <c r="O13" s="20">
        <f t="shared" si="10"/>
        <v>12</v>
      </c>
      <c r="P13" s="20">
        <f t="shared" si="10"/>
        <v>23</v>
      </c>
      <c r="Q13" s="20">
        <f t="shared" si="10"/>
        <v>20</v>
      </c>
      <c r="R13" s="20">
        <f t="shared" si="10"/>
        <v>35</v>
      </c>
      <c r="S13" s="20">
        <f t="shared" si="10"/>
        <v>-9</v>
      </c>
      <c r="T13" s="20">
        <f t="shared" si="10"/>
        <v>11</v>
      </c>
      <c r="U13" s="20">
        <f t="shared" si="10"/>
        <v>24</v>
      </c>
      <c r="V13" s="26">
        <v>4.2172579181609997</v>
      </c>
    </row>
    <row r="14" spans="1:22" ht="18.75" customHeight="1" x14ac:dyDescent="0.2">
      <c r="A14" s="4" t="s">
        <v>24</v>
      </c>
      <c r="B14" s="20">
        <f t="shared" ref="B14:I14" si="11">B28+B29+B30+B31</f>
        <v>-39</v>
      </c>
      <c r="C14" s="20">
        <f t="shared" si="11"/>
        <v>59</v>
      </c>
      <c r="D14" s="20">
        <f t="shared" si="11"/>
        <v>20</v>
      </c>
      <c r="E14" s="20">
        <f t="shared" si="11"/>
        <v>-69</v>
      </c>
      <c r="F14" s="20">
        <f t="shared" si="11"/>
        <v>16</v>
      </c>
      <c r="G14" s="20">
        <f t="shared" si="11"/>
        <v>-8</v>
      </c>
      <c r="H14" s="20">
        <f t="shared" si="11"/>
        <v>85</v>
      </c>
      <c r="I14" s="20">
        <f t="shared" si="11"/>
        <v>15</v>
      </c>
      <c r="J14" s="26">
        <f t="shared" si="1"/>
        <v>-16.840041609986397</v>
      </c>
      <c r="K14" s="35">
        <v>3.9049371849243815</v>
      </c>
      <c r="L14" s="35">
        <v>20.744978794910779</v>
      </c>
      <c r="M14" s="20">
        <f t="shared" ref="M14:U14" si="12">M28+M29+M30+M31</f>
        <v>30</v>
      </c>
      <c r="N14" s="20">
        <f t="shared" si="12"/>
        <v>105</v>
      </c>
      <c r="O14" s="20">
        <f t="shared" si="12"/>
        <v>31</v>
      </c>
      <c r="P14" s="20">
        <f t="shared" si="12"/>
        <v>53</v>
      </c>
      <c r="Q14" s="20">
        <f t="shared" si="12"/>
        <v>52</v>
      </c>
      <c r="R14" s="20">
        <f t="shared" si="12"/>
        <v>75</v>
      </c>
      <c r="S14" s="20">
        <f t="shared" si="12"/>
        <v>-12</v>
      </c>
      <c r="T14" s="20">
        <f t="shared" si="12"/>
        <v>39</v>
      </c>
      <c r="U14" s="20">
        <f t="shared" si="12"/>
        <v>36</v>
      </c>
      <c r="V14" s="26">
        <v>7.3217572217332183</v>
      </c>
    </row>
    <row r="15" spans="1:22" ht="18.75" customHeight="1" x14ac:dyDescent="0.2">
      <c r="A15" s="4" t="s">
        <v>23</v>
      </c>
      <c r="B15" s="20">
        <f t="shared" ref="B15:I15" si="13">B32+B33+B34+B35</f>
        <v>-32</v>
      </c>
      <c r="C15" s="20">
        <f t="shared" si="13"/>
        <v>40</v>
      </c>
      <c r="D15" s="20">
        <f t="shared" si="13"/>
        <v>-3</v>
      </c>
      <c r="E15" s="20">
        <f t="shared" si="13"/>
        <v>-45</v>
      </c>
      <c r="F15" s="20">
        <f t="shared" si="13"/>
        <v>12</v>
      </c>
      <c r="G15" s="20">
        <f t="shared" si="13"/>
        <v>-3</v>
      </c>
      <c r="H15" s="20">
        <f t="shared" si="13"/>
        <v>57</v>
      </c>
      <c r="I15" s="22">
        <f t="shared" si="13"/>
        <v>7</v>
      </c>
      <c r="J15" s="26">
        <f>K15-L15</f>
        <v>-14.49964345139054</v>
      </c>
      <c r="K15" s="35">
        <v>3.8665715870374773</v>
      </c>
      <c r="L15" s="35">
        <v>18.366215038428017</v>
      </c>
      <c r="M15" s="22">
        <f t="shared" ref="M15:U15" si="14">M32+M33+M34+M35</f>
        <v>13</v>
      </c>
      <c r="N15" s="20">
        <f t="shared" si="14"/>
        <v>76</v>
      </c>
      <c r="O15" s="20">
        <f t="shared" si="14"/>
        <v>6</v>
      </c>
      <c r="P15" s="20">
        <f t="shared" si="14"/>
        <v>28</v>
      </c>
      <c r="Q15" s="20">
        <f t="shared" si="14"/>
        <v>48</v>
      </c>
      <c r="R15" s="20">
        <f>R32+R33+R34+R35</f>
        <v>63</v>
      </c>
      <c r="S15" s="20">
        <f t="shared" si="14"/>
        <v>-1</v>
      </c>
      <c r="T15" s="20">
        <f t="shared" si="14"/>
        <v>27</v>
      </c>
      <c r="U15" s="20">
        <f t="shared" si="14"/>
        <v>36</v>
      </c>
      <c r="V15" s="26">
        <v>4.1887858859572624</v>
      </c>
    </row>
    <row r="16" spans="1:22" ht="18.75" customHeight="1" x14ac:dyDescent="0.2">
      <c r="A16" s="2" t="s">
        <v>22</v>
      </c>
      <c r="B16" s="19">
        <f t="shared" ref="B16:I16" si="15">B36+B37+B38</f>
        <v>-18</v>
      </c>
      <c r="C16" s="19">
        <f t="shared" si="15"/>
        <v>-3</v>
      </c>
      <c r="D16" s="19">
        <f t="shared" si="15"/>
        <v>12</v>
      </c>
      <c r="E16" s="19">
        <f t="shared" si="15"/>
        <v>-16</v>
      </c>
      <c r="F16" s="19">
        <f t="shared" si="15"/>
        <v>3</v>
      </c>
      <c r="G16" s="19">
        <f t="shared" si="15"/>
        <v>0</v>
      </c>
      <c r="H16" s="19">
        <f t="shared" si="15"/>
        <v>19</v>
      </c>
      <c r="I16" s="19">
        <f t="shared" si="15"/>
        <v>-2</v>
      </c>
      <c r="J16" s="27">
        <f t="shared" si="1"/>
        <v>-22.3750573131591</v>
      </c>
      <c r="K16" s="34">
        <v>4.195323246217332</v>
      </c>
      <c r="L16" s="34">
        <v>26.570380559376432</v>
      </c>
      <c r="M16" s="19">
        <f t="shared" ref="M16:U16" si="16">M36+M37+M38</f>
        <v>-2</v>
      </c>
      <c r="N16" s="19">
        <f t="shared" si="16"/>
        <v>9</v>
      </c>
      <c r="O16" s="19">
        <f t="shared" si="16"/>
        <v>2</v>
      </c>
      <c r="P16" s="19">
        <f t="shared" si="16"/>
        <v>6</v>
      </c>
      <c r="Q16" s="19">
        <f t="shared" si="16"/>
        <v>3</v>
      </c>
      <c r="R16" s="19">
        <f t="shared" si="16"/>
        <v>11</v>
      </c>
      <c r="S16" s="19">
        <f t="shared" si="16"/>
        <v>-8</v>
      </c>
      <c r="T16" s="19">
        <f t="shared" si="16"/>
        <v>1</v>
      </c>
      <c r="U16" s="19">
        <f t="shared" si="16"/>
        <v>10</v>
      </c>
      <c r="V16" s="30">
        <v>-2.7968821641448844</v>
      </c>
    </row>
    <row r="17" spans="1:22" ht="18.75" customHeight="1" x14ac:dyDescent="0.2">
      <c r="A17" s="6" t="s">
        <v>21</v>
      </c>
      <c r="B17" s="18">
        <f t="shared" ref="B17:I17" si="17">B12+B13+B20</f>
        <v>-161</v>
      </c>
      <c r="C17" s="18">
        <f t="shared" si="17"/>
        <v>63</v>
      </c>
      <c r="D17" s="18">
        <f t="shared" si="17"/>
        <v>-59</v>
      </c>
      <c r="E17" s="18">
        <f t="shared" si="17"/>
        <v>-136</v>
      </c>
      <c r="F17" s="18">
        <f t="shared" si="17"/>
        <v>87</v>
      </c>
      <c r="G17" s="18">
        <f t="shared" si="17"/>
        <v>-40</v>
      </c>
      <c r="H17" s="18">
        <f t="shared" si="17"/>
        <v>223</v>
      </c>
      <c r="I17" s="18">
        <f t="shared" si="17"/>
        <v>-11</v>
      </c>
      <c r="J17" s="25">
        <f t="shared" si="1"/>
        <v>-7.6847546177075428</v>
      </c>
      <c r="K17" s="33">
        <v>4.9159827333864419</v>
      </c>
      <c r="L17" s="33">
        <v>12.600737351093985</v>
      </c>
      <c r="M17" s="18">
        <f t="shared" ref="M17:U17" si="18">M12+M13+M20</f>
        <v>-25</v>
      </c>
      <c r="N17" s="18">
        <f t="shared" si="18"/>
        <v>288</v>
      </c>
      <c r="O17" s="18">
        <f t="shared" si="18"/>
        <v>-28</v>
      </c>
      <c r="P17" s="18">
        <f t="shared" si="18"/>
        <v>204</v>
      </c>
      <c r="Q17" s="18">
        <f t="shared" si="18"/>
        <v>84</v>
      </c>
      <c r="R17" s="18">
        <f t="shared" si="18"/>
        <v>313</v>
      </c>
      <c r="S17" s="18">
        <f t="shared" si="18"/>
        <v>2</v>
      </c>
      <c r="T17" s="18">
        <f t="shared" si="18"/>
        <v>220</v>
      </c>
      <c r="U17" s="18">
        <f t="shared" si="18"/>
        <v>93</v>
      </c>
      <c r="V17" s="25">
        <v>-1.4126387164903562</v>
      </c>
    </row>
    <row r="18" spans="1:22" ht="18.75" customHeight="1" x14ac:dyDescent="0.2">
      <c r="A18" s="4" t="s">
        <v>20</v>
      </c>
      <c r="B18" s="20">
        <f t="shared" ref="B18:I18" si="19">B14+B22</f>
        <v>-65</v>
      </c>
      <c r="C18" s="20">
        <f t="shared" si="19"/>
        <v>63</v>
      </c>
      <c r="D18" s="20">
        <f t="shared" si="19"/>
        <v>27</v>
      </c>
      <c r="E18" s="20">
        <f t="shared" si="19"/>
        <v>-101</v>
      </c>
      <c r="F18" s="20">
        <f t="shared" si="19"/>
        <v>28</v>
      </c>
      <c r="G18" s="20">
        <f t="shared" si="19"/>
        <v>-19</v>
      </c>
      <c r="H18" s="20">
        <f t="shared" si="19"/>
        <v>129</v>
      </c>
      <c r="I18" s="20">
        <f t="shared" si="19"/>
        <v>1</v>
      </c>
      <c r="J18" s="26">
        <f t="shared" si="1"/>
        <v>-13.118000255503981</v>
      </c>
      <c r="K18" s="35">
        <v>3.63667333815952</v>
      </c>
      <c r="L18" s="35">
        <v>16.754673593663501</v>
      </c>
      <c r="M18" s="20">
        <f t="shared" ref="M18:U18" si="20">M14+M22</f>
        <v>36</v>
      </c>
      <c r="N18" s="20">
        <f t="shared" si="20"/>
        <v>178</v>
      </c>
      <c r="O18" s="20">
        <f t="shared" si="20"/>
        <v>34</v>
      </c>
      <c r="P18" s="20">
        <f t="shared" si="20"/>
        <v>95</v>
      </c>
      <c r="Q18" s="20">
        <f t="shared" si="20"/>
        <v>83</v>
      </c>
      <c r="R18" s="20">
        <f t="shared" si="20"/>
        <v>142</v>
      </c>
      <c r="S18" s="20">
        <f t="shared" si="20"/>
        <v>-13</v>
      </c>
      <c r="T18" s="20">
        <f t="shared" si="20"/>
        <v>77</v>
      </c>
      <c r="U18" s="20">
        <f t="shared" si="20"/>
        <v>65</v>
      </c>
      <c r="V18" s="26">
        <v>4.6757228633479535</v>
      </c>
    </row>
    <row r="19" spans="1:22" ht="18.75" customHeight="1" x14ac:dyDescent="0.2">
      <c r="A19" s="2" t="s">
        <v>19</v>
      </c>
      <c r="B19" s="19">
        <f t="shared" ref="B19:I19" si="21">B15+B16+B21+B23</f>
        <v>-154</v>
      </c>
      <c r="C19" s="19">
        <f t="shared" si="21"/>
        <v>23</v>
      </c>
      <c r="D19" s="19">
        <f t="shared" si="21"/>
        <v>-23</v>
      </c>
      <c r="E19" s="19">
        <f t="shared" si="21"/>
        <v>-162</v>
      </c>
      <c r="F19" s="19">
        <f t="shared" si="21"/>
        <v>114</v>
      </c>
      <c r="G19" s="19">
        <f t="shared" si="21"/>
        <v>-9</v>
      </c>
      <c r="H19" s="19">
        <f t="shared" si="21"/>
        <v>276</v>
      </c>
      <c r="I19" s="21">
        <f t="shared" si="21"/>
        <v>36</v>
      </c>
      <c r="J19" s="27">
        <f t="shared" si="1"/>
        <v>-8.8917282273230338</v>
      </c>
      <c r="K19" s="34">
        <v>6.257142085893987</v>
      </c>
      <c r="L19" s="34">
        <v>15.148870313217021</v>
      </c>
      <c r="M19" s="21">
        <f t="shared" ref="M19:U19" si="22">M15+M16+M21+M23</f>
        <v>8</v>
      </c>
      <c r="N19" s="21">
        <f>N15+N16+N21+N23</f>
        <v>453</v>
      </c>
      <c r="O19" s="19">
        <f t="shared" si="22"/>
        <v>9</v>
      </c>
      <c r="P19" s="19">
        <f t="shared" si="22"/>
        <v>322</v>
      </c>
      <c r="Q19" s="19">
        <f t="shared" si="22"/>
        <v>131</v>
      </c>
      <c r="R19" s="19">
        <f t="shared" si="22"/>
        <v>445</v>
      </c>
      <c r="S19" s="19">
        <f t="shared" si="22"/>
        <v>-13</v>
      </c>
      <c r="T19" s="19">
        <f t="shared" si="22"/>
        <v>305</v>
      </c>
      <c r="U19" s="19">
        <f t="shared" si="22"/>
        <v>140</v>
      </c>
      <c r="V19" s="30">
        <v>0.43909769023817091</v>
      </c>
    </row>
    <row r="20" spans="1:22" ht="18.75" customHeight="1" x14ac:dyDescent="0.2">
      <c r="A20" s="5" t="s">
        <v>18</v>
      </c>
      <c r="B20" s="18">
        <f>E20+M20</f>
        <v>-129</v>
      </c>
      <c r="C20" s="18">
        <v>49</v>
      </c>
      <c r="D20" s="18">
        <f>G20-I20+O20-S20</f>
        <v>-55</v>
      </c>
      <c r="E20" s="18">
        <f>F20-H20</f>
        <v>-110</v>
      </c>
      <c r="F20" s="18">
        <v>75</v>
      </c>
      <c r="G20" s="18">
        <v>-38</v>
      </c>
      <c r="H20" s="18">
        <v>185</v>
      </c>
      <c r="I20" s="18">
        <v>-9</v>
      </c>
      <c r="J20" s="25">
        <f>K20-L20</f>
        <v>-7.3541096978896672</v>
      </c>
      <c r="K20" s="33">
        <v>5.01416570310659</v>
      </c>
      <c r="L20" s="33">
        <v>12.368275400996257</v>
      </c>
      <c r="M20" s="18">
        <f>N20-R20</f>
        <v>-19</v>
      </c>
      <c r="N20" s="18">
        <f>P20+Q20</f>
        <v>228</v>
      </c>
      <c r="O20" s="22">
        <v>-34</v>
      </c>
      <c r="P20" s="22">
        <v>171</v>
      </c>
      <c r="Q20" s="22">
        <v>57</v>
      </c>
      <c r="R20" s="22">
        <f>SUM(T20:U20)</f>
        <v>247</v>
      </c>
      <c r="S20" s="22">
        <v>-8</v>
      </c>
      <c r="T20" s="22">
        <v>189</v>
      </c>
      <c r="U20" s="22">
        <v>58</v>
      </c>
      <c r="V20" s="29">
        <v>-1.270255311453667</v>
      </c>
    </row>
    <row r="21" spans="1:22" ht="18.75" customHeight="1" x14ac:dyDescent="0.2">
      <c r="A21" s="3" t="s">
        <v>17</v>
      </c>
      <c r="B21" s="20">
        <f t="shared" ref="B21:B38" si="23">E21+M21</f>
        <v>-101</v>
      </c>
      <c r="C21" s="20">
        <v>-18</v>
      </c>
      <c r="D21" s="20">
        <f t="shared" ref="D21:D38" si="24">G21-I21+O21-S21</f>
        <v>-60</v>
      </c>
      <c r="E21" s="20">
        <f t="shared" ref="E21:E38" si="25">F21-H21</f>
        <v>-79</v>
      </c>
      <c r="F21" s="20">
        <v>85</v>
      </c>
      <c r="G21" s="20">
        <v>-6</v>
      </c>
      <c r="H21" s="20">
        <v>164</v>
      </c>
      <c r="I21" s="20">
        <v>33</v>
      </c>
      <c r="J21" s="26">
        <f t="shared" ref="J21:J38" si="26">K21-L21</f>
        <v>-6.687761078035444</v>
      </c>
      <c r="K21" s="35">
        <v>7.1956922991520598</v>
      </c>
      <c r="L21" s="35">
        <v>13.883453377187504</v>
      </c>
      <c r="M21" s="20">
        <f t="shared" ref="M21:M38" si="27">N21-R21</f>
        <v>-22</v>
      </c>
      <c r="N21" s="20">
        <f t="shared" ref="N21:N38" si="28">P21+Q21</f>
        <v>290</v>
      </c>
      <c r="O21" s="20">
        <v>0</v>
      </c>
      <c r="P21" s="20">
        <v>222</v>
      </c>
      <c r="Q21" s="20">
        <v>68</v>
      </c>
      <c r="R21" s="20">
        <f t="shared" ref="R21:R38" si="29">SUM(T21:U21)</f>
        <v>312</v>
      </c>
      <c r="S21" s="20">
        <v>21</v>
      </c>
      <c r="T21" s="20">
        <v>239</v>
      </c>
      <c r="U21" s="20">
        <v>73</v>
      </c>
      <c r="V21" s="26">
        <v>-1.8624144774275919</v>
      </c>
    </row>
    <row r="22" spans="1:22" ht="18.75" customHeight="1" x14ac:dyDescent="0.2">
      <c r="A22" s="3" t="s">
        <v>16</v>
      </c>
      <c r="B22" s="20">
        <f t="shared" si="23"/>
        <v>-26</v>
      </c>
      <c r="C22" s="20">
        <v>4</v>
      </c>
      <c r="D22" s="20">
        <f t="shared" si="24"/>
        <v>7</v>
      </c>
      <c r="E22" s="20">
        <f t="shared" si="25"/>
        <v>-32</v>
      </c>
      <c r="F22" s="20">
        <v>12</v>
      </c>
      <c r="G22" s="20">
        <v>-11</v>
      </c>
      <c r="H22" s="20">
        <v>44</v>
      </c>
      <c r="I22" s="20">
        <v>-14</v>
      </c>
      <c r="J22" s="26">
        <f t="shared" si="26"/>
        <v>-8.8840342253777536</v>
      </c>
      <c r="K22" s="35">
        <v>3.3315128345166576</v>
      </c>
      <c r="L22" s="35">
        <v>12.21554705989441</v>
      </c>
      <c r="M22" s="20">
        <f t="shared" si="27"/>
        <v>6</v>
      </c>
      <c r="N22" s="20">
        <f t="shared" si="28"/>
        <v>73</v>
      </c>
      <c r="O22" s="20">
        <v>3</v>
      </c>
      <c r="P22" s="20">
        <v>42</v>
      </c>
      <c r="Q22" s="20">
        <v>31</v>
      </c>
      <c r="R22" s="20">
        <f t="shared" si="29"/>
        <v>67</v>
      </c>
      <c r="S22" s="20">
        <v>-1</v>
      </c>
      <c r="T22" s="20">
        <v>38</v>
      </c>
      <c r="U22" s="20">
        <v>29</v>
      </c>
      <c r="V22" s="26">
        <v>1.6657564172583257</v>
      </c>
    </row>
    <row r="23" spans="1:22" ht="18.75" customHeight="1" x14ac:dyDescent="0.2">
      <c r="A23" s="1" t="s">
        <v>15</v>
      </c>
      <c r="B23" s="19">
        <f t="shared" si="23"/>
        <v>-3</v>
      </c>
      <c r="C23" s="19">
        <v>4</v>
      </c>
      <c r="D23" s="19">
        <f t="shared" si="24"/>
        <v>28</v>
      </c>
      <c r="E23" s="19">
        <f t="shared" si="25"/>
        <v>-22</v>
      </c>
      <c r="F23" s="19">
        <v>14</v>
      </c>
      <c r="G23" s="19">
        <v>0</v>
      </c>
      <c r="H23" s="19">
        <v>36</v>
      </c>
      <c r="I23" s="21">
        <v>-2</v>
      </c>
      <c r="J23" s="27">
        <f t="shared" si="26"/>
        <v>-8.5009343426345296</v>
      </c>
      <c r="K23" s="34">
        <v>5.4096854907674281</v>
      </c>
      <c r="L23" s="34">
        <v>13.910619833401958</v>
      </c>
      <c r="M23" s="21">
        <f t="shared" si="27"/>
        <v>19</v>
      </c>
      <c r="N23" s="21">
        <f t="shared" si="28"/>
        <v>78</v>
      </c>
      <c r="O23" s="19">
        <v>1</v>
      </c>
      <c r="P23" s="19">
        <v>66</v>
      </c>
      <c r="Q23" s="19">
        <v>12</v>
      </c>
      <c r="R23" s="19">
        <f t="shared" si="29"/>
        <v>59</v>
      </c>
      <c r="S23" s="19">
        <v>-25</v>
      </c>
      <c r="T23" s="19">
        <v>38</v>
      </c>
      <c r="U23" s="19">
        <v>21</v>
      </c>
      <c r="V23" s="31">
        <v>7.3417160231843681</v>
      </c>
    </row>
    <row r="24" spans="1:22" ht="18.75" customHeight="1" x14ac:dyDescent="0.2">
      <c r="A24" s="7" t="s">
        <v>14</v>
      </c>
      <c r="B24" s="17">
        <f t="shared" si="23"/>
        <v>-22</v>
      </c>
      <c r="C24" s="17">
        <v>-11</v>
      </c>
      <c r="D24" s="18">
        <f t="shared" si="24"/>
        <v>-29</v>
      </c>
      <c r="E24" s="18">
        <f t="shared" si="25"/>
        <v>-8</v>
      </c>
      <c r="F24" s="17">
        <v>4</v>
      </c>
      <c r="G24" s="17">
        <v>-5</v>
      </c>
      <c r="H24" s="17">
        <v>12</v>
      </c>
      <c r="I24" s="23">
        <v>-1</v>
      </c>
      <c r="J24" s="28">
        <f t="shared" si="26"/>
        <v>-9.492316669908579</v>
      </c>
      <c r="K24" s="32">
        <v>4.7461583349542886</v>
      </c>
      <c r="L24" s="32">
        <v>14.238475004862867</v>
      </c>
      <c r="M24" s="18">
        <f t="shared" si="27"/>
        <v>-14</v>
      </c>
      <c r="N24" s="17">
        <f t="shared" si="28"/>
        <v>17</v>
      </c>
      <c r="O24" s="17">
        <v>-6</v>
      </c>
      <c r="P24" s="17">
        <v>10</v>
      </c>
      <c r="Q24" s="17">
        <v>7</v>
      </c>
      <c r="R24" s="17">
        <f t="shared" si="29"/>
        <v>31</v>
      </c>
      <c r="S24" s="17">
        <v>19</v>
      </c>
      <c r="T24" s="17">
        <v>20</v>
      </c>
      <c r="U24" s="17">
        <v>11</v>
      </c>
      <c r="V24" s="28">
        <v>-16.611554172340014</v>
      </c>
    </row>
    <row r="25" spans="1:22" ht="18.75" customHeight="1" x14ac:dyDescent="0.2">
      <c r="A25" s="5" t="s">
        <v>13</v>
      </c>
      <c r="B25" s="18">
        <f t="shared" si="23"/>
        <v>0</v>
      </c>
      <c r="C25" s="18">
        <v>4</v>
      </c>
      <c r="D25" s="18">
        <f t="shared" si="24"/>
        <v>9</v>
      </c>
      <c r="E25" s="18">
        <f t="shared" si="25"/>
        <v>-4</v>
      </c>
      <c r="F25" s="18">
        <v>0</v>
      </c>
      <c r="G25" s="18">
        <v>0</v>
      </c>
      <c r="H25" s="18">
        <v>4</v>
      </c>
      <c r="I25" s="18">
        <v>2</v>
      </c>
      <c r="J25" s="25">
        <f t="shared" si="26"/>
        <v>-19.449980071741731</v>
      </c>
      <c r="K25" s="33">
        <v>0</v>
      </c>
      <c r="L25" s="33">
        <v>19.449980071741731</v>
      </c>
      <c r="M25" s="18">
        <f t="shared" si="27"/>
        <v>4</v>
      </c>
      <c r="N25" s="18">
        <f t="shared" si="28"/>
        <v>7</v>
      </c>
      <c r="O25" s="18">
        <v>5</v>
      </c>
      <c r="P25" s="18">
        <v>3</v>
      </c>
      <c r="Q25" s="18">
        <v>4</v>
      </c>
      <c r="R25" s="18">
        <f t="shared" si="29"/>
        <v>3</v>
      </c>
      <c r="S25" s="18">
        <v>-6</v>
      </c>
      <c r="T25" s="18">
        <v>2</v>
      </c>
      <c r="U25" s="18">
        <v>1</v>
      </c>
      <c r="V25" s="29">
        <v>19.449980071741727</v>
      </c>
    </row>
    <row r="26" spans="1:22" ht="18.75" customHeight="1" x14ac:dyDescent="0.2">
      <c r="A26" s="3" t="s">
        <v>12</v>
      </c>
      <c r="B26" s="20">
        <f t="shared" si="23"/>
        <v>-7</v>
      </c>
      <c r="C26" s="20">
        <v>2</v>
      </c>
      <c r="D26" s="20">
        <f t="shared" si="24"/>
        <v>8</v>
      </c>
      <c r="E26" s="20">
        <f t="shared" si="25"/>
        <v>-5</v>
      </c>
      <c r="F26" s="20">
        <v>2</v>
      </c>
      <c r="G26" s="20">
        <v>2</v>
      </c>
      <c r="H26" s="20">
        <v>7</v>
      </c>
      <c r="I26" s="20">
        <v>-6</v>
      </c>
      <c r="J26" s="26">
        <f t="shared" si="26"/>
        <v>-10.446994348347323</v>
      </c>
      <c r="K26" s="35">
        <v>4.1787977393389273</v>
      </c>
      <c r="L26" s="35">
        <v>14.62579208768625</v>
      </c>
      <c r="M26" s="20">
        <f t="shared" si="27"/>
        <v>-2</v>
      </c>
      <c r="N26" s="20">
        <f t="shared" si="28"/>
        <v>15</v>
      </c>
      <c r="O26" s="20">
        <v>6</v>
      </c>
      <c r="P26" s="20">
        <v>14</v>
      </c>
      <c r="Q26" s="20">
        <v>1</v>
      </c>
      <c r="R26" s="20">
        <f t="shared" si="29"/>
        <v>17</v>
      </c>
      <c r="S26" s="20">
        <v>6</v>
      </c>
      <c r="T26" s="20">
        <v>6</v>
      </c>
      <c r="U26" s="20">
        <v>11</v>
      </c>
      <c r="V26" s="26">
        <v>-4.1787977393389255</v>
      </c>
    </row>
    <row r="27" spans="1:22" ht="18.75" customHeight="1" x14ac:dyDescent="0.2">
      <c r="A27" s="1" t="s">
        <v>11</v>
      </c>
      <c r="B27" s="19">
        <f t="shared" si="23"/>
        <v>-3</v>
      </c>
      <c r="C27" s="19">
        <v>19</v>
      </c>
      <c r="D27" s="19">
        <f t="shared" si="24"/>
        <v>8</v>
      </c>
      <c r="E27" s="19">
        <f t="shared" si="25"/>
        <v>-9</v>
      </c>
      <c r="F27" s="19">
        <v>6</v>
      </c>
      <c r="G27" s="19">
        <v>1</v>
      </c>
      <c r="H27" s="21">
        <v>15</v>
      </c>
      <c r="I27" s="21">
        <v>3</v>
      </c>
      <c r="J27" s="27">
        <f t="shared" si="26"/>
        <v>-7.4214261574856364</v>
      </c>
      <c r="K27" s="34">
        <v>4.9476174383237579</v>
      </c>
      <c r="L27" s="34">
        <v>12.369043595809394</v>
      </c>
      <c r="M27" s="21">
        <f t="shared" si="27"/>
        <v>6</v>
      </c>
      <c r="N27" s="21">
        <f t="shared" si="28"/>
        <v>21</v>
      </c>
      <c r="O27" s="24">
        <v>1</v>
      </c>
      <c r="P27" s="24">
        <v>6</v>
      </c>
      <c r="Q27" s="24">
        <v>15</v>
      </c>
      <c r="R27" s="24">
        <f t="shared" si="29"/>
        <v>15</v>
      </c>
      <c r="S27" s="24">
        <v>-9</v>
      </c>
      <c r="T27" s="24">
        <v>3</v>
      </c>
      <c r="U27" s="24">
        <v>12</v>
      </c>
      <c r="V27" s="31">
        <v>4.947617438323757</v>
      </c>
    </row>
    <row r="28" spans="1:22" ht="18.75" customHeight="1" x14ac:dyDescent="0.2">
      <c r="A28" s="5" t="s">
        <v>10</v>
      </c>
      <c r="B28" s="18">
        <f t="shared" si="23"/>
        <v>-9</v>
      </c>
      <c r="C28" s="18">
        <v>6</v>
      </c>
      <c r="D28" s="18">
        <f t="shared" si="24"/>
        <v>9</v>
      </c>
      <c r="E28" s="18">
        <f>F28-H28</f>
        <v>-14</v>
      </c>
      <c r="F28" s="18">
        <v>1</v>
      </c>
      <c r="G28" s="18">
        <v>0</v>
      </c>
      <c r="H28" s="18">
        <v>15</v>
      </c>
      <c r="I28" s="18">
        <v>3</v>
      </c>
      <c r="J28" s="25">
        <f t="shared" si="26"/>
        <v>-30.785868781542899</v>
      </c>
      <c r="K28" s="33">
        <v>2.1989906272530644</v>
      </c>
      <c r="L28" s="33">
        <v>32.984859408795963</v>
      </c>
      <c r="M28" s="18">
        <f t="shared" si="27"/>
        <v>5</v>
      </c>
      <c r="N28" s="18">
        <f t="shared" si="28"/>
        <v>13</v>
      </c>
      <c r="O28" s="18">
        <v>7</v>
      </c>
      <c r="P28" s="18">
        <v>7</v>
      </c>
      <c r="Q28" s="18">
        <v>6</v>
      </c>
      <c r="R28" s="18">
        <f t="shared" si="29"/>
        <v>8</v>
      </c>
      <c r="S28" s="18">
        <v>-5</v>
      </c>
      <c r="T28" s="18">
        <v>5</v>
      </c>
      <c r="U28" s="18">
        <v>3</v>
      </c>
      <c r="V28" s="25">
        <v>10.99495313626532</v>
      </c>
    </row>
    <row r="29" spans="1:22" ht="18.75" customHeight="1" x14ac:dyDescent="0.2">
      <c r="A29" s="3" t="s">
        <v>9</v>
      </c>
      <c r="B29" s="20">
        <f t="shared" si="23"/>
        <v>-10</v>
      </c>
      <c r="C29" s="20">
        <v>-2</v>
      </c>
      <c r="D29" s="20">
        <f t="shared" si="24"/>
        <v>5</v>
      </c>
      <c r="E29" s="20">
        <f t="shared" si="25"/>
        <v>-17</v>
      </c>
      <c r="F29" s="20">
        <v>5</v>
      </c>
      <c r="G29" s="20">
        <v>-3</v>
      </c>
      <c r="H29" s="20">
        <v>22</v>
      </c>
      <c r="I29" s="20">
        <v>6</v>
      </c>
      <c r="J29" s="26">
        <f t="shared" si="26"/>
        <v>-13.344485909149398</v>
      </c>
      <c r="K29" s="35">
        <v>3.9248487968086474</v>
      </c>
      <c r="L29" s="35">
        <v>17.269334705958045</v>
      </c>
      <c r="M29" s="22">
        <f t="shared" si="27"/>
        <v>7</v>
      </c>
      <c r="N29" s="22">
        <f t="shared" si="28"/>
        <v>39</v>
      </c>
      <c r="O29" s="20">
        <v>15</v>
      </c>
      <c r="P29" s="20">
        <v>15</v>
      </c>
      <c r="Q29" s="20">
        <v>24</v>
      </c>
      <c r="R29" s="20">
        <f t="shared" si="29"/>
        <v>32</v>
      </c>
      <c r="S29" s="20">
        <v>1</v>
      </c>
      <c r="T29" s="20">
        <v>10</v>
      </c>
      <c r="U29" s="20">
        <v>22</v>
      </c>
      <c r="V29" s="26">
        <v>5.4947883155321051</v>
      </c>
    </row>
    <row r="30" spans="1:22" ht="18.75" customHeight="1" x14ac:dyDescent="0.2">
      <c r="A30" s="3" t="s">
        <v>8</v>
      </c>
      <c r="B30" s="20">
        <f t="shared" si="23"/>
        <v>-4</v>
      </c>
      <c r="C30" s="20">
        <v>47</v>
      </c>
      <c r="D30" s="20">
        <f t="shared" si="24"/>
        <v>20</v>
      </c>
      <c r="E30" s="20">
        <f t="shared" si="25"/>
        <v>-19</v>
      </c>
      <c r="F30" s="20">
        <v>5</v>
      </c>
      <c r="G30" s="20">
        <v>-2</v>
      </c>
      <c r="H30" s="20">
        <v>24</v>
      </c>
      <c r="I30" s="20">
        <v>0</v>
      </c>
      <c r="J30" s="29">
        <f t="shared" si="26"/>
        <v>-15.203987931260659</v>
      </c>
      <c r="K30" s="36">
        <v>4.0010494555949103</v>
      </c>
      <c r="L30" s="36">
        <v>19.205037386855569</v>
      </c>
      <c r="M30" s="20">
        <f t="shared" si="27"/>
        <v>15</v>
      </c>
      <c r="N30" s="20">
        <f t="shared" si="28"/>
        <v>33</v>
      </c>
      <c r="O30" s="20">
        <v>8</v>
      </c>
      <c r="P30" s="20">
        <v>23</v>
      </c>
      <c r="Q30" s="20">
        <v>10</v>
      </c>
      <c r="R30" s="20">
        <f t="shared" si="29"/>
        <v>18</v>
      </c>
      <c r="S30" s="20">
        <v>-14</v>
      </c>
      <c r="T30" s="20">
        <v>13</v>
      </c>
      <c r="U30" s="20">
        <v>5</v>
      </c>
      <c r="V30" s="26">
        <v>12.003148366784734</v>
      </c>
    </row>
    <row r="31" spans="1:22" ht="18.75" customHeight="1" x14ac:dyDescent="0.2">
      <c r="A31" s="1" t="s">
        <v>7</v>
      </c>
      <c r="B31" s="19">
        <f t="shared" si="23"/>
        <v>-16</v>
      </c>
      <c r="C31" s="19">
        <v>8</v>
      </c>
      <c r="D31" s="19">
        <f t="shared" si="24"/>
        <v>-14</v>
      </c>
      <c r="E31" s="19">
        <f t="shared" si="25"/>
        <v>-19</v>
      </c>
      <c r="F31" s="19">
        <v>5</v>
      </c>
      <c r="G31" s="19">
        <v>-3</v>
      </c>
      <c r="H31" s="19">
        <v>24</v>
      </c>
      <c r="I31" s="21">
        <v>6</v>
      </c>
      <c r="J31" s="27">
        <f t="shared" si="26"/>
        <v>-16.979197187225317</v>
      </c>
      <c r="K31" s="34">
        <v>4.4682097861119248</v>
      </c>
      <c r="L31" s="34">
        <v>21.447406973337241</v>
      </c>
      <c r="M31" s="19">
        <f t="shared" si="27"/>
        <v>3</v>
      </c>
      <c r="N31" s="19">
        <f t="shared" si="28"/>
        <v>20</v>
      </c>
      <c r="O31" s="19">
        <v>1</v>
      </c>
      <c r="P31" s="19">
        <v>8</v>
      </c>
      <c r="Q31" s="19">
        <v>12</v>
      </c>
      <c r="R31" s="19">
        <f t="shared" si="29"/>
        <v>17</v>
      </c>
      <c r="S31" s="19">
        <v>6</v>
      </c>
      <c r="T31" s="19">
        <v>11</v>
      </c>
      <c r="U31" s="19">
        <v>6</v>
      </c>
      <c r="V31" s="30">
        <v>2.6809258716671529</v>
      </c>
    </row>
    <row r="32" spans="1:22" ht="18.75" customHeight="1" x14ac:dyDescent="0.2">
      <c r="A32" s="5" t="s">
        <v>6</v>
      </c>
      <c r="B32" s="18">
        <f t="shared" si="23"/>
        <v>5</v>
      </c>
      <c r="C32" s="18">
        <v>12</v>
      </c>
      <c r="D32" s="18">
        <f t="shared" si="24"/>
        <v>3</v>
      </c>
      <c r="E32" s="18">
        <f t="shared" si="25"/>
        <v>0</v>
      </c>
      <c r="F32" s="18">
        <v>1</v>
      </c>
      <c r="G32" s="18">
        <v>-1</v>
      </c>
      <c r="H32" s="18">
        <v>1</v>
      </c>
      <c r="I32" s="18">
        <v>-2</v>
      </c>
      <c r="J32" s="25">
        <f t="shared" si="26"/>
        <v>0</v>
      </c>
      <c r="K32" s="33">
        <v>3.4288926363125349</v>
      </c>
      <c r="L32" s="33">
        <v>3.4288926363125349</v>
      </c>
      <c r="M32" s="18">
        <f t="shared" si="27"/>
        <v>5</v>
      </c>
      <c r="N32" s="18">
        <f t="shared" si="28"/>
        <v>10</v>
      </c>
      <c r="O32" s="22">
        <v>-4</v>
      </c>
      <c r="P32" s="22">
        <v>4</v>
      </c>
      <c r="Q32" s="22">
        <v>6</v>
      </c>
      <c r="R32" s="22">
        <f t="shared" si="29"/>
        <v>5</v>
      </c>
      <c r="S32" s="22">
        <v>-6</v>
      </c>
      <c r="T32" s="22">
        <v>3</v>
      </c>
      <c r="U32" s="22">
        <v>2</v>
      </c>
      <c r="V32" s="29">
        <v>17.144463181562678</v>
      </c>
    </row>
    <row r="33" spans="1:22" ht="18.75" customHeight="1" x14ac:dyDescent="0.2">
      <c r="A33" s="3" t="s">
        <v>5</v>
      </c>
      <c r="B33" s="20">
        <f t="shared" si="23"/>
        <v>-7</v>
      </c>
      <c r="C33" s="20">
        <v>21</v>
      </c>
      <c r="D33" s="20">
        <f t="shared" si="24"/>
        <v>8</v>
      </c>
      <c r="E33" s="20">
        <f t="shared" si="25"/>
        <v>-15</v>
      </c>
      <c r="F33" s="20">
        <v>6</v>
      </c>
      <c r="G33" s="20">
        <v>1</v>
      </c>
      <c r="H33" s="20">
        <v>21</v>
      </c>
      <c r="I33" s="20">
        <v>5</v>
      </c>
      <c r="J33" s="26">
        <f t="shared" si="26"/>
        <v>-12.790941497169216</v>
      </c>
      <c r="K33" s="35">
        <v>5.1163765988676868</v>
      </c>
      <c r="L33" s="35">
        <v>17.907318096036903</v>
      </c>
      <c r="M33" s="20">
        <f t="shared" si="27"/>
        <v>8</v>
      </c>
      <c r="N33" s="20">
        <f t="shared" si="28"/>
        <v>25</v>
      </c>
      <c r="O33" s="20">
        <v>10</v>
      </c>
      <c r="P33" s="20">
        <v>15</v>
      </c>
      <c r="Q33" s="20">
        <v>10</v>
      </c>
      <c r="R33" s="20">
        <f t="shared" si="29"/>
        <v>17</v>
      </c>
      <c r="S33" s="20">
        <v>-2</v>
      </c>
      <c r="T33" s="20">
        <v>5</v>
      </c>
      <c r="U33" s="20">
        <v>12</v>
      </c>
      <c r="V33" s="26">
        <v>6.821835465156914</v>
      </c>
    </row>
    <row r="34" spans="1:22" ht="18.75" customHeight="1" x14ac:dyDescent="0.2">
      <c r="A34" s="3" t="s">
        <v>4</v>
      </c>
      <c r="B34" s="20">
        <f t="shared" si="23"/>
        <v>-15</v>
      </c>
      <c r="C34" s="20">
        <v>5</v>
      </c>
      <c r="D34" s="20">
        <f t="shared" si="24"/>
        <v>-11</v>
      </c>
      <c r="E34" s="20">
        <f t="shared" si="25"/>
        <v>-17</v>
      </c>
      <c r="F34" s="20">
        <v>1</v>
      </c>
      <c r="G34" s="20">
        <v>-2</v>
      </c>
      <c r="H34" s="20">
        <v>18</v>
      </c>
      <c r="I34" s="20">
        <v>2</v>
      </c>
      <c r="J34" s="26">
        <f t="shared" si="26"/>
        <v>-21.002531645569618</v>
      </c>
      <c r="K34" s="35">
        <v>1.2354430379746835</v>
      </c>
      <c r="L34" s="35">
        <v>22.237974683544302</v>
      </c>
      <c r="M34" s="20">
        <f>N34-R34</f>
        <v>2</v>
      </c>
      <c r="N34" s="20">
        <f t="shared" si="28"/>
        <v>22</v>
      </c>
      <c r="O34" s="20">
        <v>-10</v>
      </c>
      <c r="P34" s="20">
        <v>3</v>
      </c>
      <c r="Q34" s="20">
        <v>19</v>
      </c>
      <c r="R34" s="20">
        <f t="shared" si="29"/>
        <v>20</v>
      </c>
      <c r="S34" s="20">
        <v>-3</v>
      </c>
      <c r="T34" s="20">
        <v>12</v>
      </c>
      <c r="U34" s="20">
        <v>8</v>
      </c>
      <c r="V34" s="26">
        <v>2.4708860759493625</v>
      </c>
    </row>
    <row r="35" spans="1:22" ht="18.75" customHeight="1" x14ac:dyDescent="0.2">
      <c r="A35" s="1" t="s">
        <v>3</v>
      </c>
      <c r="B35" s="19">
        <f t="shared" si="23"/>
        <v>-15</v>
      </c>
      <c r="C35" s="19">
        <v>2</v>
      </c>
      <c r="D35" s="19">
        <f t="shared" si="24"/>
        <v>-3</v>
      </c>
      <c r="E35" s="19">
        <f t="shared" si="25"/>
        <v>-13</v>
      </c>
      <c r="F35" s="19">
        <v>4</v>
      </c>
      <c r="G35" s="19">
        <v>-1</v>
      </c>
      <c r="H35" s="19">
        <v>17</v>
      </c>
      <c r="I35" s="21">
        <v>2</v>
      </c>
      <c r="J35" s="27">
        <f t="shared" si="26"/>
        <v>-15.667292304652772</v>
      </c>
      <c r="K35" s="34">
        <v>4.8207053245085447</v>
      </c>
      <c r="L35" s="34">
        <v>20.487997629161317</v>
      </c>
      <c r="M35" s="21">
        <f t="shared" si="27"/>
        <v>-2</v>
      </c>
      <c r="N35" s="21">
        <f t="shared" si="28"/>
        <v>19</v>
      </c>
      <c r="O35" s="24">
        <v>10</v>
      </c>
      <c r="P35" s="24">
        <v>6</v>
      </c>
      <c r="Q35" s="24">
        <v>13</v>
      </c>
      <c r="R35" s="24">
        <f t="shared" si="29"/>
        <v>21</v>
      </c>
      <c r="S35" s="24">
        <v>10</v>
      </c>
      <c r="T35" s="24">
        <v>7</v>
      </c>
      <c r="U35" s="24">
        <v>14</v>
      </c>
      <c r="V35" s="31">
        <v>-2.4103526622542724</v>
      </c>
    </row>
    <row r="36" spans="1:22" ht="18.75" customHeight="1" x14ac:dyDescent="0.2">
      <c r="A36" s="5" t="s">
        <v>2</v>
      </c>
      <c r="B36" s="18">
        <f t="shared" si="23"/>
        <v>-10</v>
      </c>
      <c r="C36" s="18">
        <v>1</v>
      </c>
      <c r="D36" s="18">
        <f t="shared" si="24"/>
        <v>2</v>
      </c>
      <c r="E36" s="18">
        <f t="shared" si="25"/>
        <v>-9</v>
      </c>
      <c r="F36" s="18">
        <v>1</v>
      </c>
      <c r="G36" s="18">
        <v>0</v>
      </c>
      <c r="H36" s="18">
        <v>10</v>
      </c>
      <c r="I36" s="18">
        <v>1</v>
      </c>
      <c r="J36" s="25">
        <f t="shared" si="26"/>
        <v>-29.452789699570818</v>
      </c>
      <c r="K36" s="33">
        <v>3.2725321888412018</v>
      </c>
      <c r="L36" s="33">
        <v>32.725321888412019</v>
      </c>
      <c r="M36" s="18">
        <f t="shared" si="27"/>
        <v>-1</v>
      </c>
      <c r="N36" s="18">
        <f t="shared" si="28"/>
        <v>4</v>
      </c>
      <c r="O36" s="18">
        <v>2</v>
      </c>
      <c r="P36" s="18">
        <v>1</v>
      </c>
      <c r="Q36" s="18">
        <v>3</v>
      </c>
      <c r="R36" s="18">
        <f t="shared" si="29"/>
        <v>5</v>
      </c>
      <c r="S36" s="18">
        <v>-1</v>
      </c>
      <c r="T36" s="18">
        <v>0</v>
      </c>
      <c r="U36" s="18">
        <v>5</v>
      </c>
      <c r="V36" s="25">
        <v>-3.2725321888412022</v>
      </c>
    </row>
    <row r="37" spans="1:22" ht="18.75" customHeight="1" x14ac:dyDescent="0.2">
      <c r="A37" s="3" t="s">
        <v>1</v>
      </c>
      <c r="B37" s="20">
        <f t="shared" si="23"/>
        <v>-8</v>
      </c>
      <c r="C37" s="20">
        <v>-5</v>
      </c>
      <c r="D37" s="20">
        <f t="shared" si="24"/>
        <v>0</v>
      </c>
      <c r="E37" s="20">
        <f t="shared" si="25"/>
        <v>-6</v>
      </c>
      <c r="F37" s="20">
        <v>1</v>
      </c>
      <c r="G37" s="20">
        <v>-1</v>
      </c>
      <c r="H37" s="20">
        <v>7</v>
      </c>
      <c r="I37" s="20">
        <v>4</v>
      </c>
      <c r="J37" s="26">
        <f t="shared" si="26"/>
        <v>-28.251640293323042</v>
      </c>
      <c r="K37" s="35">
        <v>4.7086067155538398</v>
      </c>
      <c r="L37" s="35">
        <v>32.960247008876884</v>
      </c>
      <c r="M37" s="20">
        <f>N37-R37</f>
        <v>-2</v>
      </c>
      <c r="N37" s="22">
        <f t="shared" si="28"/>
        <v>3</v>
      </c>
      <c r="O37" s="20">
        <v>0</v>
      </c>
      <c r="P37" s="20">
        <v>3</v>
      </c>
      <c r="Q37" s="20">
        <v>0</v>
      </c>
      <c r="R37" s="20">
        <f t="shared" si="29"/>
        <v>5</v>
      </c>
      <c r="S37" s="20">
        <v>-5</v>
      </c>
      <c r="T37" s="20">
        <v>1</v>
      </c>
      <c r="U37" s="20">
        <v>4</v>
      </c>
      <c r="V37" s="26">
        <v>-9.4172134311076796</v>
      </c>
    </row>
    <row r="38" spans="1:22" ht="18.75" customHeight="1" x14ac:dyDescent="0.2">
      <c r="A38" s="1" t="s">
        <v>0</v>
      </c>
      <c r="B38" s="19">
        <f t="shared" si="23"/>
        <v>0</v>
      </c>
      <c r="C38" s="19">
        <v>1</v>
      </c>
      <c r="D38" s="19">
        <f t="shared" si="24"/>
        <v>10</v>
      </c>
      <c r="E38" s="19">
        <f t="shared" si="25"/>
        <v>-1</v>
      </c>
      <c r="F38" s="19">
        <v>1</v>
      </c>
      <c r="G38" s="19">
        <v>1</v>
      </c>
      <c r="H38" s="19">
        <v>2</v>
      </c>
      <c r="I38" s="21">
        <v>-7</v>
      </c>
      <c r="J38" s="27">
        <f t="shared" si="26"/>
        <v>-5.0727650727650726</v>
      </c>
      <c r="K38" s="34">
        <v>5.0727650727650726</v>
      </c>
      <c r="L38" s="34">
        <v>10.145530145530145</v>
      </c>
      <c r="M38" s="21">
        <f t="shared" si="27"/>
        <v>1</v>
      </c>
      <c r="N38" s="19">
        <f t="shared" si="28"/>
        <v>2</v>
      </c>
      <c r="O38" s="19">
        <v>0</v>
      </c>
      <c r="P38" s="19">
        <v>2</v>
      </c>
      <c r="Q38" s="19">
        <v>0</v>
      </c>
      <c r="R38" s="19">
        <f t="shared" si="29"/>
        <v>1</v>
      </c>
      <c r="S38" s="19">
        <v>-2</v>
      </c>
      <c r="T38" s="19">
        <v>0</v>
      </c>
      <c r="U38" s="19">
        <v>1</v>
      </c>
      <c r="V38" s="30">
        <v>5.0727650727650726</v>
      </c>
    </row>
    <row r="39" spans="1:22" x14ac:dyDescent="0.2">
      <c r="A39" s="37" t="s">
        <v>60</v>
      </c>
    </row>
    <row r="40" spans="1:22" x14ac:dyDescent="0.2">
      <c r="A40" s="37" t="s">
        <v>58</v>
      </c>
    </row>
    <row r="41" spans="1:22" x14ac:dyDescent="0.2">
      <c r="A41" s="37" t="s">
        <v>59</v>
      </c>
    </row>
    <row r="42" spans="1:22" x14ac:dyDescent="0.2">
      <c r="A42" s="37" t="s">
        <v>61</v>
      </c>
    </row>
    <row r="43" spans="1:22" x14ac:dyDescent="0.2">
      <c r="A43" s="37" t="s">
        <v>62</v>
      </c>
    </row>
    <row r="44" spans="1:22" x14ac:dyDescent="0.2">
      <c r="A44" s="37" t="s">
        <v>63</v>
      </c>
    </row>
    <row r="45" spans="1:22" x14ac:dyDescent="0.2">
      <c r="A45" s="37" t="s">
        <v>65</v>
      </c>
    </row>
    <row r="46" spans="1:22" x14ac:dyDescent="0.2">
      <c r="A46" s="37" t="s">
        <v>64</v>
      </c>
    </row>
  </sheetData>
  <mergeCells count="20">
    <mergeCell ref="A5:A8"/>
    <mergeCell ref="C6:C8"/>
    <mergeCell ref="N6:Q6"/>
    <mergeCell ref="T7:T8"/>
    <mergeCell ref="P7:P8"/>
    <mergeCell ref="M5:V5"/>
    <mergeCell ref="D6:D8"/>
    <mergeCell ref="S7:S8"/>
    <mergeCell ref="B5:D5"/>
    <mergeCell ref="J6:L6"/>
    <mergeCell ref="E5:L5"/>
    <mergeCell ref="M6:M8"/>
    <mergeCell ref="E6:E8"/>
    <mergeCell ref="G6:G8"/>
    <mergeCell ref="I6:I8"/>
    <mergeCell ref="O7:O8"/>
    <mergeCell ref="J7:J8"/>
    <mergeCell ref="R6:U6"/>
    <mergeCell ref="B6:B8"/>
    <mergeCell ref="V7:V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49</v>
      </c>
    </row>
    <row r="4" spans="1:22" x14ac:dyDescent="0.2">
      <c r="A4" t="s">
        <v>46</v>
      </c>
    </row>
    <row r="5" spans="1:22" ht="13.5" customHeight="1" x14ac:dyDescent="0.2">
      <c r="A5" s="46" t="s">
        <v>37</v>
      </c>
      <c r="B5" s="48" t="s">
        <v>52</v>
      </c>
      <c r="C5" s="49"/>
      <c r="D5" s="50"/>
      <c r="E5" s="41" t="s">
        <v>51</v>
      </c>
      <c r="F5" s="42"/>
      <c r="G5" s="42"/>
      <c r="H5" s="42"/>
      <c r="I5" s="42"/>
      <c r="J5" s="42"/>
      <c r="K5" s="42"/>
      <c r="L5" s="43"/>
      <c r="M5" s="48" t="s">
        <v>50</v>
      </c>
      <c r="N5" s="49"/>
      <c r="O5" s="49"/>
      <c r="P5" s="49"/>
      <c r="Q5" s="49"/>
      <c r="R5" s="49"/>
      <c r="S5" s="49"/>
      <c r="T5" s="49"/>
      <c r="U5" s="49"/>
      <c r="V5" s="50"/>
    </row>
    <row r="6" spans="1:22" x14ac:dyDescent="0.2">
      <c r="A6" s="44"/>
      <c r="B6" s="39" t="s">
        <v>55</v>
      </c>
      <c r="C6" s="39" t="s">
        <v>54</v>
      </c>
      <c r="D6" s="39" t="s">
        <v>53</v>
      </c>
      <c r="E6" s="39" t="s">
        <v>56</v>
      </c>
      <c r="F6" s="14"/>
      <c r="G6" s="39" t="s">
        <v>47</v>
      </c>
      <c r="H6" s="14"/>
      <c r="I6" s="39" t="s">
        <v>47</v>
      </c>
      <c r="J6" s="48" t="s">
        <v>42</v>
      </c>
      <c r="K6" s="49"/>
      <c r="L6" s="50"/>
      <c r="M6" s="39" t="s">
        <v>57</v>
      </c>
      <c r="N6" s="41" t="s">
        <v>36</v>
      </c>
      <c r="O6" s="42"/>
      <c r="P6" s="42"/>
      <c r="Q6" s="43"/>
      <c r="R6" s="41" t="s">
        <v>35</v>
      </c>
      <c r="S6" s="42"/>
      <c r="T6" s="42"/>
      <c r="U6" s="43"/>
      <c r="V6" s="16" t="s">
        <v>42</v>
      </c>
    </row>
    <row r="7" spans="1:22" ht="13.5" customHeight="1" x14ac:dyDescent="0.2">
      <c r="A7" s="44"/>
      <c r="B7" s="44"/>
      <c r="C7" s="47"/>
      <c r="D7" s="47"/>
      <c r="E7" s="44"/>
      <c r="F7" s="11" t="s">
        <v>34</v>
      </c>
      <c r="G7" s="47"/>
      <c r="H7" s="11" t="s">
        <v>33</v>
      </c>
      <c r="I7" s="47"/>
      <c r="J7" s="39" t="s">
        <v>39</v>
      </c>
      <c r="K7" s="13" t="s">
        <v>40</v>
      </c>
      <c r="L7" s="13" t="s">
        <v>41</v>
      </c>
      <c r="M7" s="44"/>
      <c r="N7" s="13" t="s">
        <v>32</v>
      </c>
      <c r="O7" s="39" t="s">
        <v>47</v>
      </c>
      <c r="P7" s="39" t="s">
        <v>31</v>
      </c>
      <c r="Q7" s="12" t="s">
        <v>30</v>
      </c>
      <c r="R7" s="11" t="s">
        <v>32</v>
      </c>
      <c r="S7" s="39" t="s">
        <v>47</v>
      </c>
      <c r="T7" s="47" t="s">
        <v>31</v>
      </c>
      <c r="U7" s="15" t="s">
        <v>43</v>
      </c>
      <c r="V7" s="39" t="s">
        <v>44</v>
      </c>
    </row>
    <row r="8" spans="1:22" ht="30.75" customHeight="1" x14ac:dyDescent="0.2">
      <c r="A8" s="45"/>
      <c r="B8" s="45"/>
      <c r="C8" s="40"/>
      <c r="D8" s="40"/>
      <c r="E8" s="45"/>
      <c r="F8" s="10"/>
      <c r="G8" s="40"/>
      <c r="H8" s="10"/>
      <c r="I8" s="40"/>
      <c r="J8" s="40"/>
      <c r="K8" s="10"/>
      <c r="L8" s="10"/>
      <c r="M8" s="45"/>
      <c r="N8" s="10"/>
      <c r="O8" s="40"/>
      <c r="P8" s="40"/>
      <c r="Q8" s="9"/>
      <c r="R8" s="10"/>
      <c r="S8" s="40"/>
      <c r="T8" s="40"/>
      <c r="U8" s="9"/>
      <c r="V8" s="40"/>
    </row>
    <row r="9" spans="1:22" ht="15" customHeight="1" x14ac:dyDescent="0.2">
      <c r="A9" s="8" t="s">
        <v>29</v>
      </c>
      <c r="B9" s="17">
        <f t="shared" ref="B9:H9" si="0">B10+B11</f>
        <v>-188</v>
      </c>
      <c r="C9" s="17">
        <f t="shared" si="0"/>
        <v>45</v>
      </c>
      <c r="D9" s="17">
        <f t="shared" si="0"/>
        <v>15</v>
      </c>
      <c r="E9" s="17">
        <f t="shared" si="0"/>
        <v>-184</v>
      </c>
      <c r="F9" s="17">
        <f t="shared" si="0"/>
        <v>122</v>
      </c>
      <c r="G9" s="17">
        <f t="shared" si="0"/>
        <v>-22</v>
      </c>
      <c r="H9" s="17">
        <f t="shared" si="0"/>
        <v>306</v>
      </c>
      <c r="I9" s="17">
        <f>I10+I11</f>
        <v>4</v>
      </c>
      <c r="J9" s="28">
        <f>K9-L9</f>
        <v>-8.8147519869317996</v>
      </c>
      <c r="K9" s="28">
        <v>5.8445638174221717</v>
      </c>
      <c r="L9" s="28">
        <v>14.659315804353971</v>
      </c>
      <c r="M9" s="17">
        <f t="shared" ref="M9:U9" si="1">M10+M11</f>
        <v>-4</v>
      </c>
      <c r="N9" s="17">
        <f t="shared" si="1"/>
        <v>482</v>
      </c>
      <c r="O9" s="17">
        <f t="shared" si="1"/>
        <v>-6</v>
      </c>
      <c r="P9" s="17">
        <f t="shared" si="1"/>
        <v>324</v>
      </c>
      <c r="Q9" s="17">
        <f t="shared" si="1"/>
        <v>158</v>
      </c>
      <c r="R9" s="17">
        <f>R10+R11</f>
        <v>486</v>
      </c>
      <c r="S9" s="17">
        <f t="shared" si="1"/>
        <v>-47</v>
      </c>
      <c r="T9" s="17">
        <f t="shared" si="1"/>
        <v>328</v>
      </c>
      <c r="U9" s="17">
        <f t="shared" si="1"/>
        <v>158</v>
      </c>
      <c r="V9" s="28">
        <v>-0.19162504319417195</v>
      </c>
    </row>
    <row r="10" spans="1:22" ht="15" customHeight="1" x14ac:dyDescent="0.2">
      <c r="A10" s="6" t="s">
        <v>28</v>
      </c>
      <c r="B10" s="18">
        <f t="shared" ref="B10:I10" si="2">B20+B21+B22+B23</f>
        <v>-120</v>
      </c>
      <c r="C10" s="18">
        <f t="shared" si="2"/>
        <v>18</v>
      </c>
      <c r="D10" s="18">
        <f t="shared" si="2"/>
        <v>6</v>
      </c>
      <c r="E10" s="18">
        <f t="shared" si="2"/>
        <v>-125</v>
      </c>
      <c r="F10" s="18">
        <f t="shared" si="2"/>
        <v>98</v>
      </c>
      <c r="G10" s="18">
        <f t="shared" si="2"/>
        <v>-26</v>
      </c>
      <c r="H10" s="18">
        <f t="shared" si="2"/>
        <v>223</v>
      </c>
      <c r="I10" s="18">
        <f t="shared" si="2"/>
        <v>11</v>
      </c>
      <c r="J10" s="25">
        <f t="shared" ref="J10:J38" si="3">K10-L10</f>
        <v>-7.9101202856979844</v>
      </c>
      <c r="K10" s="25">
        <v>6.2015343039872191</v>
      </c>
      <c r="L10" s="25">
        <v>14.111654589685203</v>
      </c>
      <c r="M10" s="18">
        <f t="shared" ref="M10:U10" si="4">M20+M21+M22+M23</f>
        <v>5</v>
      </c>
      <c r="N10" s="18">
        <f t="shared" si="4"/>
        <v>364</v>
      </c>
      <c r="O10" s="18">
        <f t="shared" si="4"/>
        <v>-8</v>
      </c>
      <c r="P10" s="18">
        <f t="shared" si="4"/>
        <v>268</v>
      </c>
      <c r="Q10" s="18">
        <f t="shared" si="4"/>
        <v>96</v>
      </c>
      <c r="R10" s="18">
        <f t="shared" si="4"/>
        <v>359</v>
      </c>
      <c r="S10" s="18">
        <f t="shared" si="4"/>
        <v>-51</v>
      </c>
      <c r="T10" s="18">
        <f t="shared" si="4"/>
        <v>266</v>
      </c>
      <c r="U10" s="18">
        <f t="shared" si="4"/>
        <v>93</v>
      </c>
      <c r="V10" s="25">
        <v>0.31640481142791899</v>
      </c>
    </row>
    <row r="11" spans="1:22" ht="15" customHeight="1" x14ac:dyDescent="0.2">
      <c r="A11" s="2" t="s">
        <v>27</v>
      </c>
      <c r="B11" s="19">
        <f t="shared" ref="B11:I11" si="5">B12+B13+B14+B15+B16</f>
        <v>-68</v>
      </c>
      <c r="C11" s="19">
        <f t="shared" si="5"/>
        <v>27</v>
      </c>
      <c r="D11" s="19">
        <f t="shared" si="5"/>
        <v>9</v>
      </c>
      <c r="E11" s="19">
        <f t="shared" si="5"/>
        <v>-59</v>
      </c>
      <c r="F11" s="19">
        <f t="shared" si="5"/>
        <v>24</v>
      </c>
      <c r="G11" s="19">
        <f t="shared" si="5"/>
        <v>4</v>
      </c>
      <c r="H11" s="19">
        <f t="shared" si="5"/>
        <v>83</v>
      </c>
      <c r="I11" s="19">
        <f t="shared" si="5"/>
        <v>-7</v>
      </c>
      <c r="J11" s="30">
        <f t="shared" si="3"/>
        <v>-11.633507345691985</v>
      </c>
      <c r="K11" s="30">
        <v>4.7322741745187722</v>
      </c>
      <c r="L11" s="30">
        <v>16.365781520210756</v>
      </c>
      <c r="M11" s="19">
        <f t="shared" ref="M11:U11" si="6">M12+M13+M14+M15+M16</f>
        <v>-9</v>
      </c>
      <c r="N11" s="19">
        <f t="shared" si="6"/>
        <v>118</v>
      </c>
      <c r="O11" s="19">
        <f t="shared" si="6"/>
        <v>2</v>
      </c>
      <c r="P11" s="19">
        <f t="shared" si="6"/>
        <v>56</v>
      </c>
      <c r="Q11" s="19">
        <f t="shared" si="6"/>
        <v>62</v>
      </c>
      <c r="R11" s="19">
        <f t="shared" si="6"/>
        <v>127</v>
      </c>
      <c r="S11" s="19">
        <f t="shared" si="6"/>
        <v>4</v>
      </c>
      <c r="T11" s="19">
        <f t="shared" si="6"/>
        <v>62</v>
      </c>
      <c r="U11" s="19">
        <f t="shared" si="6"/>
        <v>65</v>
      </c>
      <c r="V11" s="30">
        <v>-1.7746028154445419</v>
      </c>
    </row>
    <row r="12" spans="1:22" ht="15" customHeight="1" x14ac:dyDescent="0.2">
      <c r="A12" s="6" t="s">
        <v>26</v>
      </c>
      <c r="B12" s="18">
        <f t="shared" ref="B12:I12" si="7">B24</f>
        <v>-14</v>
      </c>
      <c r="C12" s="18">
        <f t="shared" si="7"/>
        <v>-7</v>
      </c>
      <c r="D12" s="18">
        <f t="shared" si="7"/>
        <v>-14</v>
      </c>
      <c r="E12" s="18">
        <f t="shared" si="7"/>
        <v>-3</v>
      </c>
      <c r="F12" s="18">
        <f t="shared" si="7"/>
        <v>3</v>
      </c>
      <c r="G12" s="18">
        <f t="shared" si="7"/>
        <v>-1</v>
      </c>
      <c r="H12" s="18">
        <f t="shared" si="7"/>
        <v>6</v>
      </c>
      <c r="I12" s="18">
        <f t="shared" si="7"/>
        <v>-2</v>
      </c>
      <c r="J12" s="25">
        <f t="shared" si="3"/>
        <v>-7.4059085390530148</v>
      </c>
      <c r="K12" s="25">
        <v>7.4059085390530148</v>
      </c>
      <c r="L12" s="25">
        <v>14.81181707810603</v>
      </c>
      <c r="M12" s="18">
        <f t="shared" ref="M12:U12" si="8">M24</f>
        <v>-11</v>
      </c>
      <c r="N12" s="18">
        <f t="shared" si="8"/>
        <v>9</v>
      </c>
      <c r="O12" s="18">
        <f t="shared" si="8"/>
        <v>-2</v>
      </c>
      <c r="P12" s="18">
        <f t="shared" si="8"/>
        <v>6</v>
      </c>
      <c r="Q12" s="18">
        <f t="shared" si="8"/>
        <v>3</v>
      </c>
      <c r="R12" s="18">
        <f t="shared" si="8"/>
        <v>20</v>
      </c>
      <c r="S12" s="18">
        <f t="shared" si="8"/>
        <v>13</v>
      </c>
      <c r="T12" s="18">
        <f t="shared" si="8"/>
        <v>14</v>
      </c>
      <c r="U12" s="18">
        <f t="shared" si="8"/>
        <v>6</v>
      </c>
      <c r="V12" s="25">
        <v>-27.154997976527721</v>
      </c>
    </row>
    <row r="13" spans="1:22" ht="15" customHeight="1" x14ac:dyDescent="0.2">
      <c r="A13" s="4" t="s">
        <v>25</v>
      </c>
      <c r="B13" s="20">
        <f t="shared" ref="B13:I13" si="9">B25+B26+B27</f>
        <v>-11</v>
      </c>
      <c r="C13" s="20">
        <f t="shared" si="9"/>
        <v>3</v>
      </c>
      <c r="D13" s="20">
        <f t="shared" si="9"/>
        <v>9</v>
      </c>
      <c r="E13" s="20">
        <f t="shared" si="9"/>
        <v>-5</v>
      </c>
      <c r="F13" s="20">
        <f t="shared" si="9"/>
        <v>5</v>
      </c>
      <c r="G13" s="20">
        <f t="shared" si="9"/>
        <v>3</v>
      </c>
      <c r="H13" s="20">
        <f t="shared" si="9"/>
        <v>10</v>
      </c>
      <c r="I13" s="20">
        <f t="shared" si="9"/>
        <v>-5</v>
      </c>
      <c r="J13" s="26">
        <f t="shared" si="3"/>
        <v>-5.5636628967530104</v>
      </c>
      <c r="K13" s="26">
        <v>5.5636628967530104</v>
      </c>
      <c r="L13" s="26">
        <v>11.127325793506021</v>
      </c>
      <c r="M13" s="20">
        <f t="shared" ref="M13:U13" si="10">M25+M26+M27</f>
        <v>-6</v>
      </c>
      <c r="N13" s="20">
        <f t="shared" si="10"/>
        <v>16</v>
      </c>
      <c r="O13" s="20">
        <f t="shared" si="10"/>
        <v>-2</v>
      </c>
      <c r="P13" s="20">
        <f t="shared" si="10"/>
        <v>8</v>
      </c>
      <c r="Q13" s="20">
        <f t="shared" si="10"/>
        <v>8</v>
      </c>
      <c r="R13" s="20">
        <f t="shared" si="10"/>
        <v>22</v>
      </c>
      <c r="S13" s="20">
        <f t="shared" si="10"/>
        <v>-3</v>
      </c>
      <c r="T13" s="20">
        <f t="shared" si="10"/>
        <v>7</v>
      </c>
      <c r="U13" s="20">
        <f t="shared" si="10"/>
        <v>15</v>
      </c>
      <c r="V13" s="26">
        <v>-6.6763954761036075</v>
      </c>
    </row>
    <row r="14" spans="1:22" ht="15" customHeight="1" x14ac:dyDescent="0.2">
      <c r="A14" s="4" t="s">
        <v>24</v>
      </c>
      <c r="B14" s="20">
        <f t="shared" ref="B14:I14" si="11">B28+B29+B30+B31</f>
        <v>-24</v>
      </c>
      <c r="C14" s="20">
        <f t="shared" si="11"/>
        <v>10</v>
      </c>
      <c r="D14" s="20">
        <f t="shared" si="11"/>
        <v>-3</v>
      </c>
      <c r="E14" s="20">
        <f t="shared" si="11"/>
        <v>-29</v>
      </c>
      <c r="F14" s="20">
        <f t="shared" si="11"/>
        <v>7</v>
      </c>
      <c r="G14" s="20">
        <f t="shared" si="11"/>
        <v>-3</v>
      </c>
      <c r="H14" s="20">
        <f t="shared" si="11"/>
        <v>36</v>
      </c>
      <c r="I14" s="20">
        <f t="shared" si="11"/>
        <v>8</v>
      </c>
      <c r="J14" s="26">
        <f t="shared" si="3"/>
        <v>-14.832515826101538</v>
      </c>
      <c r="K14" s="26">
        <v>3.5802624407831303</v>
      </c>
      <c r="L14" s="26">
        <v>18.412778266884668</v>
      </c>
      <c r="M14" s="20">
        <f t="shared" ref="M14:U14" si="12">M28+M29+M30+M31</f>
        <v>5</v>
      </c>
      <c r="N14" s="20">
        <f t="shared" si="12"/>
        <v>47</v>
      </c>
      <c r="O14" s="20">
        <f t="shared" si="12"/>
        <v>7</v>
      </c>
      <c r="P14" s="20">
        <f t="shared" si="12"/>
        <v>22</v>
      </c>
      <c r="Q14" s="20">
        <f t="shared" si="12"/>
        <v>25</v>
      </c>
      <c r="R14" s="20">
        <f t="shared" si="12"/>
        <v>42</v>
      </c>
      <c r="S14" s="20">
        <f t="shared" si="12"/>
        <v>-1</v>
      </c>
      <c r="T14" s="20">
        <f t="shared" si="12"/>
        <v>24</v>
      </c>
      <c r="U14" s="20">
        <f t="shared" si="12"/>
        <v>18</v>
      </c>
      <c r="V14" s="26">
        <v>2.557330314845089</v>
      </c>
    </row>
    <row r="15" spans="1:22" ht="15" customHeight="1" x14ac:dyDescent="0.2">
      <c r="A15" s="4" t="s">
        <v>23</v>
      </c>
      <c r="B15" s="20">
        <f t="shared" ref="B15:I15" si="13">B32+B33+B34+B35</f>
        <v>-7</v>
      </c>
      <c r="C15" s="20">
        <f t="shared" si="13"/>
        <v>28</v>
      </c>
      <c r="D15" s="20">
        <f t="shared" si="13"/>
        <v>10</v>
      </c>
      <c r="E15" s="20">
        <f t="shared" si="13"/>
        <v>-9</v>
      </c>
      <c r="F15" s="20">
        <f t="shared" si="13"/>
        <v>8</v>
      </c>
      <c r="G15" s="20">
        <f t="shared" si="13"/>
        <v>5</v>
      </c>
      <c r="H15" s="20">
        <f t="shared" si="13"/>
        <v>17</v>
      </c>
      <c r="I15" s="20">
        <f t="shared" si="13"/>
        <v>-11</v>
      </c>
      <c r="J15" s="26">
        <f t="shared" si="3"/>
        <v>-6.0857998004655798</v>
      </c>
      <c r="K15" s="26">
        <v>5.4095998226360713</v>
      </c>
      <c r="L15" s="26">
        <v>11.495399623101651</v>
      </c>
      <c r="M15" s="20">
        <f t="shared" ref="M15:U15" si="14">M32+M33+M34+M35</f>
        <v>2</v>
      </c>
      <c r="N15" s="20">
        <f t="shared" si="14"/>
        <v>39</v>
      </c>
      <c r="O15" s="20">
        <f t="shared" si="14"/>
        <v>-6</v>
      </c>
      <c r="P15" s="20">
        <f t="shared" si="14"/>
        <v>15</v>
      </c>
      <c r="Q15" s="20">
        <f t="shared" si="14"/>
        <v>24</v>
      </c>
      <c r="R15" s="20">
        <f t="shared" si="14"/>
        <v>37</v>
      </c>
      <c r="S15" s="20">
        <f t="shared" si="14"/>
        <v>0</v>
      </c>
      <c r="T15" s="20">
        <f t="shared" si="14"/>
        <v>16</v>
      </c>
      <c r="U15" s="20">
        <f t="shared" si="14"/>
        <v>21</v>
      </c>
      <c r="V15" s="26">
        <v>1.3523999556590205</v>
      </c>
    </row>
    <row r="16" spans="1:22" ht="15" customHeight="1" x14ac:dyDescent="0.2">
      <c r="A16" s="2" t="s">
        <v>22</v>
      </c>
      <c r="B16" s="19">
        <f t="shared" ref="B16:I16" si="15">B36+B37+B38</f>
        <v>-12</v>
      </c>
      <c r="C16" s="19">
        <f t="shared" si="15"/>
        <v>-7</v>
      </c>
      <c r="D16" s="19">
        <f t="shared" si="15"/>
        <v>7</v>
      </c>
      <c r="E16" s="19">
        <f t="shared" si="15"/>
        <v>-13</v>
      </c>
      <c r="F16" s="19">
        <f t="shared" si="15"/>
        <v>1</v>
      </c>
      <c r="G16" s="19">
        <f t="shared" si="15"/>
        <v>0</v>
      </c>
      <c r="H16" s="19">
        <f t="shared" si="15"/>
        <v>14</v>
      </c>
      <c r="I16" s="19">
        <f t="shared" si="15"/>
        <v>3</v>
      </c>
      <c r="J16" s="30">
        <f t="shared" si="3"/>
        <v>-38.948919449901773</v>
      </c>
      <c r="K16" s="30">
        <v>2.9960707269155202</v>
      </c>
      <c r="L16" s="30">
        <v>41.944990176817292</v>
      </c>
      <c r="M16" s="19">
        <f t="shared" ref="M16:U16" si="16">M36+M37+M38</f>
        <v>1</v>
      </c>
      <c r="N16" s="19">
        <f t="shared" si="16"/>
        <v>7</v>
      </c>
      <c r="O16" s="19">
        <f t="shared" si="16"/>
        <v>5</v>
      </c>
      <c r="P16" s="19">
        <f t="shared" si="16"/>
        <v>5</v>
      </c>
      <c r="Q16" s="19">
        <f t="shared" si="16"/>
        <v>2</v>
      </c>
      <c r="R16" s="19">
        <f t="shared" si="16"/>
        <v>6</v>
      </c>
      <c r="S16" s="19">
        <f t="shared" si="16"/>
        <v>-5</v>
      </c>
      <c r="T16" s="19">
        <f t="shared" si="16"/>
        <v>1</v>
      </c>
      <c r="U16" s="19">
        <f t="shared" si="16"/>
        <v>5</v>
      </c>
      <c r="V16" s="30">
        <v>2.9960707269155229</v>
      </c>
    </row>
    <row r="17" spans="1:22" ht="15" customHeight="1" x14ac:dyDescent="0.2">
      <c r="A17" s="6" t="s">
        <v>21</v>
      </c>
      <c r="B17" s="18">
        <f t="shared" ref="B17:I17" si="17">B12+B13+B20</f>
        <v>-90</v>
      </c>
      <c r="C17" s="18">
        <f t="shared" si="17"/>
        <v>-3</v>
      </c>
      <c r="D17" s="18">
        <f t="shared" si="17"/>
        <v>-21</v>
      </c>
      <c r="E17" s="18">
        <f t="shared" si="17"/>
        <v>-63</v>
      </c>
      <c r="F17" s="18">
        <f t="shared" si="17"/>
        <v>53</v>
      </c>
      <c r="G17" s="18">
        <f t="shared" si="17"/>
        <v>-13</v>
      </c>
      <c r="H17" s="18">
        <f t="shared" si="17"/>
        <v>116</v>
      </c>
      <c r="I17" s="18">
        <f t="shared" si="17"/>
        <v>-11</v>
      </c>
      <c r="J17" s="25">
        <f t="shared" si="3"/>
        <v>-7.3517174093948183</v>
      </c>
      <c r="K17" s="25">
        <v>6.184778138062307</v>
      </c>
      <c r="L17" s="25">
        <v>13.536495547457125</v>
      </c>
      <c r="M17" s="18">
        <f t="shared" ref="M17:U17" si="18">M12+M13+M20</f>
        <v>-27</v>
      </c>
      <c r="N17" s="18">
        <f t="shared" si="18"/>
        <v>145</v>
      </c>
      <c r="O17" s="18">
        <f t="shared" si="18"/>
        <v>-23</v>
      </c>
      <c r="P17" s="18">
        <f t="shared" si="18"/>
        <v>102</v>
      </c>
      <c r="Q17" s="18">
        <f t="shared" si="18"/>
        <v>43</v>
      </c>
      <c r="R17" s="18">
        <f t="shared" si="18"/>
        <v>172</v>
      </c>
      <c r="S17" s="18">
        <f t="shared" si="18"/>
        <v>-4</v>
      </c>
      <c r="T17" s="18">
        <f t="shared" si="18"/>
        <v>123</v>
      </c>
      <c r="U17" s="18">
        <f t="shared" si="18"/>
        <v>49</v>
      </c>
      <c r="V17" s="25">
        <v>-3.1507360325977807</v>
      </c>
    </row>
    <row r="18" spans="1:22" ht="15" customHeight="1" x14ac:dyDescent="0.2">
      <c r="A18" s="4" t="s">
        <v>20</v>
      </c>
      <c r="B18" s="20">
        <f t="shared" ref="B18:I18" si="19">B14+B22</f>
        <v>-31</v>
      </c>
      <c r="C18" s="20">
        <f t="shared" si="19"/>
        <v>19</v>
      </c>
      <c r="D18" s="20">
        <f t="shared" si="19"/>
        <v>5</v>
      </c>
      <c r="E18" s="20">
        <f t="shared" si="19"/>
        <v>-46</v>
      </c>
      <c r="F18" s="20">
        <f t="shared" si="19"/>
        <v>13</v>
      </c>
      <c r="G18" s="20">
        <f t="shared" si="19"/>
        <v>-3</v>
      </c>
      <c r="H18" s="20">
        <f t="shared" si="19"/>
        <v>59</v>
      </c>
      <c r="I18" s="20">
        <f t="shared" si="19"/>
        <v>6</v>
      </c>
      <c r="J18" s="26">
        <f t="shared" si="3"/>
        <v>-12.601324800718537</v>
      </c>
      <c r="K18" s="26">
        <v>3.5612439654204557</v>
      </c>
      <c r="L18" s="26">
        <v>16.162568766138993</v>
      </c>
      <c r="M18" s="20">
        <f t="shared" ref="M18:U18" si="20">M14+M22</f>
        <v>15</v>
      </c>
      <c r="N18" s="20">
        <f t="shared" si="20"/>
        <v>90</v>
      </c>
      <c r="O18" s="20">
        <f t="shared" si="20"/>
        <v>11</v>
      </c>
      <c r="P18" s="20">
        <f t="shared" si="20"/>
        <v>49</v>
      </c>
      <c r="Q18" s="20">
        <f t="shared" si="20"/>
        <v>41</v>
      </c>
      <c r="R18" s="20">
        <f t="shared" si="20"/>
        <v>75</v>
      </c>
      <c r="S18" s="20">
        <f t="shared" si="20"/>
        <v>-3</v>
      </c>
      <c r="T18" s="20">
        <f t="shared" si="20"/>
        <v>42</v>
      </c>
      <c r="U18" s="20">
        <f t="shared" si="20"/>
        <v>33</v>
      </c>
      <c r="V18" s="26">
        <v>4.109127652408219</v>
      </c>
    </row>
    <row r="19" spans="1:22" ht="15" customHeight="1" x14ac:dyDescent="0.2">
      <c r="A19" s="2" t="s">
        <v>19</v>
      </c>
      <c r="B19" s="19">
        <f t="shared" ref="B19:I19" si="21">B15+B16+B21+B23</f>
        <v>-67</v>
      </c>
      <c r="C19" s="19">
        <f t="shared" si="21"/>
        <v>29</v>
      </c>
      <c r="D19" s="19">
        <f t="shared" si="21"/>
        <v>31</v>
      </c>
      <c r="E19" s="19">
        <f t="shared" si="21"/>
        <v>-75</v>
      </c>
      <c r="F19" s="19">
        <f t="shared" si="21"/>
        <v>56</v>
      </c>
      <c r="G19" s="19">
        <f t="shared" si="21"/>
        <v>-6</v>
      </c>
      <c r="H19" s="19">
        <f t="shared" si="21"/>
        <v>131</v>
      </c>
      <c r="I19" s="19">
        <f t="shared" si="21"/>
        <v>9</v>
      </c>
      <c r="J19" s="30">
        <f t="shared" si="3"/>
        <v>-8.6662499289651631</v>
      </c>
      <c r="K19" s="30">
        <v>6.470799946960657</v>
      </c>
      <c r="L19" s="30">
        <v>15.13704987592582</v>
      </c>
      <c r="M19" s="19">
        <f t="shared" ref="M19:U19" si="22">M15+M16+M21+M23</f>
        <v>8</v>
      </c>
      <c r="N19" s="19">
        <f t="shared" si="22"/>
        <v>247</v>
      </c>
      <c r="O19" s="19">
        <f t="shared" si="22"/>
        <v>6</v>
      </c>
      <c r="P19" s="19">
        <f t="shared" si="22"/>
        <v>173</v>
      </c>
      <c r="Q19" s="19">
        <f t="shared" si="22"/>
        <v>74</v>
      </c>
      <c r="R19" s="19">
        <f t="shared" si="22"/>
        <v>239</v>
      </c>
      <c r="S19" s="19">
        <f t="shared" si="22"/>
        <v>-40</v>
      </c>
      <c r="T19" s="19">
        <f t="shared" si="22"/>
        <v>163</v>
      </c>
      <c r="U19" s="19">
        <f t="shared" si="22"/>
        <v>76</v>
      </c>
      <c r="V19" s="30">
        <v>0.92439999242294491</v>
      </c>
    </row>
    <row r="20" spans="1:22" ht="15" customHeight="1" x14ac:dyDescent="0.2">
      <c r="A20" s="5" t="s">
        <v>18</v>
      </c>
      <c r="B20" s="18">
        <f>E20+M20</f>
        <v>-65</v>
      </c>
      <c r="C20" s="18">
        <v>1</v>
      </c>
      <c r="D20" s="18">
        <f>G20-I20+O20-S20</f>
        <v>-16</v>
      </c>
      <c r="E20" s="18">
        <f>F20-H20</f>
        <v>-55</v>
      </c>
      <c r="F20" s="18">
        <v>45</v>
      </c>
      <c r="G20" s="18">
        <v>-15</v>
      </c>
      <c r="H20" s="18">
        <v>100</v>
      </c>
      <c r="I20" s="18">
        <v>-4</v>
      </c>
      <c r="J20" s="25">
        <f t="shared" si="3"/>
        <v>-7.5698604483252661</v>
      </c>
      <c r="K20" s="25">
        <v>6.1935221849934008</v>
      </c>
      <c r="L20" s="25">
        <v>13.763382633318667</v>
      </c>
      <c r="M20" s="18">
        <f>N20-R20</f>
        <v>-10</v>
      </c>
      <c r="N20" s="18">
        <f>SUM(P20:Q20)</f>
        <v>120</v>
      </c>
      <c r="O20" s="22">
        <v>-19</v>
      </c>
      <c r="P20" s="22">
        <v>88</v>
      </c>
      <c r="Q20" s="22">
        <v>32</v>
      </c>
      <c r="R20" s="22">
        <f>SUM(T20:U20)</f>
        <v>130</v>
      </c>
      <c r="S20" s="22">
        <v>-14</v>
      </c>
      <c r="T20" s="22">
        <v>102</v>
      </c>
      <c r="U20" s="22">
        <v>28</v>
      </c>
      <c r="V20" s="29">
        <v>-1.376338263331867</v>
      </c>
    </row>
    <row r="21" spans="1:22" ht="15" customHeight="1" x14ac:dyDescent="0.2">
      <c r="A21" s="3" t="s">
        <v>17</v>
      </c>
      <c r="B21" s="20">
        <f t="shared" ref="B21:B38" si="23">E21+M21</f>
        <v>-39</v>
      </c>
      <c r="C21" s="20">
        <v>20</v>
      </c>
      <c r="D21" s="20">
        <f t="shared" ref="D21:D38" si="24">G21-I21+O21-S21</f>
        <v>-8</v>
      </c>
      <c r="E21" s="20">
        <f t="shared" ref="E21:E38" si="25">F21-H21</f>
        <v>-39</v>
      </c>
      <c r="F21" s="20">
        <v>41</v>
      </c>
      <c r="G21" s="20">
        <v>-10</v>
      </c>
      <c r="H21" s="20">
        <v>80</v>
      </c>
      <c r="I21" s="20">
        <v>12</v>
      </c>
      <c r="J21" s="26">
        <f t="shared" si="3"/>
        <v>-6.9643876520440866</v>
      </c>
      <c r="K21" s="26">
        <v>7.3215357367642966</v>
      </c>
      <c r="L21" s="26">
        <v>14.285923388808383</v>
      </c>
      <c r="M21" s="20">
        <f t="shared" ref="M21:M38" si="26">N21-R21</f>
        <v>0</v>
      </c>
      <c r="N21" s="20">
        <f>SUM(P21:Q21)</f>
        <v>165</v>
      </c>
      <c r="O21" s="20">
        <v>1</v>
      </c>
      <c r="P21" s="20">
        <v>125</v>
      </c>
      <c r="Q21" s="20">
        <v>40</v>
      </c>
      <c r="R21" s="20">
        <f t="shared" ref="R21:R38" si="27">SUM(T21:U21)</f>
        <v>165</v>
      </c>
      <c r="S21" s="20">
        <v>-13</v>
      </c>
      <c r="T21" s="20">
        <v>129</v>
      </c>
      <c r="U21" s="20">
        <v>36</v>
      </c>
      <c r="V21" s="26">
        <v>0</v>
      </c>
    </row>
    <row r="22" spans="1:22" ht="15" customHeight="1" x14ac:dyDescent="0.2">
      <c r="A22" s="3" t="s">
        <v>16</v>
      </c>
      <c r="B22" s="20">
        <f t="shared" si="23"/>
        <v>-7</v>
      </c>
      <c r="C22" s="20">
        <v>9</v>
      </c>
      <c r="D22" s="20">
        <f t="shared" si="24"/>
        <v>8</v>
      </c>
      <c r="E22" s="20">
        <f t="shared" si="25"/>
        <v>-17</v>
      </c>
      <c r="F22" s="20">
        <v>6</v>
      </c>
      <c r="G22" s="20">
        <v>0</v>
      </c>
      <c r="H22" s="20">
        <v>23</v>
      </c>
      <c r="I22" s="20">
        <v>-2</v>
      </c>
      <c r="J22" s="26">
        <f t="shared" si="3"/>
        <v>-10.028043709505852</v>
      </c>
      <c r="K22" s="26">
        <v>3.5393095445314766</v>
      </c>
      <c r="L22" s="26">
        <v>13.567353254037329</v>
      </c>
      <c r="M22" s="20">
        <f>N22-R22</f>
        <v>10</v>
      </c>
      <c r="N22" s="20">
        <f t="shared" ref="N22:N38" si="28">SUM(P22:Q22)</f>
        <v>43</v>
      </c>
      <c r="O22" s="20">
        <v>4</v>
      </c>
      <c r="P22" s="20">
        <v>27</v>
      </c>
      <c r="Q22" s="20">
        <v>16</v>
      </c>
      <c r="R22" s="20">
        <f t="shared" si="27"/>
        <v>33</v>
      </c>
      <c r="S22" s="20">
        <v>-2</v>
      </c>
      <c r="T22" s="20">
        <v>18</v>
      </c>
      <c r="U22" s="20">
        <v>15</v>
      </c>
      <c r="V22" s="26">
        <v>5.8988492408857951</v>
      </c>
    </row>
    <row r="23" spans="1:22" ht="15" customHeight="1" x14ac:dyDescent="0.2">
      <c r="A23" s="1" t="s">
        <v>15</v>
      </c>
      <c r="B23" s="19">
        <f t="shared" si="23"/>
        <v>-9</v>
      </c>
      <c r="C23" s="19">
        <v>-12</v>
      </c>
      <c r="D23" s="19">
        <f t="shared" si="24"/>
        <v>22</v>
      </c>
      <c r="E23" s="19">
        <f t="shared" si="25"/>
        <v>-14</v>
      </c>
      <c r="F23" s="19">
        <v>6</v>
      </c>
      <c r="G23" s="19">
        <v>-1</v>
      </c>
      <c r="H23" s="19">
        <v>20</v>
      </c>
      <c r="I23" s="19">
        <v>5</v>
      </c>
      <c r="J23" s="30">
        <f t="shared" si="3"/>
        <v>-11.27467159548485</v>
      </c>
      <c r="K23" s="30">
        <v>4.8320021123506507</v>
      </c>
      <c r="L23" s="30">
        <v>16.106673707835501</v>
      </c>
      <c r="M23" s="19">
        <f t="shared" si="26"/>
        <v>5</v>
      </c>
      <c r="N23" s="19">
        <f t="shared" si="28"/>
        <v>36</v>
      </c>
      <c r="O23" s="19">
        <v>6</v>
      </c>
      <c r="P23" s="19">
        <v>28</v>
      </c>
      <c r="Q23" s="19">
        <v>8</v>
      </c>
      <c r="R23" s="19">
        <f t="shared" si="27"/>
        <v>31</v>
      </c>
      <c r="S23" s="24">
        <v>-22</v>
      </c>
      <c r="T23" s="24">
        <v>17</v>
      </c>
      <c r="U23" s="24">
        <v>14</v>
      </c>
      <c r="V23" s="31">
        <v>4.0266684269588708</v>
      </c>
    </row>
    <row r="24" spans="1:22" ht="15" customHeight="1" x14ac:dyDescent="0.2">
      <c r="A24" s="7" t="s">
        <v>14</v>
      </c>
      <c r="B24" s="17">
        <f t="shared" si="23"/>
        <v>-14</v>
      </c>
      <c r="C24" s="17">
        <v>-7</v>
      </c>
      <c r="D24" s="17">
        <f t="shared" si="24"/>
        <v>-14</v>
      </c>
      <c r="E24" s="18">
        <f t="shared" si="25"/>
        <v>-3</v>
      </c>
      <c r="F24" s="17">
        <v>3</v>
      </c>
      <c r="G24" s="17">
        <v>-1</v>
      </c>
      <c r="H24" s="17">
        <v>6</v>
      </c>
      <c r="I24" s="23">
        <v>-2</v>
      </c>
      <c r="J24" s="38">
        <f t="shared" si="3"/>
        <v>-7.4059085390530148</v>
      </c>
      <c r="K24" s="38">
        <v>7.4059085390530148</v>
      </c>
      <c r="L24" s="38">
        <v>14.81181707810603</v>
      </c>
      <c r="M24" s="18">
        <f t="shared" si="26"/>
        <v>-11</v>
      </c>
      <c r="N24" s="17">
        <f t="shared" si="28"/>
        <v>9</v>
      </c>
      <c r="O24" s="17">
        <v>-2</v>
      </c>
      <c r="P24" s="17">
        <v>6</v>
      </c>
      <c r="Q24" s="17">
        <v>3</v>
      </c>
      <c r="R24" s="17">
        <f t="shared" si="27"/>
        <v>20</v>
      </c>
      <c r="S24" s="17">
        <v>13</v>
      </c>
      <c r="T24" s="17">
        <v>14</v>
      </c>
      <c r="U24" s="17">
        <v>6</v>
      </c>
      <c r="V24" s="28">
        <v>-27.154997976527721</v>
      </c>
    </row>
    <row r="25" spans="1:22" ht="15" customHeight="1" x14ac:dyDescent="0.2">
      <c r="A25" s="5" t="s">
        <v>13</v>
      </c>
      <c r="B25" s="18">
        <f t="shared" si="23"/>
        <v>0</v>
      </c>
      <c r="C25" s="18">
        <v>1</v>
      </c>
      <c r="D25" s="18">
        <f t="shared" si="24"/>
        <v>6</v>
      </c>
      <c r="E25" s="18">
        <f t="shared" si="25"/>
        <v>-1</v>
      </c>
      <c r="F25" s="18">
        <v>0</v>
      </c>
      <c r="G25" s="18">
        <v>0</v>
      </c>
      <c r="H25" s="18">
        <v>1</v>
      </c>
      <c r="I25" s="18">
        <v>-1</v>
      </c>
      <c r="J25" s="25">
        <f t="shared" si="3"/>
        <v>-10.11608623548922</v>
      </c>
      <c r="K25" s="25">
        <v>0</v>
      </c>
      <c r="L25" s="25">
        <v>10.11608623548922</v>
      </c>
      <c r="M25" s="18">
        <f t="shared" si="26"/>
        <v>1</v>
      </c>
      <c r="N25" s="18">
        <f t="shared" si="28"/>
        <v>3</v>
      </c>
      <c r="O25" s="18">
        <v>2</v>
      </c>
      <c r="P25" s="18">
        <v>2</v>
      </c>
      <c r="Q25" s="18">
        <v>1</v>
      </c>
      <c r="R25" s="18">
        <f t="shared" si="27"/>
        <v>2</v>
      </c>
      <c r="S25" s="22">
        <v>-3</v>
      </c>
      <c r="T25" s="22">
        <v>1</v>
      </c>
      <c r="U25" s="22">
        <v>1</v>
      </c>
      <c r="V25" s="29">
        <v>10.11608623548922</v>
      </c>
    </row>
    <row r="26" spans="1:22" ht="15" customHeight="1" x14ac:dyDescent="0.2">
      <c r="A26" s="3" t="s">
        <v>12</v>
      </c>
      <c r="B26" s="20">
        <f t="shared" si="23"/>
        <v>-15</v>
      </c>
      <c r="C26" s="20">
        <v>-13</v>
      </c>
      <c r="D26" s="20">
        <f t="shared" si="24"/>
        <v>-6</v>
      </c>
      <c r="E26" s="20">
        <f t="shared" si="25"/>
        <v>-4</v>
      </c>
      <c r="F26" s="20">
        <v>1</v>
      </c>
      <c r="G26" s="20">
        <v>1</v>
      </c>
      <c r="H26" s="20">
        <v>5</v>
      </c>
      <c r="I26" s="20">
        <v>-2</v>
      </c>
      <c r="J26" s="26">
        <f t="shared" si="3"/>
        <v>-18.007380073800739</v>
      </c>
      <c r="K26" s="26">
        <v>4.5018450184501839</v>
      </c>
      <c r="L26" s="26">
        <v>22.509225092250922</v>
      </c>
      <c r="M26" s="20">
        <f t="shared" si="26"/>
        <v>-11</v>
      </c>
      <c r="N26" s="20">
        <f t="shared" si="28"/>
        <v>2</v>
      </c>
      <c r="O26" s="20">
        <v>-2</v>
      </c>
      <c r="P26" s="20">
        <v>1</v>
      </c>
      <c r="Q26" s="20">
        <v>1</v>
      </c>
      <c r="R26" s="20">
        <f t="shared" si="27"/>
        <v>13</v>
      </c>
      <c r="S26" s="20">
        <v>7</v>
      </c>
      <c r="T26" s="20">
        <v>5</v>
      </c>
      <c r="U26" s="20">
        <v>8</v>
      </c>
      <c r="V26" s="26">
        <v>-49.520295202952028</v>
      </c>
    </row>
    <row r="27" spans="1:22" ht="15" customHeight="1" x14ac:dyDescent="0.2">
      <c r="A27" s="1" t="s">
        <v>11</v>
      </c>
      <c r="B27" s="19">
        <f t="shared" si="23"/>
        <v>4</v>
      </c>
      <c r="C27" s="19">
        <v>15</v>
      </c>
      <c r="D27" s="19">
        <f t="shared" si="24"/>
        <v>9</v>
      </c>
      <c r="E27" s="19">
        <f t="shared" si="25"/>
        <v>0</v>
      </c>
      <c r="F27" s="19">
        <v>4</v>
      </c>
      <c r="G27" s="19">
        <v>2</v>
      </c>
      <c r="H27" s="19">
        <v>4</v>
      </c>
      <c r="I27" s="19">
        <v>-2</v>
      </c>
      <c r="J27" s="30">
        <f t="shared" si="3"/>
        <v>0</v>
      </c>
      <c r="K27" s="30">
        <v>6.9239500567536885</v>
      </c>
      <c r="L27" s="30">
        <v>6.9239500567536885</v>
      </c>
      <c r="M27" s="19">
        <f t="shared" si="26"/>
        <v>4</v>
      </c>
      <c r="N27" s="19">
        <f t="shared" si="28"/>
        <v>11</v>
      </c>
      <c r="O27" s="24">
        <v>-2</v>
      </c>
      <c r="P27" s="24">
        <v>5</v>
      </c>
      <c r="Q27" s="24">
        <v>6</v>
      </c>
      <c r="R27" s="24">
        <f t="shared" si="27"/>
        <v>7</v>
      </c>
      <c r="S27" s="24">
        <v>-7</v>
      </c>
      <c r="T27" s="24">
        <v>1</v>
      </c>
      <c r="U27" s="24">
        <v>6</v>
      </c>
      <c r="V27" s="31">
        <v>6.9239500567536876</v>
      </c>
    </row>
    <row r="28" spans="1:22" ht="15" customHeight="1" x14ac:dyDescent="0.2">
      <c r="A28" s="5" t="s">
        <v>10</v>
      </c>
      <c r="B28" s="18">
        <f t="shared" si="23"/>
        <v>-2</v>
      </c>
      <c r="C28" s="18">
        <v>0</v>
      </c>
      <c r="D28" s="18">
        <f t="shared" si="24"/>
        <v>1</v>
      </c>
      <c r="E28" s="18">
        <f t="shared" si="25"/>
        <v>-4</v>
      </c>
      <c r="F28" s="18">
        <v>0</v>
      </c>
      <c r="G28" s="18">
        <v>-1</v>
      </c>
      <c r="H28" s="18">
        <v>4</v>
      </c>
      <c r="I28" s="18">
        <v>0</v>
      </c>
      <c r="J28" s="25">
        <f t="shared" si="3"/>
        <v>-18.054014058453568</v>
      </c>
      <c r="K28" s="25">
        <v>0</v>
      </c>
      <c r="L28" s="25">
        <v>18.054014058453568</v>
      </c>
      <c r="M28" s="18">
        <f t="shared" si="26"/>
        <v>2</v>
      </c>
      <c r="N28" s="18">
        <f t="shared" si="28"/>
        <v>6</v>
      </c>
      <c r="O28" s="18">
        <v>0</v>
      </c>
      <c r="P28" s="18">
        <v>3</v>
      </c>
      <c r="Q28" s="18">
        <v>3</v>
      </c>
      <c r="R28" s="18">
        <f t="shared" si="27"/>
        <v>4</v>
      </c>
      <c r="S28" s="18">
        <v>-2</v>
      </c>
      <c r="T28" s="18">
        <v>3</v>
      </c>
      <c r="U28" s="18">
        <v>1</v>
      </c>
      <c r="V28" s="25">
        <v>9.0270070292267874</v>
      </c>
    </row>
    <row r="29" spans="1:22" ht="15" customHeight="1" x14ac:dyDescent="0.2">
      <c r="A29" s="3" t="s">
        <v>9</v>
      </c>
      <c r="B29" s="20">
        <f t="shared" si="23"/>
        <v>-8</v>
      </c>
      <c r="C29" s="20">
        <v>2</v>
      </c>
      <c r="D29" s="20">
        <f t="shared" si="24"/>
        <v>-3</v>
      </c>
      <c r="E29" s="20">
        <f>F29-H29</f>
        <v>-6</v>
      </c>
      <c r="F29" s="20">
        <v>3</v>
      </c>
      <c r="G29" s="20">
        <v>1</v>
      </c>
      <c r="H29" s="20">
        <v>9</v>
      </c>
      <c r="I29" s="20">
        <v>2</v>
      </c>
      <c r="J29" s="26">
        <f t="shared" si="3"/>
        <v>-9.8892191299648751</v>
      </c>
      <c r="K29" s="26">
        <v>4.9446095649824375</v>
      </c>
      <c r="L29" s="26">
        <v>14.833828694947313</v>
      </c>
      <c r="M29" s="20">
        <f t="shared" si="26"/>
        <v>-2</v>
      </c>
      <c r="N29" s="20">
        <f t="shared" si="28"/>
        <v>16</v>
      </c>
      <c r="O29" s="20">
        <v>3</v>
      </c>
      <c r="P29" s="20">
        <v>6</v>
      </c>
      <c r="Q29" s="20">
        <v>10</v>
      </c>
      <c r="R29" s="20">
        <f t="shared" si="27"/>
        <v>18</v>
      </c>
      <c r="S29" s="20">
        <v>5</v>
      </c>
      <c r="T29" s="20">
        <v>6</v>
      </c>
      <c r="U29" s="20">
        <v>12</v>
      </c>
      <c r="V29" s="26">
        <v>-3.2964063766549607</v>
      </c>
    </row>
    <row r="30" spans="1:22" ht="15" customHeight="1" x14ac:dyDescent="0.2">
      <c r="A30" s="3" t="s">
        <v>8</v>
      </c>
      <c r="B30" s="20">
        <f t="shared" si="23"/>
        <v>-4</v>
      </c>
      <c r="C30" s="20">
        <v>10</v>
      </c>
      <c r="D30" s="20">
        <f t="shared" si="24"/>
        <v>8</v>
      </c>
      <c r="E30" s="20">
        <f t="shared" si="25"/>
        <v>-9</v>
      </c>
      <c r="F30" s="20">
        <v>2</v>
      </c>
      <c r="G30" s="20">
        <v>-2</v>
      </c>
      <c r="H30" s="20">
        <v>11</v>
      </c>
      <c r="I30" s="20">
        <v>1</v>
      </c>
      <c r="J30" s="26">
        <f t="shared" si="3"/>
        <v>-15.230961298377029</v>
      </c>
      <c r="K30" s="26">
        <v>3.3846580663060064</v>
      </c>
      <c r="L30" s="26">
        <v>18.615619364683035</v>
      </c>
      <c r="M30" s="20">
        <f t="shared" si="26"/>
        <v>5</v>
      </c>
      <c r="N30" s="20">
        <f t="shared" si="28"/>
        <v>16</v>
      </c>
      <c r="O30" s="20">
        <v>6</v>
      </c>
      <c r="P30" s="20">
        <v>10</v>
      </c>
      <c r="Q30" s="20">
        <v>6</v>
      </c>
      <c r="R30" s="20">
        <f t="shared" si="27"/>
        <v>11</v>
      </c>
      <c r="S30" s="20">
        <v>-5</v>
      </c>
      <c r="T30" s="20">
        <v>9</v>
      </c>
      <c r="U30" s="20">
        <v>2</v>
      </c>
      <c r="V30" s="26">
        <v>8.4616451657650167</v>
      </c>
    </row>
    <row r="31" spans="1:22" ht="15" customHeight="1" x14ac:dyDescent="0.2">
      <c r="A31" s="1" t="s">
        <v>7</v>
      </c>
      <c r="B31" s="19">
        <f t="shared" si="23"/>
        <v>-10</v>
      </c>
      <c r="C31" s="19">
        <v>-2</v>
      </c>
      <c r="D31" s="19">
        <f t="shared" si="24"/>
        <v>-9</v>
      </c>
      <c r="E31" s="19">
        <f t="shared" si="25"/>
        <v>-10</v>
      </c>
      <c r="F31" s="19">
        <v>2</v>
      </c>
      <c r="G31" s="19">
        <v>-1</v>
      </c>
      <c r="H31" s="19">
        <v>12</v>
      </c>
      <c r="I31" s="19">
        <v>5</v>
      </c>
      <c r="J31" s="30">
        <f t="shared" si="3"/>
        <v>-18.657287046949072</v>
      </c>
      <c r="K31" s="30">
        <v>3.7314574093898147</v>
      </c>
      <c r="L31" s="30">
        <v>22.388744456338888</v>
      </c>
      <c r="M31" s="19">
        <f t="shared" si="26"/>
        <v>0</v>
      </c>
      <c r="N31" s="19">
        <f t="shared" si="28"/>
        <v>9</v>
      </c>
      <c r="O31" s="19">
        <v>-2</v>
      </c>
      <c r="P31" s="19">
        <v>3</v>
      </c>
      <c r="Q31" s="19">
        <v>6</v>
      </c>
      <c r="R31" s="19">
        <f t="shared" si="27"/>
        <v>9</v>
      </c>
      <c r="S31" s="19">
        <v>1</v>
      </c>
      <c r="T31" s="19">
        <v>6</v>
      </c>
      <c r="U31" s="19">
        <v>3</v>
      </c>
      <c r="V31" s="30">
        <v>0</v>
      </c>
    </row>
    <row r="32" spans="1:22" ht="15" customHeight="1" x14ac:dyDescent="0.2">
      <c r="A32" s="5" t="s">
        <v>6</v>
      </c>
      <c r="B32" s="18">
        <f t="shared" si="23"/>
        <v>3</v>
      </c>
      <c r="C32" s="18">
        <v>5</v>
      </c>
      <c r="D32" s="18">
        <f t="shared" si="24"/>
        <v>4</v>
      </c>
      <c r="E32" s="18">
        <f t="shared" si="25"/>
        <v>0</v>
      </c>
      <c r="F32" s="18">
        <v>0</v>
      </c>
      <c r="G32" s="18">
        <v>0</v>
      </c>
      <c r="H32" s="18">
        <v>0</v>
      </c>
      <c r="I32" s="18">
        <v>-2</v>
      </c>
      <c r="J32" s="25">
        <f t="shared" si="3"/>
        <v>0</v>
      </c>
      <c r="K32" s="25">
        <v>0</v>
      </c>
      <c r="L32" s="25">
        <v>0</v>
      </c>
      <c r="M32" s="18">
        <f t="shared" si="26"/>
        <v>3</v>
      </c>
      <c r="N32" s="18">
        <f t="shared" si="28"/>
        <v>7</v>
      </c>
      <c r="O32" s="22">
        <v>0</v>
      </c>
      <c r="P32" s="22">
        <v>4</v>
      </c>
      <c r="Q32" s="22">
        <v>3</v>
      </c>
      <c r="R32" s="22">
        <f t="shared" si="27"/>
        <v>4</v>
      </c>
      <c r="S32" s="22">
        <v>-2</v>
      </c>
      <c r="T32" s="22">
        <v>2</v>
      </c>
      <c r="U32" s="22">
        <v>2</v>
      </c>
      <c r="V32" s="29">
        <v>22.008418520745643</v>
      </c>
    </row>
    <row r="33" spans="1:22" ht="15" customHeight="1" x14ac:dyDescent="0.2">
      <c r="A33" s="3" t="s">
        <v>5</v>
      </c>
      <c r="B33" s="20">
        <f t="shared" si="23"/>
        <v>1</v>
      </c>
      <c r="C33" s="20">
        <v>16</v>
      </c>
      <c r="D33" s="20">
        <f t="shared" si="24"/>
        <v>7</v>
      </c>
      <c r="E33" s="20">
        <f t="shared" si="25"/>
        <v>-2</v>
      </c>
      <c r="F33" s="20">
        <v>5</v>
      </c>
      <c r="G33" s="20">
        <v>3</v>
      </c>
      <c r="H33" s="20">
        <v>7</v>
      </c>
      <c r="I33" s="20">
        <v>-4</v>
      </c>
      <c r="J33" s="26">
        <f t="shared" si="3"/>
        <v>-3.557369878991107</v>
      </c>
      <c r="K33" s="26">
        <v>8.8934246974777675</v>
      </c>
      <c r="L33" s="26">
        <v>12.450794576468875</v>
      </c>
      <c r="M33" s="20">
        <f t="shared" si="26"/>
        <v>3</v>
      </c>
      <c r="N33" s="20">
        <f t="shared" si="28"/>
        <v>12</v>
      </c>
      <c r="O33" s="20">
        <v>2</v>
      </c>
      <c r="P33" s="20">
        <v>7</v>
      </c>
      <c r="Q33" s="20">
        <v>5</v>
      </c>
      <c r="R33" s="20">
        <f t="shared" si="27"/>
        <v>9</v>
      </c>
      <c r="S33" s="20">
        <v>2</v>
      </c>
      <c r="T33" s="20">
        <v>2</v>
      </c>
      <c r="U33" s="20">
        <v>7</v>
      </c>
      <c r="V33" s="26">
        <v>5.3360548184866623</v>
      </c>
    </row>
    <row r="34" spans="1:22" ht="15" customHeight="1" x14ac:dyDescent="0.2">
      <c r="A34" s="3" t="s">
        <v>4</v>
      </c>
      <c r="B34" s="20">
        <f t="shared" si="23"/>
        <v>-5</v>
      </c>
      <c r="C34" s="20">
        <v>5</v>
      </c>
      <c r="D34" s="20">
        <f t="shared" si="24"/>
        <v>-4</v>
      </c>
      <c r="E34" s="20">
        <f t="shared" si="25"/>
        <v>-3</v>
      </c>
      <c r="F34" s="20">
        <v>0</v>
      </c>
      <c r="G34" s="20">
        <v>0</v>
      </c>
      <c r="H34" s="20">
        <v>3</v>
      </c>
      <c r="I34" s="20">
        <v>-4</v>
      </c>
      <c r="J34" s="26">
        <f t="shared" si="3"/>
        <v>-7.7215189873417724</v>
      </c>
      <c r="K34" s="26">
        <v>0</v>
      </c>
      <c r="L34" s="26">
        <v>7.7215189873417724</v>
      </c>
      <c r="M34" s="20">
        <f t="shared" si="26"/>
        <v>-2</v>
      </c>
      <c r="N34" s="20">
        <f t="shared" si="28"/>
        <v>11</v>
      </c>
      <c r="O34" s="20">
        <v>-12</v>
      </c>
      <c r="P34" s="20">
        <v>1</v>
      </c>
      <c r="Q34" s="20">
        <v>10</v>
      </c>
      <c r="R34" s="20">
        <f t="shared" si="27"/>
        <v>13</v>
      </c>
      <c r="S34" s="20">
        <v>-4</v>
      </c>
      <c r="T34" s="20">
        <v>9</v>
      </c>
      <c r="U34" s="20">
        <v>4</v>
      </c>
      <c r="V34" s="26">
        <v>-5.147679324894515</v>
      </c>
    </row>
    <row r="35" spans="1:22" ht="15" customHeight="1" x14ac:dyDescent="0.2">
      <c r="A35" s="1" t="s">
        <v>3</v>
      </c>
      <c r="B35" s="19">
        <f t="shared" si="23"/>
        <v>-6</v>
      </c>
      <c r="C35" s="19">
        <v>2</v>
      </c>
      <c r="D35" s="19">
        <f t="shared" si="24"/>
        <v>3</v>
      </c>
      <c r="E35" s="19">
        <f t="shared" si="25"/>
        <v>-4</v>
      </c>
      <c r="F35" s="19">
        <v>3</v>
      </c>
      <c r="G35" s="19">
        <v>2</v>
      </c>
      <c r="H35" s="19">
        <v>7</v>
      </c>
      <c r="I35" s="19">
        <v>-1</v>
      </c>
      <c r="J35" s="30">
        <f t="shared" si="3"/>
        <v>-10.209205020920503</v>
      </c>
      <c r="K35" s="30">
        <v>7.6569037656903767</v>
      </c>
      <c r="L35" s="30">
        <v>17.86610878661088</v>
      </c>
      <c r="M35" s="19">
        <f>N35-R35</f>
        <v>-2</v>
      </c>
      <c r="N35" s="19">
        <f t="shared" si="28"/>
        <v>9</v>
      </c>
      <c r="O35" s="24">
        <v>4</v>
      </c>
      <c r="P35" s="24">
        <v>3</v>
      </c>
      <c r="Q35" s="24">
        <v>6</v>
      </c>
      <c r="R35" s="24">
        <f t="shared" si="27"/>
        <v>11</v>
      </c>
      <c r="S35" s="24">
        <v>4</v>
      </c>
      <c r="T35" s="24">
        <v>3</v>
      </c>
      <c r="U35" s="24">
        <v>8</v>
      </c>
      <c r="V35" s="31">
        <v>-5.1046025104602499</v>
      </c>
    </row>
    <row r="36" spans="1:22" ht="15" customHeight="1" x14ac:dyDescent="0.2">
      <c r="A36" s="5" t="s">
        <v>2</v>
      </c>
      <c r="B36" s="18">
        <f t="shared" si="23"/>
        <v>-8</v>
      </c>
      <c r="C36" s="18">
        <v>-5</v>
      </c>
      <c r="D36" s="18">
        <f t="shared" si="24"/>
        <v>-1</v>
      </c>
      <c r="E36" s="18">
        <f t="shared" si="25"/>
        <v>-8</v>
      </c>
      <c r="F36" s="18">
        <v>0</v>
      </c>
      <c r="G36" s="18">
        <v>0</v>
      </c>
      <c r="H36" s="18">
        <v>8</v>
      </c>
      <c r="I36" s="18">
        <v>5</v>
      </c>
      <c r="J36" s="25">
        <f t="shared" si="3"/>
        <v>-54.739203589455968</v>
      </c>
      <c r="K36" s="25">
        <v>0</v>
      </c>
      <c r="L36" s="25">
        <v>54.739203589455968</v>
      </c>
      <c r="M36" s="18">
        <f t="shared" si="26"/>
        <v>0</v>
      </c>
      <c r="N36" s="18">
        <f t="shared" si="28"/>
        <v>3</v>
      </c>
      <c r="O36" s="18">
        <v>3</v>
      </c>
      <c r="P36" s="18">
        <v>1</v>
      </c>
      <c r="Q36" s="18">
        <v>2</v>
      </c>
      <c r="R36" s="18">
        <f t="shared" si="27"/>
        <v>3</v>
      </c>
      <c r="S36" s="18">
        <v>-1</v>
      </c>
      <c r="T36" s="18">
        <v>0</v>
      </c>
      <c r="U36" s="18">
        <v>3</v>
      </c>
      <c r="V36" s="25">
        <v>0</v>
      </c>
    </row>
    <row r="37" spans="1:22" ht="15" customHeight="1" x14ac:dyDescent="0.2">
      <c r="A37" s="3" t="s">
        <v>1</v>
      </c>
      <c r="B37" s="20">
        <f t="shared" si="23"/>
        <v>-5</v>
      </c>
      <c r="C37" s="20">
        <v>0</v>
      </c>
      <c r="D37" s="20">
        <f t="shared" si="24"/>
        <v>2</v>
      </c>
      <c r="E37" s="20">
        <f t="shared" si="25"/>
        <v>-5</v>
      </c>
      <c r="F37" s="20">
        <v>0</v>
      </c>
      <c r="G37" s="20">
        <v>-1</v>
      </c>
      <c r="H37" s="20">
        <v>5</v>
      </c>
      <c r="I37" s="20">
        <v>2</v>
      </c>
      <c r="J37" s="26">
        <f t="shared" si="3"/>
        <v>-51.959114139693355</v>
      </c>
      <c r="K37" s="26">
        <v>0</v>
      </c>
      <c r="L37" s="26">
        <v>51.959114139693355</v>
      </c>
      <c r="M37" s="20">
        <f t="shared" si="26"/>
        <v>0</v>
      </c>
      <c r="N37" s="20">
        <f t="shared" si="28"/>
        <v>2</v>
      </c>
      <c r="O37" s="20">
        <v>1</v>
      </c>
      <c r="P37" s="20">
        <v>2</v>
      </c>
      <c r="Q37" s="20">
        <v>0</v>
      </c>
      <c r="R37" s="20">
        <f t="shared" si="27"/>
        <v>2</v>
      </c>
      <c r="S37" s="20">
        <v>-4</v>
      </c>
      <c r="T37" s="20">
        <v>1</v>
      </c>
      <c r="U37" s="20">
        <v>1</v>
      </c>
      <c r="V37" s="26">
        <v>0</v>
      </c>
    </row>
    <row r="38" spans="1:22" ht="15" customHeight="1" x14ac:dyDescent="0.2">
      <c r="A38" s="1" t="s">
        <v>0</v>
      </c>
      <c r="B38" s="19">
        <f t="shared" si="23"/>
        <v>1</v>
      </c>
      <c r="C38" s="19">
        <v>-2</v>
      </c>
      <c r="D38" s="19">
        <f t="shared" si="24"/>
        <v>6</v>
      </c>
      <c r="E38" s="19">
        <f t="shared" si="25"/>
        <v>0</v>
      </c>
      <c r="F38" s="19">
        <v>1</v>
      </c>
      <c r="G38" s="19">
        <v>1</v>
      </c>
      <c r="H38" s="19">
        <v>1</v>
      </c>
      <c r="I38" s="19">
        <v>-4</v>
      </c>
      <c r="J38" s="30">
        <f t="shared" si="3"/>
        <v>0</v>
      </c>
      <c r="K38" s="30">
        <v>10.941704035874439</v>
      </c>
      <c r="L38" s="30">
        <v>10.941704035874439</v>
      </c>
      <c r="M38" s="19">
        <f t="shared" si="26"/>
        <v>1</v>
      </c>
      <c r="N38" s="19">
        <f t="shared" si="28"/>
        <v>2</v>
      </c>
      <c r="O38" s="19">
        <v>1</v>
      </c>
      <c r="P38" s="19">
        <v>2</v>
      </c>
      <c r="Q38" s="19">
        <v>0</v>
      </c>
      <c r="R38" s="19">
        <f t="shared" si="27"/>
        <v>1</v>
      </c>
      <c r="S38" s="19">
        <v>0</v>
      </c>
      <c r="T38" s="19">
        <v>0</v>
      </c>
      <c r="U38" s="19">
        <v>1</v>
      </c>
      <c r="V38" s="30">
        <v>10.941704035874439</v>
      </c>
    </row>
    <row r="39" spans="1:22" x14ac:dyDescent="0.2">
      <c r="A39" s="37" t="s">
        <v>60</v>
      </c>
    </row>
    <row r="40" spans="1:22" x14ac:dyDescent="0.2">
      <c r="A40" s="37" t="s">
        <v>58</v>
      </c>
    </row>
    <row r="41" spans="1:22" x14ac:dyDescent="0.2">
      <c r="A41" s="37" t="s">
        <v>59</v>
      </c>
    </row>
    <row r="42" spans="1:22" x14ac:dyDescent="0.2">
      <c r="A42" s="37" t="s">
        <v>61</v>
      </c>
    </row>
    <row r="43" spans="1:22" x14ac:dyDescent="0.2">
      <c r="A43" s="37" t="s">
        <v>62</v>
      </c>
    </row>
    <row r="44" spans="1:22" x14ac:dyDescent="0.2">
      <c r="A44" s="37" t="s">
        <v>63</v>
      </c>
    </row>
    <row r="45" spans="1:22" x14ac:dyDescent="0.2">
      <c r="A45" s="37" t="s">
        <v>65</v>
      </c>
    </row>
    <row r="46" spans="1:22" x14ac:dyDescent="0.2">
      <c r="A46" s="37" t="s">
        <v>64</v>
      </c>
    </row>
  </sheetData>
  <mergeCells count="20">
    <mergeCell ref="V7:V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B6:B8"/>
    <mergeCell ref="E6:E8"/>
    <mergeCell ref="M6:M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49</v>
      </c>
    </row>
    <row r="4" spans="1:22" x14ac:dyDescent="0.2">
      <c r="A4" t="s">
        <v>45</v>
      </c>
    </row>
    <row r="5" spans="1:22" ht="13.5" customHeight="1" x14ac:dyDescent="0.2">
      <c r="A5" s="46" t="s">
        <v>37</v>
      </c>
      <c r="B5" s="48" t="s">
        <v>52</v>
      </c>
      <c r="C5" s="49"/>
      <c r="D5" s="50"/>
      <c r="E5" s="41" t="s">
        <v>51</v>
      </c>
      <c r="F5" s="42"/>
      <c r="G5" s="42"/>
      <c r="H5" s="42"/>
      <c r="I5" s="42"/>
      <c r="J5" s="42"/>
      <c r="K5" s="42"/>
      <c r="L5" s="43"/>
      <c r="M5" s="48" t="s">
        <v>50</v>
      </c>
      <c r="N5" s="49"/>
      <c r="O5" s="49"/>
      <c r="P5" s="49"/>
      <c r="Q5" s="49"/>
      <c r="R5" s="49"/>
      <c r="S5" s="49"/>
      <c r="T5" s="49"/>
      <c r="U5" s="49"/>
      <c r="V5" s="50"/>
    </row>
    <row r="6" spans="1:22" ht="13.5" customHeight="1" x14ac:dyDescent="0.2">
      <c r="A6" s="44"/>
      <c r="B6" s="39" t="s">
        <v>55</v>
      </c>
      <c r="C6" s="39" t="s">
        <v>54</v>
      </c>
      <c r="D6" s="39" t="s">
        <v>53</v>
      </c>
      <c r="E6" s="39" t="s">
        <v>56</v>
      </c>
      <c r="F6" s="14"/>
      <c r="G6" s="39" t="s">
        <v>48</v>
      </c>
      <c r="H6" s="14"/>
      <c r="I6" s="39" t="s">
        <v>48</v>
      </c>
      <c r="J6" s="48" t="s">
        <v>42</v>
      </c>
      <c r="K6" s="49"/>
      <c r="L6" s="50"/>
      <c r="M6" s="39" t="s">
        <v>57</v>
      </c>
      <c r="N6" s="41" t="s">
        <v>36</v>
      </c>
      <c r="O6" s="42"/>
      <c r="P6" s="42"/>
      <c r="Q6" s="43"/>
      <c r="R6" s="41" t="s">
        <v>35</v>
      </c>
      <c r="S6" s="42"/>
      <c r="T6" s="42"/>
      <c r="U6" s="43"/>
      <c r="V6" s="16" t="s">
        <v>42</v>
      </c>
    </row>
    <row r="7" spans="1:22" ht="13.5" customHeight="1" x14ac:dyDescent="0.2">
      <c r="A7" s="44"/>
      <c r="B7" s="44"/>
      <c r="C7" s="47"/>
      <c r="D7" s="47"/>
      <c r="E7" s="44"/>
      <c r="F7" s="11" t="s">
        <v>34</v>
      </c>
      <c r="G7" s="47"/>
      <c r="H7" s="11" t="s">
        <v>33</v>
      </c>
      <c r="I7" s="47"/>
      <c r="J7" s="39" t="s">
        <v>39</v>
      </c>
      <c r="K7" s="13" t="s">
        <v>40</v>
      </c>
      <c r="L7" s="13" t="s">
        <v>41</v>
      </c>
      <c r="M7" s="44"/>
      <c r="N7" s="13" t="s">
        <v>32</v>
      </c>
      <c r="O7" s="39" t="s">
        <v>47</v>
      </c>
      <c r="P7" s="39" t="s">
        <v>31</v>
      </c>
      <c r="Q7" s="12" t="s">
        <v>30</v>
      </c>
      <c r="R7" s="11" t="s">
        <v>32</v>
      </c>
      <c r="S7" s="39" t="s">
        <v>47</v>
      </c>
      <c r="T7" s="47" t="s">
        <v>31</v>
      </c>
      <c r="U7" s="15" t="s">
        <v>43</v>
      </c>
      <c r="V7" s="39" t="s">
        <v>44</v>
      </c>
    </row>
    <row r="8" spans="1:22" ht="30.75" customHeight="1" x14ac:dyDescent="0.2">
      <c r="A8" s="45"/>
      <c r="B8" s="45"/>
      <c r="C8" s="40"/>
      <c r="D8" s="40"/>
      <c r="E8" s="45"/>
      <c r="F8" s="10"/>
      <c r="G8" s="40"/>
      <c r="H8" s="10"/>
      <c r="I8" s="40"/>
      <c r="J8" s="40"/>
      <c r="K8" s="10"/>
      <c r="L8" s="10"/>
      <c r="M8" s="45"/>
      <c r="N8" s="10"/>
      <c r="O8" s="40"/>
      <c r="P8" s="40"/>
      <c r="Q8" s="9"/>
      <c r="R8" s="10"/>
      <c r="S8" s="40"/>
      <c r="T8" s="40"/>
      <c r="U8" s="9"/>
      <c r="V8" s="40"/>
    </row>
    <row r="9" spans="1:22" ht="15" customHeight="1" x14ac:dyDescent="0.2">
      <c r="A9" s="8" t="s">
        <v>29</v>
      </c>
      <c r="B9" s="17">
        <f t="shared" ref="B9:I9" si="0">B10+B11</f>
        <v>-192</v>
      </c>
      <c r="C9" s="17">
        <f t="shared" si="0"/>
        <v>104</v>
      </c>
      <c r="D9" s="17">
        <f t="shared" si="0"/>
        <v>-70</v>
      </c>
      <c r="E9" s="17">
        <f t="shared" si="0"/>
        <v>-215</v>
      </c>
      <c r="F9" s="17">
        <f t="shared" si="0"/>
        <v>107</v>
      </c>
      <c r="G9" s="17">
        <f t="shared" si="0"/>
        <v>-46</v>
      </c>
      <c r="H9" s="17">
        <f t="shared" si="0"/>
        <v>322</v>
      </c>
      <c r="I9" s="17">
        <f t="shared" si="0"/>
        <v>22</v>
      </c>
      <c r="J9" s="28">
        <f>K9-L9</f>
        <v>-9.45395566768787</v>
      </c>
      <c r="K9" s="28">
        <v>4.7049918904307084</v>
      </c>
      <c r="L9" s="28">
        <v>14.158947558118578</v>
      </c>
      <c r="M9" s="17">
        <f t="shared" ref="M9:U9" si="1">M10+M11</f>
        <v>23</v>
      </c>
      <c r="N9" s="17">
        <f t="shared" si="1"/>
        <v>437</v>
      </c>
      <c r="O9" s="17">
        <f t="shared" si="1"/>
        <v>21</v>
      </c>
      <c r="P9" s="17">
        <f t="shared" si="1"/>
        <v>297</v>
      </c>
      <c r="Q9" s="17">
        <f t="shared" si="1"/>
        <v>140</v>
      </c>
      <c r="R9" s="17">
        <f>R10+R11</f>
        <v>414</v>
      </c>
      <c r="S9" s="17">
        <f t="shared" si="1"/>
        <v>23</v>
      </c>
      <c r="T9" s="17">
        <f t="shared" si="1"/>
        <v>274</v>
      </c>
      <c r="U9" s="17">
        <f t="shared" si="1"/>
        <v>140</v>
      </c>
      <c r="V9" s="28">
        <v>1.0113533970084667</v>
      </c>
    </row>
    <row r="10" spans="1:22" ht="15" customHeight="1" x14ac:dyDescent="0.2">
      <c r="A10" s="6" t="s">
        <v>28</v>
      </c>
      <c r="B10" s="18">
        <f t="shared" ref="B10:I10" si="2">B20+B21+B22+B23</f>
        <v>-139</v>
      </c>
      <c r="C10" s="18">
        <f t="shared" si="2"/>
        <v>21</v>
      </c>
      <c r="D10" s="18">
        <f t="shared" si="2"/>
        <v>-86</v>
      </c>
      <c r="E10" s="18">
        <f t="shared" si="2"/>
        <v>-118</v>
      </c>
      <c r="F10" s="18">
        <f t="shared" si="2"/>
        <v>88</v>
      </c>
      <c r="G10" s="18">
        <f t="shared" si="2"/>
        <v>-29</v>
      </c>
      <c r="H10" s="18">
        <f t="shared" si="2"/>
        <v>206</v>
      </c>
      <c r="I10" s="18">
        <f t="shared" si="2"/>
        <v>-3</v>
      </c>
      <c r="J10" s="25">
        <f t="shared" ref="J10:J38" si="3">K10-L10</f>
        <v>-6.8774095536563111</v>
      </c>
      <c r="K10" s="25">
        <v>5.1289155993369091</v>
      </c>
      <c r="L10" s="25">
        <v>12.00632515299322</v>
      </c>
      <c r="M10" s="18">
        <f t="shared" ref="M10:U10" si="4">M20+M21+M22+M23</f>
        <v>-21</v>
      </c>
      <c r="N10" s="18">
        <f t="shared" si="4"/>
        <v>305</v>
      </c>
      <c r="O10" s="18">
        <f t="shared" si="4"/>
        <v>-22</v>
      </c>
      <c r="P10" s="18">
        <f t="shared" si="4"/>
        <v>233</v>
      </c>
      <c r="Q10" s="18">
        <f t="shared" si="4"/>
        <v>72</v>
      </c>
      <c r="R10" s="18">
        <f t="shared" si="4"/>
        <v>326</v>
      </c>
      <c r="S10" s="18">
        <f t="shared" si="4"/>
        <v>38</v>
      </c>
      <c r="T10" s="18">
        <f t="shared" si="4"/>
        <v>238</v>
      </c>
      <c r="U10" s="18">
        <f t="shared" si="4"/>
        <v>88</v>
      </c>
      <c r="V10" s="25">
        <v>-1.223945768023583</v>
      </c>
    </row>
    <row r="11" spans="1:22" ht="15" customHeight="1" x14ac:dyDescent="0.2">
      <c r="A11" s="2" t="s">
        <v>27</v>
      </c>
      <c r="B11" s="19">
        <f t="shared" ref="B11:I11" si="5">B12+B13+B14+B15+B16</f>
        <v>-53</v>
      </c>
      <c r="C11" s="19">
        <f t="shared" si="5"/>
        <v>83</v>
      </c>
      <c r="D11" s="19">
        <f t="shared" si="5"/>
        <v>16</v>
      </c>
      <c r="E11" s="19">
        <f t="shared" si="5"/>
        <v>-97</v>
      </c>
      <c r="F11" s="19">
        <f t="shared" si="5"/>
        <v>19</v>
      </c>
      <c r="G11" s="19">
        <f t="shared" si="5"/>
        <v>-17</v>
      </c>
      <c r="H11" s="19">
        <f t="shared" si="5"/>
        <v>116</v>
      </c>
      <c r="I11" s="19">
        <f t="shared" si="5"/>
        <v>25</v>
      </c>
      <c r="J11" s="30">
        <f t="shared" si="3"/>
        <v>-17.370499214701955</v>
      </c>
      <c r="K11" s="30">
        <v>3.4024689183436814</v>
      </c>
      <c r="L11" s="30">
        <v>20.772968133045637</v>
      </c>
      <c r="M11" s="19">
        <f t="shared" ref="M11:U11" si="6">M12+M13+M14+M15+M16</f>
        <v>44</v>
      </c>
      <c r="N11" s="19">
        <f t="shared" si="6"/>
        <v>132</v>
      </c>
      <c r="O11" s="19">
        <f t="shared" si="6"/>
        <v>43</v>
      </c>
      <c r="P11" s="19">
        <f t="shared" si="6"/>
        <v>64</v>
      </c>
      <c r="Q11" s="19">
        <f t="shared" si="6"/>
        <v>68</v>
      </c>
      <c r="R11" s="19">
        <f t="shared" si="6"/>
        <v>88</v>
      </c>
      <c r="S11" s="19">
        <f t="shared" si="6"/>
        <v>-15</v>
      </c>
      <c r="T11" s="19">
        <f t="shared" si="6"/>
        <v>36</v>
      </c>
      <c r="U11" s="19">
        <f t="shared" si="6"/>
        <v>52</v>
      </c>
      <c r="V11" s="30">
        <v>7.8794017056380028</v>
      </c>
    </row>
    <row r="12" spans="1:22" ht="15" customHeight="1" x14ac:dyDescent="0.2">
      <c r="A12" s="6" t="s">
        <v>26</v>
      </c>
      <c r="B12" s="18">
        <f t="shared" ref="B12:I12" si="7">B24</f>
        <v>-8</v>
      </c>
      <c r="C12" s="18">
        <f t="shared" si="7"/>
        <v>-4</v>
      </c>
      <c r="D12" s="18">
        <f t="shared" si="7"/>
        <v>-15</v>
      </c>
      <c r="E12" s="18">
        <f t="shared" si="7"/>
        <v>-5</v>
      </c>
      <c r="F12" s="18">
        <f t="shared" si="7"/>
        <v>1</v>
      </c>
      <c r="G12" s="18">
        <f t="shared" si="7"/>
        <v>-4</v>
      </c>
      <c r="H12" s="18">
        <f t="shared" si="7"/>
        <v>6</v>
      </c>
      <c r="I12" s="18">
        <f t="shared" si="7"/>
        <v>1</v>
      </c>
      <c r="J12" s="25">
        <f t="shared" si="3"/>
        <v>-11.423220973782772</v>
      </c>
      <c r="K12" s="25">
        <v>2.2846441947565546</v>
      </c>
      <c r="L12" s="25">
        <v>13.707865168539326</v>
      </c>
      <c r="M12" s="18">
        <f t="shared" ref="M12:U12" si="8">M24</f>
        <v>-3</v>
      </c>
      <c r="N12" s="18">
        <f t="shared" si="8"/>
        <v>8</v>
      </c>
      <c r="O12" s="18">
        <f t="shared" si="8"/>
        <v>-4</v>
      </c>
      <c r="P12" s="18">
        <f t="shared" si="8"/>
        <v>4</v>
      </c>
      <c r="Q12" s="18">
        <f t="shared" si="8"/>
        <v>4</v>
      </c>
      <c r="R12" s="18">
        <f t="shared" si="8"/>
        <v>11</v>
      </c>
      <c r="S12" s="18">
        <f t="shared" si="8"/>
        <v>6</v>
      </c>
      <c r="T12" s="18">
        <f t="shared" si="8"/>
        <v>6</v>
      </c>
      <c r="U12" s="18">
        <f t="shared" si="8"/>
        <v>5</v>
      </c>
      <c r="V12" s="25">
        <v>-6.8539325842696606</v>
      </c>
    </row>
    <row r="13" spans="1:22" ht="15" customHeight="1" x14ac:dyDescent="0.2">
      <c r="A13" s="4" t="s">
        <v>25</v>
      </c>
      <c r="B13" s="20">
        <f t="shared" ref="B13:I13" si="9">B25+B26+B27</f>
        <v>1</v>
      </c>
      <c r="C13" s="20">
        <f t="shared" si="9"/>
        <v>22</v>
      </c>
      <c r="D13" s="20">
        <f t="shared" si="9"/>
        <v>16</v>
      </c>
      <c r="E13" s="20">
        <f t="shared" si="9"/>
        <v>-13</v>
      </c>
      <c r="F13" s="20">
        <f t="shared" si="9"/>
        <v>3</v>
      </c>
      <c r="G13" s="20">
        <f t="shared" si="9"/>
        <v>0</v>
      </c>
      <c r="H13" s="20">
        <f t="shared" si="9"/>
        <v>16</v>
      </c>
      <c r="I13" s="20">
        <f t="shared" si="9"/>
        <v>4</v>
      </c>
      <c r="J13" s="26">
        <f t="shared" si="3"/>
        <v>-13.022415633467443</v>
      </c>
      <c r="K13" s="26">
        <v>3.0051728384924874</v>
      </c>
      <c r="L13" s="26">
        <v>16.02758847195993</v>
      </c>
      <c r="M13" s="20">
        <f t="shared" ref="M13:U13" si="10">M25+M26+M27</f>
        <v>14</v>
      </c>
      <c r="N13" s="20">
        <f t="shared" si="10"/>
        <v>27</v>
      </c>
      <c r="O13" s="20">
        <f t="shared" si="10"/>
        <v>14</v>
      </c>
      <c r="P13" s="20">
        <f t="shared" si="10"/>
        <v>15</v>
      </c>
      <c r="Q13" s="20">
        <f t="shared" si="10"/>
        <v>12</v>
      </c>
      <c r="R13" s="20">
        <f t="shared" si="10"/>
        <v>13</v>
      </c>
      <c r="S13" s="20">
        <f t="shared" si="10"/>
        <v>-6</v>
      </c>
      <c r="T13" s="20">
        <f t="shared" si="10"/>
        <v>4</v>
      </c>
      <c r="U13" s="20">
        <f t="shared" si="10"/>
        <v>9</v>
      </c>
      <c r="V13" s="26">
        <v>14.024139912964943</v>
      </c>
    </row>
    <row r="14" spans="1:22" ht="15" customHeight="1" x14ac:dyDescent="0.2">
      <c r="A14" s="4" t="s">
        <v>24</v>
      </c>
      <c r="B14" s="20">
        <f t="shared" ref="B14:I14" si="11">B28+B29+B30+B31</f>
        <v>-15</v>
      </c>
      <c r="C14" s="20">
        <f t="shared" si="11"/>
        <v>49</v>
      </c>
      <c r="D14" s="20">
        <f t="shared" si="11"/>
        <v>23</v>
      </c>
      <c r="E14" s="20">
        <f t="shared" si="11"/>
        <v>-40</v>
      </c>
      <c r="F14" s="20">
        <f t="shared" si="11"/>
        <v>9</v>
      </c>
      <c r="G14" s="20">
        <f t="shared" si="11"/>
        <v>-5</v>
      </c>
      <c r="H14" s="20">
        <f t="shared" si="11"/>
        <v>49</v>
      </c>
      <c r="I14" s="20">
        <f t="shared" si="11"/>
        <v>7</v>
      </c>
      <c r="J14" s="26">
        <f t="shared" si="3"/>
        <v>-18.672278553663666</v>
      </c>
      <c r="K14" s="26">
        <v>4.2012626745743251</v>
      </c>
      <c r="L14" s="26">
        <v>22.873541228237993</v>
      </c>
      <c r="M14" s="20">
        <f t="shared" ref="M14:U14" si="12">M28+M29+M30+M31</f>
        <v>25</v>
      </c>
      <c r="N14" s="20">
        <f t="shared" si="12"/>
        <v>58</v>
      </c>
      <c r="O14" s="20">
        <f t="shared" si="12"/>
        <v>24</v>
      </c>
      <c r="P14" s="20">
        <f t="shared" si="12"/>
        <v>31</v>
      </c>
      <c r="Q14" s="20">
        <f t="shared" si="12"/>
        <v>27</v>
      </c>
      <c r="R14" s="20">
        <f t="shared" si="12"/>
        <v>33</v>
      </c>
      <c r="S14" s="20">
        <f t="shared" si="12"/>
        <v>-11</v>
      </c>
      <c r="T14" s="20">
        <f t="shared" si="12"/>
        <v>15</v>
      </c>
      <c r="U14" s="20">
        <f t="shared" si="12"/>
        <v>18</v>
      </c>
      <c r="V14" s="26">
        <v>11.670174096039796</v>
      </c>
    </row>
    <row r="15" spans="1:22" ht="15" customHeight="1" x14ac:dyDescent="0.2">
      <c r="A15" s="4" t="s">
        <v>23</v>
      </c>
      <c r="B15" s="20">
        <f t="shared" ref="B15:I15" si="13">B32+B33+B34+B35</f>
        <v>-25</v>
      </c>
      <c r="C15" s="20">
        <f t="shared" si="13"/>
        <v>12</v>
      </c>
      <c r="D15" s="20">
        <f t="shared" si="13"/>
        <v>-13</v>
      </c>
      <c r="E15" s="20">
        <f t="shared" si="13"/>
        <v>-36</v>
      </c>
      <c r="F15" s="20">
        <f t="shared" si="13"/>
        <v>4</v>
      </c>
      <c r="G15" s="20">
        <f t="shared" si="13"/>
        <v>-8</v>
      </c>
      <c r="H15" s="20">
        <f t="shared" si="13"/>
        <v>40</v>
      </c>
      <c r="I15" s="20">
        <f t="shared" si="13"/>
        <v>18</v>
      </c>
      <c r="J15" s="26">
        <f t="shared" si="3"/>
        <v>-22.158316936582413</v>
      </c>
      <c r="K15" s="26">
        <v>2.4620352151758231</v>
      </c>
      <c r="L15" s="26">
        <v>24.620352151758237</v>
      </c>
      <c r="M15" s="20">
        <f t="shared" ref="M15:U15" si="14">M32+M33+M34+M35</f>
        <v>11</v>
      </c>
      <c r="N15" s="20">
        <f t="shared" si="14"/>
        <v>37</v>
      </c>
      <c r="O15" s="20">
        <f t="shared" si="14"/>
        <v>12</v>
      </c>
      <c r="P15" s="20">
        <f t="shared" si="14"/>
        <v>13</v>
      </c>
      <c r="Q15" s="20">
        <f t="shared" si="14"/>
        <v>24</v>
      </c>
      <c r="R15" s="20">
        <f t="shared" si="14"/>
        <v>26</v>
      </c>
      <c r="S15" s="20">
        <f t="shared" si="14"/>
        <v>-1</v>
      </c>
      <c r="T15" s="20">
        <f t="shared" si="14"/>
        <v>11</v>
      </c>
      <c r="U15" s="20">
        <f t="shared" si="14"/>
        <v>15</v>
      </c>
      <c r="V15" s="26">
        <v>6.7705968417335178</v>
      </c>
    </row>
    <row r="16" spans="1:22" ht="15" customHeight="1" x14ac:dyDescent="0.2">
      <c r="A16" s="2" t="s">
        <v>22</v>
      </c>
      <c r="B16" s="19">
        <f t="shared" ref="B16:I16" si="15">B36+B37+B38</f>
        <v>-6</v>
      </c>
      <c r="C16" s="19">
        <f t="shared" si="15"/>
        <v>4</v>
      </c>
      <c r="D16" s="19">
        <f t="shared" si="15"/>
        <v>5</v>
      </c>
      <c r="E16" s="19">
        <f t="shared" si="15"/>
        <v>-3</v>
      </c>
      <c r="F16" s="19">
        <f t="shared" si="15"/>
        <v>2</v>
      </c>
      <c r="G16" s="19">
        <f t="shared" si="15"/>
        <v>0</v>
      </c>
      <c r="H16" s="19">
        <f t="shared" si="15"/>
        <v>5</v>
      </c>
      <c r="I16" s="19">
        <f t="shared" si="15"/>
        <v>-5</v>
      </c>
      <c r="J16" s="30">
        <f t="shared" si="3"/>
        <v>-7.8675838349097154</v>
      </c>
      <c r="K16" s="30">
        <v>5.2450558899398105</v>
      </c>
      <c r="L16" s="30">
        <v>13.112639724849526</v>
      </c>
      <c r="M16" s="19">
        <f t="shared" ref="M16:U16" si="16">M36+M37+M38</f>
        <v>-3</v>
      </c>
      <c r="N16" s="19">
        <f t="shared" si="16"/>
        <v>2</v>
      </c>
      <c r="O16" s="19">
        <f t="shared" si="16"/>
        <v>-3</v>
      </c>
      <c r="P16" s="19">
        <f t="shared" si="16"/>
        <v>1</v>
      </c>
      <c r="Q16" s="19">
        <f t="shared" si="16"/>
        <v>1</v>
      </c>
      <c r="R16" s="19">
        <f t="shared" si="16"/>
        <v>5</v>
      </c>
      <c r="S16" s="19">
        <f t="shared" si="16"/>
        <v>-3</v>
      </c>
      <c r="T16" s="19">
        <f t="shared" si="16"/>
        <v>0</v>
      </c>
      <c r="U16" s="19">
        <f t="shared" si="16"/>
        <v>5</v>
      </c>
      <c r="V16" s="30">
        <v>-7.8675838349097154</v>
      </c>
    </row>
    <row r="17" spans="1:22" ht="15" customHeight="1" x14ac:dyDescent="0.2">
      <c r="A17" s="6" t="s">
        <v>21</v>
      </c>
      <c r="B17" s="18">
        <f t="shared" ref="B17:I17" si="17">B12+B13+B20</f>
        <v>-71</v>
      </c>
      <c r="C17" s="18">
        <f t="shared" si="17"/>
        <v>66</v>
      </c>
      <c r="D17" s="18">
        <f t="shared" si="17"/>
        <v>-38</v>
      </c>
      <c r="E17" s="18">
        <f t="shared" si="17"/>
        <v>-73</v>
      </c>
      <c r="F17" s="18">
        <f t="shared" si="17"/>
        <v>34</v>
      </c>
      <c r="G17" s="18">
        <f t="shared" si="17"/>
        <v>-27</v>
      </c>
      <c r="H17" s="18">
        <f t="shared" si="17"/>
        <v>107</v>
      </c>
      <c r="I17" s="18">
        <f t="shared" si="17"/>
        <v>0</v>
      </c>
      <c r="J17" s="25">
        <f t="shared" si="3"/>
        <v>-7.9974138163270814</v>
      </c>
      <c r="K17" s="25">
        <v>3.7248228733578186</v>
      </c>
      <c r="L17" s="25">
        <v>11.7222366896849</v>
      </c>
      <c r="M17" s="18">
        <f t="shared" ref="M17:U17" si="18">M12+M13+M20</f>
        <v>2</v>
      </c>
      <c r="N17" s="18">
        <f t="shared" si="18"/>
        <v>143</v>
      </c>
      <c r="O17" s="18">
        <f t="shared" si="18"/>
        <v>-5</v>
      </c>
      <c r="P17" s="18">
        <f t="shared" si="18"/>
        <v>102</v>
      </c>
      <c r="Q17" s="18">
        <f t="shared" si="18"/>
        <v>41</v>
      </c>
      <c r="R17" s="18">
        <f t="shared" si="18"/>
        <v>141</v>
      </c>
      <c r="S17" s="18">
        <f t="shared" si="18"/>
        <v>6</v>
      </c>
      <c r="T17" s="18">
        <f t="shared" si="18"/>
        <v>97</v>
      </c>
      <c r="U17" s="18">
        <f t="shared" si="18"/>
        <v>44</v>
      </c>
      <c r="V17" s="25">
        <v>0.21910722784457803</v>
      </c>
    </row>
    <row r="18" spans="1:22" ht="15" customHeight="1" x14ac:dyDescent="0.2">
      <c r="A18" s="4" t="s">
        <v>20</v>
      </c>
      <c r="B18" s="20">
        <f t="shared" ref="B18:I18" si="19">B14+B22</f>
        <v>-34</v>
      </c>
      <c r="C18" s="20">
        <f t="shared" si="19"/>
        <v>44</v>
      </c>
      <c r="D18" s="20">
        <f t="shared" si="19"/>
        <v>22</v>
      </c>
      <c r="E18" s="20">
        <f t="shared" si="19"/>
        <v>-55</v>
      </c>
      <c r="F18" s="20">
        <f t="shared" si="19"/>
        <v>15</v>
      </c>
      <c r="G18" s="20">
        <f t="shared" si="19"/>
        <v>-16</v>
      </c>
      <c r="H18" s="20">
        <f t="shared" si="19"/>
        <v>70</v>
      </c>
      <c r="I18" s="20">
        <f t="shared" si="19"/>
        <v>-5</v>
      </c>
      <c r="J18" s="26">
        <f t="shared" si="3"/>
        <v>-13.583820879810515</v>
      </c>
      <c r="K18" s="26">
        <v>3.7046784217665039</v>
      </c>
      <c r="L18" s="26">
        <v>17.288499301577019</v>
      </c>
      <c r="M18" s="20">
        <f t="shared" ref="M18:U18" si="20">M14+M22</f>
        <v>21</v>
      </c>
      <c r="N18" s="20">
        <f t="shared" si="20"/>
        <v>88</v>
      </c>
      <c r="O18" s="20">
        <f t="shared" si="20"/>
        <v>23</v>
      </c>
      <c r="P18" s="20">
        <f t="shared" si="20"/>
        <v>46</v>
      </c>
      <c r="Q18" s="20">
        <f t="shared" si="20"/>
        <v>42</v>
      </c>
      <c r="R18" s="20">
        <f t="shared" si="20"/>
        <v>67</v>
      </c>
      <c r="S18" s="20">
        <f t="shared" si="20"/>
        <v>-10</v>
      </c>
      <c r="T18" s="20">
        <f t="shared" si="20"/>
        <v>35</v>
      </c>
      <c r="U18" s="20">
        <f t="shared" si="20"/>
        <v>32</v>
      </c>
      <c r="V18" s="26">
        <v>5.186549790473105</v>
      </c>
    </row>
    <row r="19" spans="1:22" ht="15" customHeight="1" x14ac:dyDescent="0.2">
      <c r="A19" s="2" t="s">
        <v>19</v>
      </c>
      <c r="B19" s="19">
        <f t="shared" ref="B19:I19" si="21">B15+B16+B21+B23</f>
        <v>-87</v>
      </c>
      <c r="C19" s="19">
        <f t="shared" si="21"/>
        <v>-6</v>
      </c>
      <c r="D19" s="19">
        <f t="shared" si="21"/>
        <v>-54</v>
      </c>
      <c r="E19" s="19">
        <f t="shared" si="21"/>
        <v>-87</v>
      </c>
      <c r="F19" s="19">
        <f t="shared" si="21"/>
        <v>58</v>
      </c>
      <c r="G19" s="19">
        <f t="shared" si="21"/>
        <v>-3</v>
      </c>
      <c r="H19" s="19">
        <f t="shared" si="21"/>
        <v>145</v>
      </c>
      <c r="I19" s="19">
        <f t="shared" si="21"/>
        <v>27</v>
      </c>
      <c r="J19" s="30">
        <f t="shared" si="3"/>
        <v>-9.0957392109142017</v>
      </c>
      <c r="K19" s="30">
        <v>6.0638261406094678</v>
      </c>
      <c r="L19" s="30">
        <v>15.159565351523669</v>
      </c>
      <c r="M19" s="19">
        <f t="shared" ref="M19:U19" si="22">M15+M16+M21+M23</f>
        <v>0</v>
      </c>
      <c r="N19" s="19">
        <f t="shared" si="22"/>
        <v>206</v>
      </c>
      <c r="O19" s="19">
        <f t="shared" si="22"/>
        <v>3</v>
      </c>
      <c r="P19" s="19">
        <f t="shared" si="22"/>
        <v>149</v>
      </c>
      <c r="Q19" s="19">
        <f t="shared" si="22"/>
        <v>57</v>
      </c>
      <c r="R19" s="19">
        <f t="shared" si="22"/>
        <v>206</v>
      </c>
      <c r="S19" s="19">
        <f t="shared" si="22"/>
        <v>27</v>
      </c>
      <c r="T19" s="19">
        <f t="shared" si="22"/>
        <v>142</v>
      </c>
      <c r="U19" s="19">
        <f t="shared" si="22"/>
        <v>64</v>
      </c>
      <c r="V19" s="30">
        <v>0</v>
      </c>
    </row>
    <row r="20" spans="1:22" ht="15" customHeight="1" x14ac:dyDescent="0.2">
      <c r="A20" s="5" t="s">
        <v>18</v>
      </c>
      <c r="B20" s="18">
        <f>E20+M20</f>
        <v>-64</v>
      </c>
      <c r="C20" s="18">
        <v>48</v>
      </c>
      <c r="D20" s="18">
        <f>G20-I20+O20-S20</f>
        <v>-39</v>
      </c>
      <c r="E20" s="18">
        <f>F20-H20</f>
        <v>-55</v>
      </c>
      <c r="F20" s="18">
        <v>30</v>
      </c>
      <c r="G20" s="18">
        <v>-23</v>
      </c>
      <c r="H20" s="18">
        <v>85</v>
      </c>
      <c r="I20" s="18">
        <v>-5</v>
      </c>
      <c r="J20" s="25">
        <f t="shared" si="3"/>
        <v>-7.1503164894183842</v>
      </c>
      <c r="K20" s="25">
        <v>3.9001726305918458</v>
      </c>
      <c r="L20" s="25">
        <v>11.05048912001023</v>
      </c>
      <c r="M20" s="18">
        <f>N20-R20</f>
        <v>-9</v>
      </c>
      <c r="N20" s="18">
        <f>SUM(P20:Q20)</f>
        <v>108</v>
      </c>
      <c r="O20" s="22">
        <v>-15</v>
      </c>
      <c r="P20" s="22">
        <v>83</v>
      </c>
      <c r="Q20" s="22">
        <v>25</v>
      </c>
      <c r="R20" s="22">
        <f>SUM(T20:U20)</f>
        <v>117</v>
      </c>
      <c r="S20" s="22">
        <v>6</v>
      </c>
      <c r="T20" s="22">
        <v>87</v>
      </c>
      <c r="U20" s="22">
        <v>30</v>
      </c>
      <c r="V20" s="29">
        <v>-1.1700517891775526</v>
      </c>
    </row>
    <row r="21" spans="1:22" ht="15" customHeight="1" x14ac:dyDescent="0.2">
      <c r="A21" s="3" t="s">
        <v>17</v>
      </c>
      <c r="B21" s="20">
        <f t="shared" ref="B21:B38" si="23">E21+M21</f>
        <v>-62</v>
      </c>
      <c r="C21" s="20">
        <v>-38</v>
      </c>
      <c r="D21" s="20">
        <f t="shared" ref="D21:D38" si="24">G21-I21+O21-S21</f>
        <v>-52</v>
      </c>
      <c r="E21" s="20">
        <f t="shared" ref="E21:E38" si="25">F21-H21</f>
        <v>-40</v>
      </c>
      <c r="F21" s="20">
        <v>44</v>
      </c>
      <c r="G21" s="20">
        <v>4</v>
      </c>
      <c r="H21" s="20">
        <v>84</v>
      </c>
      <c r="I21" s="20">
        <v>21</v>
      </c>
      <c r="J21" s="26">
        <f t="shared" si="3"/>
        <v>-6.4384194208061221</v>
      </c>
      <c r="K21" s="26">
        <v>7.082261362886733</v>
      </c>
      <c r="L21" s="26">
        <v>13.520680783692855</v>
      </c>
      <c r="M21" s="20">
        <f t="shared" ref="M21:M38" si="26">N21-R21</f>
        <v>-22</v>
      </c>
      <c r="N21" s="20">
        <f>SUM(P21:Q21)</f>
        <v>125</v>
      </c>
      <c r="O21" s="20">
        <v>-1</v>
      </c>
      <c r="P21" s="20">
        <v>97</v>
      </c>
      <c r="Q21" s="20">
        <v>28</v>
      </c>
      <c r="R21" s="20">
        <f t="shared" ref="R21:R38" si="27">SUM(T21:U21)</f>
        <v>147</v>
      </c>
      <c r="S21" s="20">
        <v>34</v>
      </c>
      <c r="T21" s="20">
        <v>110</v>
      </c>
      <c r="U21" s="20">
        <v>37</v>
      </c>
      <c r="V21" s="26">
        <v>-3.5411306814433665</v>
      </c>
    </row>
    <row r="22" spans="1:22" ht="15" customHeight="1" x14ac:dyDescent="0.2">
      <c r="A22" s="3" t="s">
        <v>16</v>
      </c>
      <c r="B22" s="20">
        <f t="shared" si="23"/>
        <v>-19</v>
      </c>
      <c r="C22" s="20">
        <v>-5</v>
      </c>
      <c r="D22" s="20">
        <f t="shared" si="24"/>
        <v>-1</v>
      </c>
      <c r="E22" s="20">
        <f t="shared" si="25"/>
        <v>-15</v>
      </c>
      <c r="F22" s="20">
        <v>6</v>
      </c>
      <c r="G22" s="20">
        <v>-11</v>
      </c>
      <c r="H22" s="20">
        <v>21</v>
      </c>
      <c r="I22" s="20">
        <v>-12</v>
      </c>
      <c r="J22" s="26">
        <f t="shared" si="3"/>
        <v>-7.8669074026309005</v>
      </c>
      <c r="K22" s="26">
        <v>3.1467629610523602</v>
      </c>
      <c r="L22" s="26">
        <v>11.013670363683261</v>
      </c>
      <c r="M22" s="20">
        <f t="shared" si="26"/>
        <v>-4</v>
      </c>
      <c r="N22" s="20">
        <f t="shared" ref="N22:N38" si="28">SUM(P22:Q22)</f>
        <v>30</v>
      </c>
      <c r="O22" s="20">
        <v>-1</v>
      </c>
      <c r="P22" s="20">
        <v>15</v>
      </c>
      <c r="Q22" s="20">
        <v>15</v>
      </c>
      <c r="R22" s="20">
        <f t="shared" si="27"/>
        <v>34</v>
      </c>
      <c r="S22" s="20">
        <v>1</v>
      </c>
      <c r="T22" s="20">
        <v>20</v>
      </c>
      <c r="U22" s="20">
        <v>14</v>
      </c>
      <c r="V22" s="26">
        <v>-2.0978419740349068</v>
      </c>
    </row>
    <row r="23" spans="1:22" ht="15" customHeight="1" x14ac:dyDescent="0.2">
      <c r="A23" s="1" t="s">
        <v>15</v>
      </c>
      <c r="B23" s="19">
        <f t="shared" si="23"/>
        <v>6</v>
      </c>
      <c r="C23" s="19">
        <v>16</v>
      </c>
      <c r="D23" s="19">
        <f t="shared" si="24"/>
        <v>6</v>
      </c>
      <c r="E23" s="19">
        <f t="shared" si="25"/>
        <v>-8</v>
      </c>
      <c r="F23" s="19">
        <v>8</v>
      </c>
      <c r="G23" s="19">
        <v>1</v>
      </c>
      <c r="H23" s="19">
        <v>16</v>
      </c>
      <c r="I23" s="19">
        <v>-7</v>
      </c>
      <c r="J23" s="30">
        <f t="shared" si="3"/>
        <v>-5.942523136872869</v>
      </c>
      <c r="K23" s="30">
        <v>5.942523136872869</v>
      </c>
      <c r="L23" s="30">
        <v>11.885046273745738</v>
      </c>
      <c r="M23" s="19">
        <f t="shared" si="26"/>
        <v>14</v>
      </c>
      <c r="N23" s="19">
        <f t="shared" si="28"/>
        <v>42</v>
      </c>
      <c r="O23" s="19">
        <v>-5</v>
      </c>
      <c r="P23" s="19">
        <v>38</v>
      </c>
      <c r="Q23" s="19">
        <v>4</v>
      </c>
      <c r="R23" s="19">
        <f t="shared" si="27"/>
        <v>28</v>
      </c>
      <c r="S23" s="24">
        <v>-3</v>
      </c>
      <c r="T23" s="24">
        <v>21</v>
      </c>
      <c r="U23" s="24">
        <v>7</v>
      </c>
      <c r="V23" s="31">
        <v>10.399415489527517</v>
      </c>
    </row>
    <row r="24" spans="1:22" ht="15" customHeight="1" x14ac:dyDescent="0.2">
      <c r="A24" s="7" t="s">
        <v>14</v>
      </c>
      <c r="B24" s="17">
        <f t="shared" si="23"/>
        <v>-8</v>
      </c>
      <c r="C24" s="17">
        <v>-4</v>
      </c>
      <c r="D24" s="17">
        <f t="shared" si="24"/>
        <v>-15</v>
      </c>
      <c r="E24" s="18">
        <f t="shared" si="25"/>
        <v>-5</v>
      </c>
      <c r="F24" s="17">
        <v>1</v>
      </c>
      <c r="G24" s="17">
        <v>-4</v>
      </c>
      <c r="H24" s="17">
        <v>6</v>
      </c>
      <c r="I24" s="23">
        <v>1</v>
      </c>
      <c r="J24" s="38">
        <f t="shared" si="3"/>
        <v>-11.423220973782772</v>
      </c>
      <c r="K24" s="38">
        <v>2.2846441947565546</v>
      </c>
      <c r="L24" s="38">
        <v>13.707865168539326</v>
      </c>
      <c r="M24" s="18">
        <f t="shared" si="26"/>
        <v>-3</v>
      </c>
      <c r="N24" s="17">
        <f t="shared" si="28"/>
        <v>8</v>
      </c>
      <c r="O24" s="17">
        <v>-4</v>
      </c>
      <c r="P24" s="17">
        <v>4</v>
      </c>
      <c r="Q24" s="17">
        <v>4</v>
      </c>
      <c r="R24" s="17">
        <f t="shared" si="27"/>
        <v>11</v>
      </c>
      <c r="S24" s="17">
        <v>6</v>
      </c>
      <c r="T24" s="17">
        <v>6</v>
      </c>
      <c r="U24" s="17">
        <v>5</v>
      </c>
      <c r="V24" s="28">
        <v>-6.8539325842696606</v>
      </c>
    </row>
    <row r="25" spans="1:22" ht="15" customHeight="1" x14ac:dyDescent="0.2">
      <c r="A25" s="5" t="s">
        <v>13</v>
      </c>
      <c r="B25" s="18">
        <f t="shared" si="23"/>
        <v>0</v>
      </c>
      <c r="C25" s="18">
        <v>3</v>
      </c>
      <c r="D25" s="18">
        <f t="shared" si="24"/>
        <v>3</v>
      </c>
      <c r="E25" s="18">
        <f t="shared" si="25"/>
        <v>-3</v>
      </c>
      <c r="F25" s="18">
        <v>0</v>
      </c>
      <c r="G25" s="18">
        <v>0</v>
      </c>
      <c r="H25" s="18">
        <v>3</v>
      </c>
      <c r="I25" s="18">
        <v>3</v>
      </c>
      <c r="J25" s="25">
        <f t="shared" si="3"/>
        <v>-28.089025326170376</v>
      </c>
      <c r="K25" s="25">
        <v>0</v>
      </c>
      <c r="L25" s="25">
        <v>28.089025326170376</v>
      </c>
      <c r="M25" s="18">
        <f t="shared" si="26"/>
        <v>3</v>
      </c>
      <c r="N25" s="18">
        <f t="shared" si="28"/>
        <v>4</v>
      </c>
      <c r="O25" s="18">
        <v>3</v>
      </c>
      <c r="P25" s="18">
        <v>1</v>
      </c>
      <c r="Q25" s="18">
        <v>3</v>
      </c>
      <c r="R25" s="18">
        <f t="shared" si="27"/>
        <v>1</v>
      </c>
      <c r="S25" s="22">
        <v>-3</v>
      </c>
      <c r="T25" s="22">
        <v>1</v>
      </c>
      <c r="U25" s="22">
        <v>0</v>
      </c>
      <c r="V25" s="29">
        <v>28.089025326170376</v>
      </c>
    </row>
    <row r="26" spans="1:22" ht="15" customHeight="1" x14ac:dyDescent="0.2">
      <c r="A26" s="3" t="s">
        <v>12</v>
      </c>
      <c r="B26" s="20">
        <f t="shared" si="23"/>
        <v>8</v>
      </c>
      <c r="C26" s="20">
        <v>15</v>
      </c>
      <c r="D26" s="20">
        <f t="shared" si="24"/>
        <v>14</v>
      </c>
      <c r="E26" s="20">
        <f t="shared" si="25"/>
        <v>-1</v>
      </c>
      <c r="F26" s="20">
        <v>1</v>
      </c>
      <c r="G26" s="20">
        <v>1</v>
      </c>
      <c r="H26" s="20">
        <v>2</v>
      </c>
      <c r="I26" s="20">
        <v>-4</v>
      </c>
      <c r="J26" s="26">
        <f t="shared" si="3"/>
        <v>-3.8990092681367847</v>
      </c>
      <c r="K26" s="26">
        <v>3.8990092681367847</v>
      </c>
      <c r="L26" s="26">
        <v>7.7980185362735694</v>
      </c>
      <c r="M26" s="20">
        <f t="shared" si="26"/>
        <v>9</v>
      </c>
      <c r="N26" s="20">
        <f t="shared" si="28"/>
        <v>13</v>
      </c>
      <c r="O26" s="20">
        <v>8</v>
      </c>
      <c r="P26" s="20">
        <v>13</v>
      </c>
      <c r="Q26" s="20">
        <v>0</v>
      </c>
      <c r="R26" s="20">
        <f t="shared" si="27"/>
        <v>4</v>
      </c>
      <c r="S26" s="20">
        <v>-1</v>
      </c>
      <c r="T26" s="20">
        <v>1</v>
      </c>
      <c r="U26" s="20">
        <v>3</v>
      </c>
      <c r="V26" s="26">
        <v>35.091083413231061</v>
      </c>
    </row>
    <row r="27" spans="1:22" ht="15" customHeight="1" x14ac:dyDescent="0.2">
      <c r="A27" s="1" t="s">
        <v>11</v>
      </c>
      <c r="B27" s="19">
        <f t="shared" si="23"/>
        <v>-7</v>
      </c>
      <c r="C27" s="19">
        <v>4</v>
      </c>
      <c r="D27" s="19">
        <f t="shared" si="24"/>
        <v>-1</v>
      </c>
      <c r="E27" s="19">
        <f t="shared" si="25"/>
        <v>-9</v>
      </c>
      <c r="F27" s="19">
        <v>2</v>
      </c>
      <c r="G27" s="19">
        <v>-1</v>
      </c>
      <c r="H27" s="19">
        <v>11</v>
      </c>
      <c r="I27" s="19">
        <v>5</v>
      </c>
      <c r="J27" s="30">
        <f t="shared" si="3"/>
        <v>-14.173228346456694</v>
      </c>
      <c r="K27" s="30">
        <v>3.1496062992125982</v>
      </c>
      <c r="L27" s="30">
        <v>17.322834645669293</v>
      </c>
      <c r="M27" s="19">
        <f t="shared" si="26"/>
        <v>2</v>
      </c>
      <c r="N27" s="19">
        <f t="shared" si="28"/>
        <v>10</v>
      </c>
      <c r="O27" s="24">
        <v>3</v>
      </c>
      <c r="P27" s="24">
        <v>1</v>
      </c>
      <c r="Q27" s="24">
        <v>9</v>
      </c>
      <c r="R27" s="24">
        <f t="shared" si="27"/>
        <v>8</v>
      </c>
      <c r="S27" s="24">
        <v>-2</v>
      </c>
      <c r="T27" s="24">
        <v>2</v>
      </c>
      <c r="U27" s="24">
        <v>6</v>
      </c>
      <c r="V27" s="31">
        <v>3.1496062992125999</v>
      </c>
    </row>
    <row r="28" spans="1:22" ht="15" customHeight="1" x14ac:dyDescent="0.2">
      <c r="A28" s="5" t="s">
        <v>10</v>
      </c>
      <c r="B28" s="18">
        <f t="shared" si="23"/>
        <v>-7</v>
      </c>
      <c r="C28" s="18">
        <v>6</v>
      </c>
      <c r="D28" s="18">
        <f t="shared" si="24"/>
        <v>8</v>
      </c>
      <c r="E28" s="18">
        <f t="shared" si="25"/>
        <v>-10</v>
      </c>
      <c r="F28" s="18">
        <v>1</v>
      </c>
      <c r="G28" s="18">
        <v>1</v>
      </c>
      <c r="H28" s="18">
        <v>11</v>
      </c>
      <c r="I28" s="18">
        <v>3</v>
      </c>
      <c r="J28" s="25">
        <f t="shared" si="3"/>
        <v>-42.882249560632687</v>
      </c>
      <c r="K28" s="25">
        <v>4.288224956063269</v>
      </c>
      <c r="L28" s="25">
        <v>47.170474516695954</v>
      </c>
      <c r="M28" s="18">
        <f t="shared" si="26"/>
        <v>3</v>
      </c>
      <c r="N28" s="18">
        <f t="shared" si="28"/>
        <v>7</v>
      </c>
      <c r="O28" s="18">
        <v>7</v>
      </c>
      <c r="P28" s="18">
        <v>4</v>
      </c>
      <c r="Q28" s="18">
        <v>3</v>
      </c>
      <c r="R28" s="18">
        <f t="shared" si="27"/>
        <v>4</v>
      </c>
      <c r="S28" s="18">
        <v>-3</v>
      </c>
      <c r="T28" s="18">
        <v>2</v>
      </c>
      <c r="U28" s="18">
        <v>2</v>
      </c>
      <c r="V28" s="25">
        <v>12.864674868189805</v>
      </c>
    </row>
    <row r="29" spans="1:22" ht="15" customHeight="1" x14ac:dyDescent="0.2">
      <c r="A29" s="3" t="s">
        <v>9</v>
      </c>
      <c r="B29" s="20">
        <f t="shared" si="23"/>
        <v>-2</v>
      </c>
      <c r="C29" s="20">
        <v>-4</v>
      </c>
      <c r="D29" s="20">
        <f t="shared" si="24"/>
        <v>8</v>
      </c>
      <c r="E29" s="20">
        <f t="shared" si="25"/>
        <v>-11</v>
      </c>
      <c r="F29" s="20">
        <v>2</v>
      </c>
      <c r="G29" s="20">
        <v>-4</v>
      </c>
      <c r="H29" s="20">
        <v>13</v>
      </c>
      <c r="I29" s="20">
        <v>4</v>
      </c>
      <c r="J29" s="26">
        <f t="shared" si="3"/>
        <v>-16.486486486486488</v>
      </c>
      <c r="K29" s="26">
        <v>2.9975429975429972</v>
      </c>
      <c r="L29" s="26">
        <v>19.484029484029485</v>
      </c>
      <c r="M29" s="20">
        <f t="shared" si="26"/>
        <v>9</v>
      </c>
      <c r="N29" s="20">
        <f t="shared" si="28"/>
        <v>23</v>
      </c>
      <c r="O29" s="20">
        <v>12</v>
      </c>
      <c r="P29" s="20">
        <v>9</v>
      </c>
      <c r="Q29" s="20">
        <v>14</v>
      </c>
      <c r="R29" s="20">
        <f t="shared" si="27"/>
        <v>14</v>
      </c>
      <c r="S29" s="20">
        <v>-4</v>
      </c>
      <c r="T29" s="20">
        <v>4</v>
      </c>
      <c r="U29" s="20">
        <v>10</v>
      </c>
      <c r="V29" s="26">
        <v>13.488943488943487</v>
      </c>
    </row>
    <row r="30" spans="1:22" ht="15" customHeight="1" x14ac:dyDescent="0.2">
      <c r="A30" s="3" t="s">
        <v>8</v>
      </c>
      <c r="B30" s="20">
        <f t="shared" si="23"/>
        <v>0</v>
      </c>
      <c r="C30" s="20">
        <v>37</v>
      </c>
      <c r="D30" s="20">
        <f t="shared" si="24"/>
        <v>12</v>
      </c>
      <c r="E30" s="20">
        <f t="shared" si="25"/>
        <v>-10</v>
      </c>
      <c r="F30" s="20">
        <v>3</v>
      </c>
      <c r="G30" s="20">
        <v>0</v>
      </c>
      <c r="H30" s="20">
        <v>13</v>
      </c>
      <c r="I30" s="20">
        <v>-1</v>
      </c>
      <c r="J30" s="26">
        <f t="shared" si="3"/>
        <v>-15.17979345526938</v>
      </c>
      <c r="K30" s="26">
        <v>4.5539380365808144</v>
      </c>
      <c r="L30" s="26">
        <v>19.733731491850193</v>
      </c>
      <c r="M30" s="20">
        <f t="shared" si="26"/>
        <v>10</v>
      </c>
      <c r="N30" s="20">
        <f t="shared" si="28"/>
        <v>17</v>
      </c>
      <c r="O30" s="20">
        <v>2</v>
      </c>
      <c r="P30" s="20">
        <v>13</v>
      </c>
      <c r="Q30" s="20">
        <v>4</v>
      </c>
      <c r="R30" s="20">
        <f t="shared" si="27"/>
        <v>7</v>
      </c>
      <c r="S30" s="20">
        <v>-9</v>
      </c>
      <c r="T30" s="20">
        <v>4</v>
      </c>
      <c r="U30" s="20">
        <v>3</v>
      </c>
      <c r="V30" s="26">
        <v>15.17979345526938</v>
      </c>
    </row>
    <row r="31" spans="1:22" ht="15" customHeight="1" x14ac:dyDescent="0.2">
      <c r="A31" s="1" t="s">
        <v>7</v>
      </c>
      <c r="B31" s="19">
        <f t="shared" si="23"/>
        <v>-6</v>
      </c>
      <c r="C31" s="19">
        <v>10</v>
      </c>
      <c r="D31" s="19">
        <f t="shared" si="24"/>
        <v>-5</v>
      </c>
      <c r="E31" s="19">
        <f t="shared" si="25"/>
        <v>-9</v>
      </c>
      <c r="F31" s="19">
        <v>3</v>
      </c>
      <c r="G31" s="19">
        <v>-2</v>
      </c>
      <c r="H31" s="19">
        <v>12</v>
      </c>
      <c r="I31" s="19">
        <v>1</v>
      </c>
      <c r="J31" s="30">
        <f t="shared" si="3"/>
        <v>-15.4365246731337</v>
      </c>
      <c r="K31" s="30">
        <v>5.1455082243778998</v>
      </c>
      <c r="L31" s="30">
        <v>20.582032897511599</v>
      </c>
      <c r="M31" s="19">
        <f t="shared" si="26"/>
        <v>3</v>
      </c>
      <c r="N31" s="19">
        <f t="shared" si="28"/>
        <v>11</v>
      </c>
      <c r="O31" s="19">
        <v>3</v>
      </c>
      <c r="P31" s="19">
        <v>5</v>
      </c>
      <c r="Q31" s="19">
        <v>6</v>
      </c>
      <c r="R31" s="19">
        <f t="shared" si="27"/>
        <v>8</v>
      </c>
      <c r="S31" s="19">
        <v>5</v>
      </c>
      <c r="T31" s="19">
        <v>5</v>
      </c>
      <c r="U31" s="19">
        <v>3</v>
      </c>
      <c r="V31" s="30">
        <v>5.1455082243778971</v>
      </c>
    </row>
    <row r="32" spans="1:22" ht="15" customHeight="1" x14ac:dyDescent="0.2">
      <c r="A32" s="5" t="s">
        <v>6</v>
      </c>
      <c r="B32" s="18">
        <f t="shared" si="23"/>
        <v>2</v>
      </c>
      <c r="C32" s="18">
        <v>7</v>
      </c>
      <c r="D32" s="18">
        <f t="shared" si="24"/>
        <v>-1</v>
      </c>
      <c r="E32" s="18">
        <f t="shared" si="25"/>
        <v>0</v>
      </c>
      <c r="F32" s="18">
        <v>1</v>
      </c>
      <c r="G32" s="18">
        <v>-1</v>
      </c>
      <c r="H32" s="18">
        <v>1</v>
      </c>
      <c r="I32" s="18">
        <v>0</v>
      </c>
      <c r="J32" s="25">
        <f t="shared" si="3"/>
        <v>0</v>
      </c>
      <c r="K32" s="25">
        <v>6.4379947229551444</v>
      </c>
      <c r="L32" s="25">
        <v>6.4379947229551444</v>
      </c>
      <c r="M32" s="18">
        <f t="shared" si="26"/>
        <v>2</v>
      </c>
      <c r="N32" s="18">
        <f t="shared" si="28"/>
        <v>3</v>
      </c>
      <c r="O32" s="22">
        <v>-4</v>
      </c>
      <c r="P32" s="22">
        <v>0</v>
      </c>
      <c r="Q32" s="22">
        <v>3</v>
      </c>
      <c r="R32" s="22">
        <f t="shared" si="27"/>
        <v>1</v>
      </c>
      <c r="S32" s="22">
        <v>-4</v>
      </c>
      <c r="T32" s="22">
        <v>1</v>
      </c>
      <c r="U32" s="22">
        <v>0</v>
      </c>
      <c r="V32" s="29">
        <v>12.875989445910291</v>
      </c>
    </row>
    <row r="33" spans="1:22" ht="15" customHeight="1" x14ac:dyDescent="0.2">
      <c r="A33" s="3" t="s">
        <v>5</v>
      </c>
      <c r="B33" s="20">
        <f t="shared" si="23"/>
        <v>-8</v>
      </c>
      <c r="C33" s="20">
        <v>5</v>
      </c>
      <c r="D33" s="20">
        <f t="shared" si="24"/>
        <v>1</v>
      </c>
      <c r="E33" s="20">
        <f>F33-H33</f>
        <v>-13</v>
      </c>
      <c r="F33" s="20">
        <v>1</v>
      </c>
      <c r="G33" s="20">
        <v>-2</v>
      </c>
      <c r="H33" s="20">
        <v>14</v>
      </c>
      <c r="I33" s="20">
        <v>9</v>
      </c>
      <c r="J33" s="26">
        <f t="shared" si="3"/>
        <v>-21.294307196562841</v>
      </c>
      <c r="K33" s="26">
        <v>1.6380236305048335</v>
      </c>
      <c r="L33" s="26">
        <v>22.932330827067673</v>
      </c>
      <c r="M33" s="20">
        <f>N33-R33</f>
        <v>5</v>
      </c>
      <c r="N33" s="20">
        <f t="shared" si="28"/>
        <v>13</v>
      </c>
      <c r="O33" s="20">
        <v>8</v>
      </c>
      <c r="P33" s="20">
        <v>8</v>
      </c>
      <c r="Q33" s="20">
        <v>5</v>
      </c>
      <c r="R33" s="20">
        <f t="shared" si="27"/>
        <v>8</v>
      </c>
      <c r="S33" s="20">
        <v>-4</v>
      </c>
      <c r="T33" s="20">
        <v>3</v>
      </c>
      <c r="U33" s="20">
        <v>5</v>
      </c>
      <c r="V33" s="26">
        <v>8.1901181525241658</v>
      </c>
    </row>
    <row r="34" spans="1:22" ht="15" customHeight="1" x14ac:dyDescent="0.2">
      <c r="A34" s="3" t="s">
        <v>4</v>
      </c>
      <c r="B34" s="20">
        <f t="shared" si="23"/>
        <v>-10</v>
      </c>
      <c r="C34" s="20">
        <v>0</v>
      </c>
      <c r="D34" s="20">
        <f t="shared" si="24"/>
        <v>-7</v>
      </c>
      <c r="E34" s="20">
        <f t="shared" si="25"/>
        <v>-14</v>
      </c>
      <c r="F34" s="20">
        <v>1</v>
      </c>
      <c r="G34" s="20">
        <v>-2</v>
      </c>
      <c r="H34" s="20">
        <v>15</v>
      </c>
      <c r="I34" s="20">
        <v>6</v>
      </c>
      <c r="J34" s="26">
        <f t="shared" si="3"/>
        <v>-33.261927945472245</v>
      </c>
      <c r="K34" s="26">
        <v>2.3758519961051605</v>
      </c>
      <c r="L34" s="26">
        <v>35.637779941577406</v>
      </c>
      <c r="M34" s="20">
        <f t="shared" si="26"/>
        <v>4</v>
      </c>
      <c r="N34" s="20">
        <f t="shared" si="28"/>
        <v>11</v>
      </c>
      <c r="O34" s="20">
        <v>2</v>
      </c>
      <c r="P34" s="20">
        <v>2</v>
      </c>
      <c r="Q34" s="20">
        <v>9</v>
      </c>
      <c r="R34" s="20">
        <f t="shared" si="27"/>
        <v>7</v>
      </c>
      <c r="S34" s="20">
        <v>1</v>
      </c>
      <c r="T34" s="20">
        <v>3</v>
      </c>
      <c r="U34" s="20">
        <v>4</v>
      </c>
      <c r="V34" s="26">
        <v>9.5034079844206367</v>
      </c>
    </row>
    <row r="35" spans="1:22" ht="15" customHeight="1" x14ac:dyDescent="0.2">
      <c r="A35" s="1" t="s">
        <v>3</v>
      </c>
      <c r="B35" s="19">
        <f t="shared" si="23"/>
        <v>-9</v>
      </c>
      <c r="C35" s="19">
        <v>0</v>
      </c>
      <c r="D35" s="19">
        <f t="shared" si="24"/>
        <v>-6</v>
      </c>
      <c r="E35" s="19">
        <f t="shared" si="25"/>
        <v>-9</v>
      </c>
      <c r="F35" s="19">
        <v>1</v>
      </c>
      <c r="G35" s="19">
        <v>-3</v>
      </c>
      <c r="H35" s="19">
        <v>10</v>
      </c>
      <c r="I35" s="19">
        <v>3</v>
      </c>
      <c r="J35" s="30">
        <f t="shared" si="3"/>
        <v>-20.550252667040986</v>
      </c>
      <c r="K35" s="30">
        <v>2.2833614074489983</v>
      </c>
      <c r="L35" s="30">
        <v>22.833614074489986</v>
      </c>
      <c r="M35" s="19">
        <f t="shared" si="26"/>
        <v>0</v>
      </c>
      <c r="N35" s="19">
        <f t="shared" si="28"/>
        <v>10</v>
      </c>
      <c r="O35" s="24">
        <v>6</v>
      </c>
      <c r="P35" s="24">
        <v>3</v>
      </c>
      <c r="Q35" s="24">
        <v>7</v>
      </c>
      <c r="R35" s="24">
        <f t="shared" si="27"/>
        <v>10</v>
      </c>
      <c r="S35" s="24">
        <v>6</v>
      </c>
      <c r="T35" s="24">
        <v>4</v>
      </c>
      <c r="U35" s="24">
        <v>6</v>
      </c>
      <c r="V35" s="31">
        <v>0</v>
      </c>
    </row>
    <row r="36" spans="1:22" ht="15" customHeight="1" x14ac:dyDescent="0.2">
      <c r="A36" s="5" t="s">
        <v>2</v>
      </c>
      <c r="B36" s="18">
        <f t="shared" si="23"/>
        <v>-2</v>
      </c>
      <c r="C36" s="18">
        <v>6</v>
      </c>
      <c r="D36" s="18">
        <f t="shared" si="24"/>
        <v>3</v>
      </c>
      <c r="E36" s="18">
        <f t="shared" si="25"/>
        <v>-1</v>
      </c>
      <c r="F36" s="18">
        <v>1</v>
      </c>
      <c r="G36" s="18">
        <v>0</v>
      </c>
      <c r="H36" s="18">
        <v>2</v>
      </c>
      <c r="I36" s="18">
        <v>-4</v>
      </c>
      <c r="J36" s="25">
        <f t="shared" si="3"/>
        <v>-6.2724935732647804</v>
      </c>
      <c r="K36" s="25">
        <v>6.2724935732647804</v>
      </c>
      <c r="L36" s="25">
        <v>12.544987146529561</v>
      </c>
      <c r="M36" s="18">
        <f t="shared" si="26"/>
        <v>-1</v>
      </c>
      <c r="N36" s="18">
        <f t="shared" si="28"/>
        <v>1</v>
      </c>
      <c r="O36" s="18">
        <v>-1</v>
      </c>
      <c r="P36" s="18">
        <v>0</v>
      </c>
      <c r="Q36" s="18">
        <v>1</v>
      </c>
      <c r="R36" s="18">
        <f t="shared" si="27"/>
        <v>2</v>
      </c>
      <c r="S36" s="18">
        <v>0</v>
      </c>
      <c r="T36" s="18">
        <v>0</v>
      </c>
      <c r="U36" s="18">
        <v>2</v>
      </c>
      <c r="V36" s="25">
        <v>-6.2724935732647804</v>
      </c>
    </row>
    <row r="37" spans="1:22" ht="15" customHeight="1" x14ac:dyDescent="0.2">
      <c r="A37" s="3" t="s">
        <v>1</v>
      </c>
      <c r="B37" s="20">
        <f t="shared" si="23"/>
        <v>-3</v>
      </c>
      <c r="C37" s="20">
        <v>-5</v>
      </c>
      <c r="D37" s="20">
        <f t="shared" si="24"/>
        <v>-2</v>
      </c>
      <c r="E37" s="20">
        <f t="shared" si="25"/>
        <v>-1</v>
      </c>
      <c r="F37" s="20">
        <v>1</v>
      </c>
      <c r="G37" s="20">
        <v>0</v>
      </c>
      <c r="H37" s="20">
        <v>2</v>
      </c>
      <c r="I37" s="20">
        <v>2</v>
      </c>
      <c r="J37" s="26">
        <f t="shared" si="3"/>
        <v>-8.609738884968241</v>
      </c>
      <c r="K37" s="26">
        <v>8.609738884968241</v>
      </c>
      <c r="L37" s="26">
        <v>17.219477769936482</v>
      </c>
      <c r="M37" s="20">
        <f t="shared" si="26"/>
        <v>-2</v>
      </c>
      <c r="N37" s="20">
        <f t="shared" si="28"/>
        <v>1</v>
      </c>
      <c r="O37" s="20">
        <v>-1</v>
      </c>
      <c r="P37" s="20">
        <v>1</v>
      </c>
      <c r="Q37" s="20">
        <v>0</v>
      </c>
      <c r="R37" s="20">
        <f t="shared" si="27"/>
        <v>3</v>
      </c>
      <c r="S37" s="20">
        <v>-1</v>
      </c>
      <c r="T37" s="20">
        <v>0</v>
      </c>
      <c r="U37" s="20">
        <v>3</v>
      </c>
      <c r="V37" s="26">
        <v>-17.219477769936489</v>
      </c>
    </row>
    <row r="38" spans="1:22" ht="15" customHeight="1" x14ac:dyDescent="0.2">
      <c r="A38" s="1" t="s">
        <v>0</v>
      </c>
      <c r="B38" s="19">
        <f t="shared" si="23"/>
        <v>-1</v>
      </c>
      <c r="C38" s="19">
        <v>3</v>
      </c>
      <c r="D38" s="19">
        <f t="shared" si="24"/>
        <v>4</v>
      </c>
      <c r="E38" s="19">
        <f t="shared" si="25"/>
        <v>-1</v>
      </c>
      <c r="F38" s="19">
        <v>0</v>
      </c>
      <c r="G38" s="19">
        <v>0</v>
      </c>
      <c r="H38" s="19">
        <v>1</v>
      </c>
      <c r="I38" s="19">
        <v>-3</v>
      </c>
      <c r="J38" s="30">
        <f t="shared" si="3"/>
        <v>-9.4573643410852704</v>
      </c>
      <c r="K38" s="30">
        <v>0</v>
      </c>
      <c r="L38" s="30">
        <v>9.4573643410852704</v>
      </c>
      <c r="M38" s="19">
        <f t="shared" si="26"/>
        <v>0</v>
      </c>
      <c r="N38" s="19">
        <f t="shared" si="28"/>
        <v>0</v>
      </c>
      <c r="O38" s="19">
        <v>-1</v>
      </c>
      <c r="P38" s="19">
        <v>0</v>
      </c>
      <c r="Q38" s="19">
        <v>0</v>
      </c>
      <c r="R38" s="19">
        <f t="shared" si="27"/>
        <v>0</v>
      </c>
      <c r="S38" s="19">
        <v>-2</v>
      </c>
      <c r="T38" s="19">
        <v>0</v>
      </c>
      <c r="U38" s="19">
        <v>0</v>
      </c>
      <c r="V38" s="30">
        <v>0</v>
      </c>
    </row>
    <row r="39" spans="1:22" x14ac:dyDescent="0.2">
      <c r="A39" s="37" t="s">
        <v>60</v>
      </c>
    </row>
    <row r="40" spans="1:22" x14ac:dyDescent="0.2">
      <c r="A40" s="37" t="s">
        <v>58</v>
      </c>
    </row>
    <row r="41" spans="1:22" x14ac:dyDescent="0.2">
      <c r="A41" s="37" t="s">
        <v>59</v>
      </c>
    </row>
    <row r="42" spans="1:22" x14ac:dyDescent="0.2">
      <c r="A42" s="37" t="s">
        <v>61</v>
      </c>
    </row>
    <row r="43" spans="1:22" x14ac:dyDescent="0.2">
      <c r="A43" s="37" t="s">
        <v>62</v>
      </c>
    </row>
    <row r="44" spans="1:22" x14ac:dyDescent="0.2">
      <c r="A44" s="37" t="s">
        <v>63</v>
      </c>
    </row>
    <row r="45" spans="1:22" x14ac:dyDescent="0.2">
      <c r="A45" s="37" t="s">
        <v>65</v>
      </c>
    </row>
    <row r="46" spans="1:22" x14ac:dyDescent="0.2">
      <c r="A46" s="37" t="s">
        <v>64</v>
      </c>
    </row>
  </sheetData>
  <mergeCells count="20">
    <mergeCell ref="V7:V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B6:B8"/>
    <mergeCell ref="E6:E8"/>
    <mergeCell ref="M6:M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2024-07-19T00:50:00Z</cp:lastPrinted>
  <dcterms:created xsi:type="dcterms:W3CDTF">2017-09-15T07:21:02Z</dcterms:created>
  <dcterms:modified xsi:type="dcterms:W3CDTF">2024-07-19T01:21:25Z</dcterms:modified>
</cp:coreProperties>
</file>