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24226"/>
  <mc:AlternateContent xmlns:mc="http://schemas.openxmlformats.org/markup-compatibility/2006">
    <mc:Choice Requires="x15">
      <x15ac:absPath xmlns:x15ac="http://schemas.microsoft.com/office/spreadsheetml/2010/11/ac" url="\\10.1.26.111\share\disk2\課共有\【内部作業用】\02人口生計教育担当\【人口移動調査】\【01速報・月報】\『out_○表13 市町村別、男女別人口増減_Ver1.2.xlsx』差替分_保存用フォルダ\左端の「市町村別計」シートのみ、「対前月増減率」欄及び「対前年同月増減率」欄の列を削除する。各シートのA１セルを選択して揃えて、左端シートを表示した状態で保存\"/>
    </mc:Choice>
  </mc:AlternateContent>
  <xr:revisionPtr revIDLastSave="0" documentId="13_ncr:1_{8B6F6084-3747-4B7E-841E-AB4816AF5D56}" xr6:coauthVersionLast="47" xr6:coauthVersionMax="47" xr10:uidLastSave="{00000000-0000-0000-0000-000000000000}"/>
  <bookViews>
    <workbookView xWindow="-110" yWindow="-110" windowWidth="19420" windowHeight="10420" xr2:uid="{00000000-000D-0000-FFFF-FFFF00000000}"/>
  </bookViews>
  <sheets>
    <sheet name="市町村別計" sheetId="1" r:id="rId1"/>
    <sheet name="市町村別 (男)" sheetId="2" r:id="rId2"/>
    <sheet name="市町村別 (女)" sheetId="3" r:id="rId3"/>
  </sheets>
  <definedNames>
    <definedName name="_xlnm.Print_Area" localSheetId="2">'市町村別 (女)'!$A$1:$V$46</definedName>
    <definedName name="_xlnm.Print_Area" localSheetId="1">'市町村別 (男)'!$A$1:$V$46</definedName>
    <definedName name="_xlnm.Print_Area" localSheetId="0">市町村別計!$A$1:$V$46</definedName>
  </definedNames>
  <calcPr calcId="181029" forceFullCalc="1"/>
</workbook>
</file>

<file path=xl/calcChain.xml><?xml version="1.0" encoding="utf-8"?>
<calcChain xmlns="http://schemas.openxmlformats.org/spreadsheetml/2006/main">
  <c r="J38" i="3" l="1"/>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J9" i="3"/>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9" i="2"/>
  <c r="J21" i="1" l="1"/>
  <c r="J22" i="1"/>
  <c r="J23" i="1"/>
  <c r="J24" i="1"/>
  <c r="J25" i="1"/>
  <c r="J26" i="1"/>
  <c r="J27" i="1"/>
  <c r="J28" i="1"/>
  <c r="J29" i="1"/>
  <c r="J30" i="1"/>
  <c r="J31" i="1"/>
  <c r="J32" i="1"/>
  <c r="J33" i="1"/>
  <c r="J34" i="1"/>
  <c r="J35" i="1"/>
  <c r="J36" i="1"/>
  <c r="J37" i="1"/>
  <c r="J38" i="1"/>
  <c r="J20" i="1"/>
  <c r="E33" i="3" l="1"/>
  <c r="E21" i="3"/>
  <c r="E22" i="3"/>
  <c r="E23" i="3"/>
  <c r="E24" i="3"/>
  <c r="E25" i="3"/>
  <c r="E26" i="3"/>
  <c r="E27" i="3"/>
  <c r="E28" i="3"/>
  <c r="E29" i="3"/>
  <c r="E30" i="3"/>
  <c r="E31" i="3"/>
  <c r="E32" i="3"/>
  <c r="E34" i="3"/>
  <c r="E35" i="3"/>
  <c r="E36" i="3"/>
  <c r="E37" i="3"/>
  <c r="E38" i="3"/>
  <c r="E20" i="3"/>
  <c r="E29" i="2"/>
  <c r="E21" i="2"/>
  <c r="E22" i="2"/>
  <c r="E23" i="2"/>
  <c r="E24" i="2"/>
  <c r="E25" i="2"/>
  <c r="E26" i="2"/>
  <c r="E27" i="2"/>
  <c r="E28" i="2"/>
  <c r="E30" i="2"/>
  <c r="E31" i="2"/>
  <c r="E32" i="2"/>
  <c r="E33" i="2"/>
  <c r="E34" i="2"/>
  <c r="E35" i="2"/>
  <c r="E36" i="2"/>
  <c r="E37" i="2"/>
  <c r="E38" i="2"/>
  <c r="E20" i="2"/>
  <c r="E28" i="1"/>
  <c r="E21" i="1"/>
  <c r="E22" i="1"/>
  <c r="E23" i="1"/>
  <c r="E24" i="1"/>
  <c r="E25" i="1"/>
  <c r="E26" i="1"/>
  <c r="E27" i="1"/>
  <c r="E29" i="1"/>
  <c r="E30" i="1"/>
  <c r="E31" i="1"/>
  <c r="E32" i="1"/>
  <c r="E33" i="1"/>
  <c r="E34" i="1"/>
  <c r="E35" i="1"/>
  <c r="E36" i="1"/>
  <c r="E37" i="1"/>
  <c r="E38" i="1"/>
  <c r="E20" i="1"/>
  <c r="R38" i="3" l="1"/>
  <c r="N38" i="3"/>
  <c r="D38" i="3"/>
  <c r="R37" i="3"/>
  <c r="N37" i="3"/>
  <c r="D37" i="3"/>
  <c r="R36" i="3"/>
  <c r="N36" i="3"/>
  <c r="D36" i="3"/>
  <c r="R35" i="3"/>
  <c r="N35" i="3"/>
  <c r="D35" i="3"/>
  <c r="R34" i="3"/>
  <c r="N34" i="3"/>
  <c r="D34" i="3"/>
  <c r="R33" i="3"/>
  <c r="N33" i="3"/>
  <c r="D33" i="3"/>
  <c r="R32" i="3"/>
  <c r="N32" i="3"/>
  <c r="D32" i="3"/>
  <c r="R31" i="3"/>
  <c r="N31" i="3"/>
  <c r="D31" i="3"/>
  <c r="R30" i="3"/>
  <c r="N30" i="3"/>
  <c r="D30" i="3"/>
  <c r="R29" i="3"/>
  <c r="N29" i="3"/>
  <c r="D29" i="3"/>
  <c r="R28" i="3"/>
  <c r="N28" i="3"/>
  <c r="D28" i="3"/>
  <c r="R27" i="3"/>
  <c r="N27" i="3"/>
  <c r="D27" i="3"/>
  <c r="R26" i="3"/>
  <c r="N26" i="3"/>
  <c r="D26" i="3"/>
  <c r="R25" i="3"/>
  <c r="N25" i="3"/>
  <c r="D25" i="3"/>
  <c r="R24" i="3"/>
  <c r="R12" i="3" s="1"/>
  <c r="N24" i="3"/>
  <c r="D24" i="3"/>
  <c r="D12" i="3" s="1"/>
  <c r="R23" i="3"/>
  <c r="N23" i="3"/>
  <c r="D23" i="3"/>
  <c r="R22" i="3"/>
  <c r="N22" i="3"/>
  <c r="D22" i="3"/>
  <c r="R21" i="3"/>
  <c r="N21" i="3"/>
  <c r="D21" i="3"/>
  <c r="R20" i="3"/>
  <c r="N20" i="3"/>
  <c r="D20" i="3"/>
  <c r="U16" i="3"/>
  <c r="T16" i="3"/>
  <c r="S16" i="3"/>
  <c r="Q16" i="3"/>
  <c r="P16" i="3"/>
  <c r="O16" i="3"/>
  <c r="I16" i="3"/>
  <c r="H16" i="3"/>
  <c r="G16" i="3"/>
  <c r="F16" i="3"/>
  <c r="C16" i="3"/>
  <c r="U15" i="3"/>
  <c r="T15" i="3"/>
  <c r="S15" i="3"/>
  <c r="Q15" i="3"/>
  <c r="P15" i="3"/>
  <c r="O15" i="3"/>
  <c r="I15" i="3"/>
  <c r="H15" i="3"/>
  <c r="G15" i="3"/>
  <c r="F15" i="3"/>
  <c r="C15" i="3"/>
  <c r="U14" i="3"/>
  <c r="U18" i="3" s="1"/>
  <c r="T14" i="3"/>
  <c r="T18" i="3" s="1"/>
  <c r="S14" i="3"/>
  <c r="S18" i="3" s="1"/>
  <c r="Q14" i="3"/>
  <c r="Q18" i="3" s="1"/>
  <c r="P14" i="3"/>
  <c r="P18" i="3" s="1"/>
  <c r="O14" i="3"/>
  <c r="O18" i="3" s="1"/>
  <c r="I14" i="3"/>
  <c r="I18" i="3" s="1"/>
  <c r="H14" i="3"/>
  <c r="G14" i="3"/>
  <c r="G18" i="3" s="1"/>
  <c r="F14" i="3"/>
  <c r="C14" i="3"/>
  <c r="C18" i="3" s="1"/>
  <c r="U13" i="3"/>
  <c r="T13" i="3"/>
  <c r="S13" i="3"/>
  <c r="Q13" i="3"/>
  <c r="P13" i="3"/>
  <c r="O13" i="3"/>
  <c r="I13" i="3"/>
  <c r="H13" i="3"/>
  <c r="G13" i="3"/>
  <c r="F13" i="3"/>
  <c r="C13" i="3"/>
  <c r="U12" i="3"/>
  <c r="T12" i="3"/>
  <c r="S12" i="3"/>
  <c r="Q12" i="3"/>
  <c r="P12" i="3"/>
  <c r="O12" i="3"/>
  <c r="I12" i="3"/>
  <c r="H12" i="3"/>
  <c r="G12" i="3"/>
  <c r="F12" i="3"/>
  <c r="C12" i="3"/>
  <c r="U10" i="3"/>
  <c r="T10" i="3"/>
  <c r="S10" i="3"/>
  <c r="Q10" i="3"/>
  <c r="P10" i="3"/>
  <c r="O10" i="3"/>
  <c r="I10" i="3"/>
  <c r="H10" i="3"/>
  <c r="G10" i="3"/>
  <c r="F10" i="3"/>
  <c r="C10" i="3"/>
  <c r="M26" i="3" l="1"/>
  <c r="B26" i="3" s="1"/>
  <c r="M30" i="3"/>
  <c r="B30" i="3" s="1"/>
  <c r="M34" i="3"/>
  <c r="B34" i="3" s="1"/>
  <c r="M38" i="3"/>
  <c r="B38" i="3" s="1"/>
  <c r="M23" i="3"/>
  <c r="B23" i="3" s="1"/>
  <c r="M27" i="3"/>
  <c r="B27" i="3" s="1"/>
  <c r="M31" i="3"/>
  <c r="B31" i="3" s="1"/>
  <c r="M35" i="3"/>
  <c r="B35" i="3" s="1"/>
  <c r="M22" i="3"/>
  <c r="B22" i="3" s="1"/>
  <c r="M21" i="3"/>
  <c r="M25" i="3"/>
  <c r="B25" i="3" s="1"/>
  <c r="M29" i="3"/>
  <c r="B29" i="3" s="1"/>
  <c r="M33" i="3"/>
  <c r="B33" i="3" s="1"/>
  <c r="M37" i="3"/>
  <c r="B37" i="3" s="1"/>
  <c r="M24" i="3"/>
  <c r="B24" i="3" s="1"/>
  <c r="M28" i="3"/>
  <c r="B28" i="3" s="1"/>
  <c r="M32" i="3"/>
  <c r="M36" i="3"/>
  <c r="B36" i="3" s="1"/>
  <c r="M20" i="3"/>
  <c r="B20" i="3" s="1"/>
  <c r="D10" i="3"/>
  <c r="D14" i="3"/>
  <c r="D18" i="3" s="1"/>
  <c r="D13" i="3"/>
  <c r="D17" i="3" s="1"/>
  <c r="I17" i="3"/>
  <c r="R14" i="3"/>
  <c r="R18" i="3" s="1"/>
  <c r="Q17" i="3"/>
  <c r="E15" i="3"/>
  <c r="C19" i="3"/>
  <c r="N16" i="3"/>
  <c r="N15" i="3"/>
  <c r="T11" i="3"/>
  <c r="T9" i="3" s="1"/>
  <c r="T19" i="3"/>
  <c r="R16" i="3"/>
  <c r="N13" i="3"/>
  <c r="Q19" i="3"/>
  <c r="O19" i="3"/>
  <c r="G19" i="3"/>
  <c r="N14" i="3"/>
  <c r="N18" i="3" s="1"/>
  <c r="I19" i="3"/>
  <c r="S17" i="3"/>
  <c r="D15" i="3"/>
  <c r="D16" i="3"/>
  <c r="I11" i="3"/>
  <c r="I9" i="3" s="1"/>
  <c r="U19" i="3"/>
  <c r="N10" i="3"/>
  <c r="G11" i="3"/>
  <c r="G9" i="3" s="1"/>
  <c r="H11" i="3"/>
  <c r="H9" i="3" s="1"/>
  <c r="N12" i="3"/>
  <c r="G17" i="3"/>
  <c r="O17" i="3"/>
  <c r="Q11" i="3"/>
  <c r="Q9" i="3" s="1"/>
  <c r="H17" i="3"/>
  <c r="P17" i="3"/>
  <c r="T17" i="3"/>
  <c r="S11" i="3"/>
  <c r="S9" i="3" s="1"/>
  <c r="F19" i="3"/>
  <c r="S19" i="3"/>
  <c r="R13" i="3"/>
  <c r="R17" i="3" s="1"/>
  <c r="O11" i="3"/>
  <c r="O9" i="3" s="1"/>
  <c r="C11" i="3"/>
  <c r="C9" i="3" s="1"/>
  <c r="U11" i="3"/>
  <c r="U9" i="3" s="1"/>
  <c r="H19" i="3"/>
  <c r="P19" i="3"/>
  <c r="P11" i="3"/>
  <c r="P9" i="3" s="1"/>
  <c r="F17" i="3"/>
  <c r="F11" i="3"/>
  <c r="C17" i="3"/>
  <c r="E10" i="3"/>
  <c r="R10" i="3"/>
  <c r="U17" i="3"/>
  <c r="H18" i="3"/>
  <c r="E12" i="3"/>
  <c r="E13" i="3"/>
  <c r="E14" i="3"/>
  <c r="R15" i="3"/>
  <c r="F18" i="3"/>
  <c r="E16" i="3"/>
  <c r="N21" i="2"/>
  <c r="N22" i="2"/>
  <c r="N23" i="2"/>
  <c r="N24" i="2"/>
  <c r="N25" i="2"/>
  <c r="N26" i="2"/>
  <c r="N27" i="2"/>
  <c r="N28" i="2"/>
  <c r="N29" i="2"/>
  <c r="N30" i="2"/>
  <c r="N31" i="2"/>
  <c r="N32" i="2"/>
  <c r="N33" i="2"/>
  <c r="N34" i="2"/>
  <c r="N35" i="2"/>
  <c r="N36" i="2"/>
  <c r="N37" i="2"/>
  <c r="N38" i="2"/>
  <c r="N20" i="2"/>
  <c r="R21" i="2"/>
  <c r="R22" i="2"/>
  <c r="R23" i="2"/>
  <c r="R24" i="2"/>
  <c r="R12" i="2" s="1"/>
  <c r="R25" i="2"/>
  <c r="R26" i="2"/>
  <c r="R27" i="2"/>
  <c r="R28" i="2"/>
  <c r="R29" i="2"/>
  <c r="R30" i="2"/>
  <c r="R31" i="2"/>
  <c r="R32" i="2"/>
  <c r="R33" i="2"/>
  <c r="R34" i="2"/>
  <c r="R35" i="2"/>
  <c r="R36" i="2"/>
  <c r="R37" i="2"/>
  <c r="R38" i="2"/>
  <c r="R20" i="2"/>
  <c r="D21" i="2"/>
  <c r="D22" i="2"/>
  <c r="D23" i="2"/>
  <c r="D24" i="2"/>
  <c r="D12" i="2" s="1"/>
  <c r="D25" i="2"/>
  <c r="D26" i="2"/>
  <c r="D27" i="2"/>
  <c r="D28" i="2"/>
  <c r="D29" i="2"/>
  <c r="D30" i="2"/>
  <c r="D31" i="2"/>
  <c r="D32" i="2"/>
  <c r="D33" i="2"/>
  <c r="D34" i="2"/>
  <c r="D35" i="2"/>
  <c r="D36" i="2"/>
  <c r="D37" i="2"/>
  <c r="D38" i="2"/>
  <c r="D20" i="2"/>
  <c r="C10" i="2"/>
  <c r="F10" i="2"/>
  <c r="G10" i="2"/>
  <c r="H10" i="2"/>
  <c r="I10" i="2"/>
  <c r="O10" i="2"/>
  <c r="P10" i="2"/>
  <c r="Q10" i="2"/>
  <c r="S10" i="2"/>
  <c r="T10" i="2"/>
  <c r="U10" i="2"/>
  <c r="C12" i="2"/>
  <c r="F12" i="2"/>
  <c r="G12" i="2"/>
  <c r="H12" i="2"/>
  <c r="I12" i="2"/>
  <c r="O12" i="2"/>
  <c r="P12" i="2"/>
  <c r="Q12" i="2"/>
  <c r="S12" i="2"/>
  <c r="T12" i="2"/>
  <c r="U12" i="2"/>
  <c r="C13" i="2"/>
  <c r="F13" i="2"/>
  <c r="G13" i="2"/>
  <c r="H13" i="2"/>
  <c r="I13" i="2"/>
  <c r="O13" i="2"/>
  <c r="P13" i="2"/>
  <c r="Q13" i="2"/>
  <c r="S13" i="2"/>
  <c r="T13" i="2"/>
  <c r="U13" i="2"/>
  <c r="C14" i="2"/>
  <c r="F14" i="2"/>
  <c r="F18" i="2" s="1"/>
  <c r="G14" i="2"/>
  <c r="G18" i="2" s="1"/>
  <c r="H14" i="2"/>
  <c r="H18" i="2" s="1"/>
  <c r="I14" i="2"/>
  <c r="I18" i="2" s="1"/>
  <c r="O14" i="2"/>
  <c r="P14" i="2"/>
  <c r="P18" i="2" s="1"/>
  <c r="Q14" i="2"/>
  <c r="Q18" i="2" s="1"/>
  <c r="S14" i="2"/>
  <c r="S18" i="2" s="1"/>
  <c r="T14" i="2"/>
  <c r="T18" i="2" s="1"/>
  <c r="U14" i="2"/>
  <c r="U18" i="2" s="1"/>
  <c r="C15" i="2"/>
  <c r="F15" i="2"/>
  <c r="G15" i="2"/>
  <c r="H15" i="2"/>
  <c r="I15" i="2"/>
  <c r="O15" i="2"/>
  <c r="P15" i="2"/>
  <c r="Q15" i="2"/>
  <c r="S15" i="2"/>
  <c r="T15" i="2"/>
  <c r="U15" i="2"/>
  <c r="C16" i="2"/>
  <c r="F16" i="2"/>
  <c r="G16" i="2"/>
  <c r="H16" i="2"/>
  <c r="I16" i="2"/>
  <c r="O16" i="2"/>
  <c r="P16" i="2"/>
  <c r="Q16" i="2"/>
  <c r="S16" i="2"/>
  <c r="T16" i="2"/>
  <c r="U16" i="2"/>
  <c r="E12" i="2"/>
  <c r="M38" i="2" l="1"/>
  <c r="B38" i="2" s="1"/>
  <c r="M34" i="2"/>
  <c r="B34" i="2" s="1"/>
  <c r="M30" i="2"/>
  <c r="B30" i="2" s="1"/>
  <c r="M26" i="2"/>
  <c r="B26" i="2" s="1"/>
  <c r="M22" i="2"/>
  <c r="B22" i="2" s="1"/>
  <c r="M35" i="2"/>
  <c r="B35" i="2" s="1"/>
  <c r="M37" i="2"/>
  <c r="B37" i="2" s="1"/>
  <c r="M33" i="2"/>
  <c r="M29" i="2"/>
  <c r="M25" i="2"/>
  <c r="M21" i="2"/>
  <c r="B21" i="2" s="1"/>
  <c r="M36" i="2"/>
  <c r="M32" i="2"/>
  <c r="M28" i="2"/>
  <c r="M24" i="2"/>
  <c r="M31" i="2"/>
  <c r="B31" i="2" s="1"/>
  <c r="M27" i="2"/>
  <c r="B27" i="2" s="1"/>
  <c r="M23" i="2"/>
  <c r="B23" i="2" s="1"/>
  <c r="N12" i="2"/>
  <c r="M20" i="2"/>
  <c r="M12" i="3"/>
  <c r="N17" i="3"/>
  <c r="N19" i="3"/>
  <c r="B12" i="3"/>
  <c r="R19" i="3"/>
  <c r="D11" i="3"/>
  <c r="D9" i="3" s="1"/>
  <c r="M10" i="3"/>
  <c r="N11" i="3"/>
  <c r="N9" i="3" s="1"/>
  <c r="B21" i="3"/>
  <c r="D19" i="3"/>
  <c r="M16" i="3"/>
  <c r="R11" i="3"/>
  <c r="R9" i="3" s="1"/>
  <c r="M14" i="3"/>
  <c r="M18" i="3" s="1"/>
  <c r="B16" i="3"/>
  <c r="B13" i="3"/>
  <c r="B32" i="3"/>
  <c r="M15" i="3"/>
  <c r="E11" i="3"/>
  <c r="E9" i="3" s="1"/>
  <c r="E17" i="3"/>
  <c r="E18" i="3"/>
  <c r="F9" i="3"/>
  <c r="B14" i="3"/>
  <c r="M13" i="3"/>
  <c r="E19" i="3"/>
  <c r="F19" i="2"/>
  <c r="D13" i="2"/>
  <c r="D17" i="2" s="1"/>
  <c r="C17" i="2"/>
  <c r="D10" i="2"/>
  <c r="D16" i="2"/>
  <c r="D15" i="2"/>
  <c r="D14" i="2"/>
  <c r="D18" i="2" s="1"/>
  <c r="U19" i="2"/>
  <c r="P19" i="2"/>
  <c r="G19" i="2"/>
  <c r="Q17" i="2"/>
  <c r="U17" i="2"/>
  <c r="P17" i="2"/>
  <c r="E16" i="2"/>
  <c r="C19" i="2"/>
  <c r="I19" i="2"/>
  <c r="O17" i="2"/>
  <c r="T17" i="2"/>
  <c r="H17" i="2"/>
  <c r="G17" i="2"/>
  <c r="R15" i="2"/>
  <c r="O19" i="2"/>
  <c r="Q19" i="2"/>
  <c r="H19" i="2"/>
  <c r="S17" i="2"/>
  <c r="C11" i="2"/>
  <c r="C9" i="2" s="1"/>
  <c r="G11" i="2"/>
  <c r="G9" i="2" s="1"/>
  <c r="O11" i="2"/>
  <c r="O9" i="2" s="1"/>
  <c r="S11" i="2"/>
  <c r="S9" i="2" s="1"/>
  <c r="S19" i="2"/>
  <c r="O18" i="2"/>
  <c r="R16" i="2"/>
  <c r="R13" i="2"/>
  <c r="C18" i="2"/>
  <c r="T19" i="2"/>
  <c r="I11" i="2"/>
  <c r="I9" i="2" s="1"/>
  <c r="R14" i="2"/>
  <c r="R18" i="2" s="1"/>
  <c r="N13" i="2"/>
  <c r="I17" i="2"/>
  <c r="H11" i="2"/>
  <c r="H9" i="2" s="1"/>
  <c r="E15" i="2"/>
  <c r="E14" i="2"/>
  <c r="E10" i="2"/>
  <c r="N15" i="2"/>
  <c r="E13" i="2"/>
  <c r="U11" i="2"/>
  <c r="U9" i="2" s="1"/>
  <c r="Q11" i="2"/>
  <c r="Q9" i="2" s="1"/>
  <c r="N16" i="2"/>
  <c r="T11" i="2"/>
  <c r="T9" i="2" s="1"/>
  <c r="P11" i="2"/>
  <c r="P9" i="2" s="1"/>
  <c r="F17" i="2"/>
  <c r="F11" i="2"/>
  <c r="N14" i="2"/>
  <c r="N18" i="2" s="1"/>
  <c r="N10" i="2"/>
  <c r="D21" i="1"/>
  <c r="D22" i="1"/>
  <c r="D23" i="1"/>
  <c r="D24" i="1"/>
  <c r="D25" i="1"/>
  <c r="D26" i="1"/>
  <c r="D27" i="1"/>
  <c r="D28" i="1"/>
  <c r="D29" i="1"/>
  <c r="D30" i="1"/>
  <c r="D31" i="1"/>
  <c r="D32" i="1"/>
  <c r="D33" i="1"/>
  <c r="D34" i="1"/>
  <c r="D35" i="1"/>
  <c r="D36" i="1"/>
  <c r="D37" i="1"/>
  <c r="D38" i="1"/>
  <c r="D20" i="1"/>
  <c r="B10" i="3" l="1"/>
  <c r="B17" i="3"/>
  <c r="M17" i="3"/>
  <c r="B18" i="3"/>
  <c r="M11" i="3"/>
  <c r="M19" i="3"/>
  <c r="B15" i="3"/>
  <c r="D19" i="2"/>
  <c r="D11" i="2"/>
  <c r="D9" i="2" s="1"/>
  <c r="R19" i="2"/>
  <c r="R11" i="2"/>
  <c r="N11" i="2"/>
  <c r="N9" i="2" s="1"/>
  <c r="N17" i="2"/>
  <c r="M13" i="2"/>
  <c r="B25" i="2"/>
  <c r="M14" i="2"/>
  <c r="B28" i="2"/>
  <c r="B36" i="2"/>
  <c r="M16" i="2"/>
  <c r="E19" i="2"/>
  <c r="E11" i="2"/>
  <c r="B29" i="2"/>
  <c r="E17" i="2"/>
  <c r="B24" i="2"/>
  <c r="M12" i="2"/>
  <c r="M15" i="2"/>
  <c r="B32" i="2"/>
  <c r="N19" i="2"/>
  <c r="E18" i="2"/>
  <c r="B33" i="2"/>
  <c r="F9" i="2"/>
  <c r="R21" i="1"/>
  <c r="R22" i="1"/>
  <c r="R23" i="1"/>
  <c r="R24" i="1"/>
  <c r="R25" i="1"/>
  <c r="R26" i="1"/>
  <c r="R27" i="1"/>
  <c r="R28" i="1"/>
  <c r="R29" i="1"/>
  <c r="R30" i="1"/>
  <c r="R31" i="1"/>
  <c r="R32" i="1"/>
  <c r="R33" i="1"/>
  <c r="R34" i="1"/>
  <c r="R35" i="1"/>
  <c r="R36" i="1"/>
  <c r="R37" i="1"/>
  <c r="R38" i="1"/>
  <c r="R20" i="1"/>
  <c r="M9" i="3" l="1"/>
  <c r="B19" i="3"/>
  <c r="B11" i="3"/>
  <c r="M11" i="2"/>
  <c r="M18" i="2"/>
  <c r="B15" i="2"/>
  <c r="B12" i="2"/>
  <c r="B16" i="2"/>
  <c r="B13" i="2"/>
  <c r="M19" i="2"/>
  <c r="B14" i="2"/>
  <c r="E9" i="2"/>
  <c r="N21" i="1"/>
  <c r="M21" i="1" s="1"/>
  <c r="N22" i="1"/>
  <c r="M22" i="1" s="1"/>
  <c r="N23" i="1"/>
  <c r="M23" i="1" s="1"/>
  <c r="N24" i="1"/>
  <c r="M24" i="1" s="1"/>
  <c r="N25" i="1"/>
  <c r="M25" i="1" s="1"/>
  <c r="N26" i="1"/>
  <c r="M26" i="1" s="1"/>
  <c r="N27" i="1"/>
  <c r="M27" i="1" s="1"/>
  <c r="N28" i="1"/>
  <c r="M28" i="1" s="1"/>
  <c r="N29" i="1"/>
  <c r="M29" i="1" s="1"/>
  <c r="N30" i="1"/>
  <c r="M30" i="1" s="1"/>
  <c r="N31" i="1"/>
  <c r="M31" i="1" s="1"/>
  <c r="N32" i="1"/>
  <c r="M32" i="1" s="1"/>
  <c r="N33" i="1"/>
  <c r="M33" i="1" s="1"/>
  <c r="N34" i="1"/>
  <c r="M34" i="1" s="1"/>
  <c r="N35" i="1"/>
  <c r="M35" i="1" s="1"/>
  <c r="N36" i="1"/>
  <c r="M36" i="1" s="1"/>
  <c r="N37" i="1"/>
  <c r="M37" i="1" s="1"/>
  <c r="N38" i="1"/>
  <c r="M38" i="1" s="1"/>
  <c r="N20" i="1"/>
  <c r="M20" i="1" s="1"/>
  <c r="B9" i="3" l="1"/>
  <c r="B11" i="2"/>
  <c r="B19" i="2"/>
  <c r="B18" i="2"/>
  <c r="D10" i="1"/>
  <c r="D16" i="1"/>
  <c r="D15" i="1"/>
  <c r="D14" i="1"/>
  <c r="D18" i="1" s="1"/>
  <c r="D13" i="1"/>
  <c r="D12" i="1"/>
  <c r="F10" i="1"/>
  <c r="G10" i="1"/>
  <c r="H10" i="1"/>
  <c r="I10" i="1"/>
  <c r="O10" i="1"/>
  <c r="P10" i="1"/>
  <c r="Q10" i="1"/>
  <c r="S10" i="1"/>
  <c r="T10" i="1"/>
  <c r="U10" i="1"/>
  <c r="F12" i="1"/>
  <c r="G12" i="1"/>
  <c r="H12" i="1"/>
  <c r="I12" i="1"/>
  <c r="O12" i="1"/>
  <c r="P12" i="1"/>
  <c r="Q12" i="1"/>
  <c r="S12" i="1"/>
  <c r="T12" i="1"/>
  <c r="U12" i="1"/>
  <c r="F13" i="1"/>
  <c r="G13" i="1"/>
  <c r="H13" i="1"/>
  <c r="I13" i="1"/>
  <c r="O13" i="1"/>
  <c r="P13" i="1"/>
  <c r="Q13" i="1"/>
  <c r="S13" i="1"/>
  <c r="T13" i="1"/>
  <c r="U13" i="1"/>
  <c r="F14" i="1"/>
  <c r="G14" i="1"/>
  <c r="G18" i="1" s="1"/>
  <c r="H14" i="1"/>
  <c r="I14" i="1"/>
  <c r="I18" i="1" s="1"/>
  <c r="O14" i="1"/>
  <c r="O18" i="1" s="1"/>
  <c r="P14" i="1"/>
  <c r="P18" i="1" s="1"/>
  <c r="Q14" i="1"/>
  <c r="Q18" i="1" s="1"/>
  <c r="S14" i="1"/>
  <c r="S18" i="1" s="1"/>
  <c r="T14" i="1"/>
  <c r="T18" i="1" s="1"/>
  <c r="U14" i="1"/>
  <c r="U18" i="1" s="1"/>
  <c r="F15" i="1"/>
  <c r="G15" i="1"/>
  <c r="H15" i="1"/>
  <c r="I15" i="1"/>
  <c r="O15" i="1"/>
  <c r="P15" i="1"/>
  <c r="Q15" i="1"/>
  <c r="S15" i="1"/>
  <c r="T15" i="1"/>
  <c r="U15" i="1"/>
  <c r="F16" i="1"/>
  <c r="G16" i="1"/>
  <c r="H16" i="1"/>
  <c r="I16" i="1"/>
  <c r="O16" i="1"/>
  <c r="P16" i="1"/>
  <c r="Q16" i="1"/>
  <c r="S16" i="1"/>
  <c r="T16" i="1"/>
  <c r="U16" i="1"/>
  <c r="E12" i="1"/>
  <c r="N12" i="1"/>
  <c r="R12" i="1"/>
  <c r="C16" i="1"/>
  <c r="C15" i="1"/>
  <c r="C14" i="1"/>
  <c r="C18" i="1" s="1"/>
  <c r="C13" i="1"/>
  <c r="C12" i="1"/>
  <c r="C10" i="1"/>
  <c r="H18" i="1" l="1"/>
  <c r="F18" i="1"/>
  <c r="R15" i="1"/>
  <c r="S19" i="1"/>
  <c r="C19" i="1"/>
  <c r="B38" i="1"/>
  <c r="B29" i="1"/>
  <c r="Q17" i="1"/>
  <c r="I19" i="1"/>
  <c r="F19" i="1"/>
  <c r="B27" i="1"/>
  <c r="E13" i="1"/>
  <c r="B23" i="1"/>
  <c r="I17" i="1"/>
  <c r="D17" i="1"/>
  <c r="U19" i="1"/>
  <c r="P19" i="1"/>
  <c r="G19" i="1"/>
  <c r="S17" i="1"/>
  <c r="B21" i="1"/>
  <c r="T19" i="1"/>
  <c r="O19" i="1"/>
  <c r="Q19" i="1"/>
  <c r="H17" i="1"/>
  <c r="T17" i="1"/>
  <c r="T11" i="1"/>
  <c r="T9" i="1" s="1"/>
  <c r="Q11" i="1"/>
  <c r="Q9" i="1" s="1"/>
  <c r="B30" i="1"/>
  <c r="R14" i="1"/>
  <c r="R18" i="1" s="1"/>
  <c r="O11" i="1"/>
  <c r="O9" i="1" s="1"/>
  <c r="F11" i="1"/>
  <c r="G17" i="1"/>
  <c r="N16" i="1"/>
  <c r="B26" i="1"/>
  <c r="N13" i="1"/>
  <c r="N17" i="1" s="1"/>
  <c r="B22" i="1"/>
  <c r="F17" i="1"/>
  <c r="R13" i="1"/>
  <c r="R17" i="1" s="1"/>
  <c r="I11" i="1"/>
  <c r="I9" i="1" s="1"/>
  <c r="B37" i="1"/>
  <c r="O17" i="1"/>
  <c r="H19" i="1"/>
  <c r="S11" i="1"/>
  <c r="S9" i="1" s="1"/>
  <c r="D11" i="1"/>
  <c r="D9" i="1" s="1"/>
  <c r="B33" i="1"/>
  <c r="M12" i="1"/>
  <c r="R10" i="1"/>
  <c r="C11" i="1"/>
  <c r="C9" i="1" s="1"/>
  <c r="B28" i="1"/>
  <c r="N10" i="1"/>
  <c r="P11" i="1"/>
  <c r="P9" i="1" s="1"/>
  <c r="N15" i="1"/>
  <c r="B32" i="1"/>
  <c r="G11" i="1"/>
  <c r="G9" i="1" s="1"/>
  <c r="E10" i="1"/>
  <c r="R16" i="1"/>
  <c r="E15" i="1"/>
  <c r="C17" i="1"/>
  <c r="B35" i="1"/>
  <c r="U11" i="1"/>
  <c r="U9" i="1" s="1"/>
  <c r="D19" i="1"/>
  <c r="E16" i="1"/>
  <c r="B36" i="1"/>
  <c r="N14" i="1"/>
  <c r="N18" i="1" s="1"/>
  <c r="P17" i="1"/>
  <c r="H11" i="1"/>
  <c r="E14" i="1"/>
  <c r="U17" i="1"/>
  <c r="E17" i="1" l="1"/>
  <c r="F9" i="1"/>
  <c r="N19" i="1"/>
  <c r="B24" i="1"/>
  <c r="R11" i="1"/>
  <c r="R9" i="1" s="1"/>
  <c r="R19" i="1"/>
  <c r="E11" i="1"/>
  <c r="M14" i="1"/>
  <c r="B31" i="1"/>
  <c r="M13" i="1"/>
  <c r="B34" i="1"/>
  <c r="B16" i="1"/>
  <c r="N11" i="1"/>
  <c r="N9" i="1" s="1"/>
  <c r="H9" i="1"/>
  <c r="M15" i="1"/>
  <c r="E18" i="1"/>
  <c r="M10" i="1"/>
  <c r="B25" i="1"/>
  <c r="M16" i="1"/>
  <c r="E19" i="1"/>
  <c r="B20" i="1"/>
  <c r="E9" i="1" l="1"/>
  <c r="M18" i="1"/>
  <c r="B15" i="1"/>
  <c r="B14" i="1"/>
  <c r="B12" i="1"/>
  <c r="B10" i="1"/>
  <c r="B13" i="1"/>
  <c r="M19" i="1"/>
  <c r="M11" i="1"/>
  <c r="M17" i="1"/>
  <c r="J16" i="1" l="1"/>
  <c r="J13" i="1"/>
  <c r="B19" i="1"/>
  <c r="M9" i="1"/>
  <c r="B18" i="1"/>
  <c r="B17" i="1"/>
  <c r="B11" i="1"/>
  <c r="J9" i="1" l="1"/>
  <c r="J12" i="1"/>
  <c r="J10" i="1"/>
  <c r="J15" i="1"/>
  <c r="J14" i="1"/>
  <c r="B9" i="1"/>
  <c r="J11" i="1" l="1"/>
  <c r="J18" i="1"/>
  <c r="J17" i="1"/>
  <c r="J19" i="1"/>
  <c r="R17" i="2"/>
  <c r="R10" i="2"/>
  <c r="R9" i="2" s="1"/>
  <c r="M10" i="2" l="1"/>
  <c r="B20" i="2"/>
  <c r="M17" i="2"/>
  <c r="B17" i="2" l="1"/>
  <c r="B10" i="2"/>
  <c r="M9" i="2"/>
  <c r="B9" i="2" l="1"/>
</calcChain>
</file>

<file path=xl/sharedStrings.xml><?xml version="1.0" encoding="utf-8"?>
<sst xmlns="http://schemas.openxmlformats.org/spreadsheetml/2006/main" count="207" uniqueCount="66">
  <si>
    <t>江府町</t>
    <rPh sb="0" eb="3">
      <t>コウフチョウ</t>
    </rPh>
    <phoneticPr fontId="2"/>
  </si>
  <si>
    <t>日野町</t>
    <rPh sb="0" eb="3">
      <t>ヒノチョウ</t>
    </rPh>
    <phoneticPr fontId="2"/>
  </si>
  <si>
    <t>日南町</t>
    <rPh sb="0" eb="3">
      <t>ニチナンチョウ</t>
    </rPh>
    <phoneticPr fontId="2"/>
  </si>
  <si>
    <t>伯耆町</t>
    <rPh sb="0" eb="3">
      <t>ホウキチョウ</t>
    </rPh>
    <phoneticPr fontId="2"/>
  </si>
  <si>
    <t>南部町</t>
    <rPh sb="0" eb="3">
      <t>ナンブチョウ</t>
    </rPh>
    <phoneticPr fontId="2"/>
  </si>
  <si>
    <t>大山町</t>
    <rPh sb="0" eb="3">
      <t>ダイセンチョウ</t>
    </rPh>
    <phoneticPr fontId="2"/>
  </si>
  <si>
    <t>日吉津村</t>
    <rPh sb="0" eb="4">
      <t>ヒエヅソン</t>
    </rPh>
    <phoneticPr fontId="2"/>
  </si>
  <si>
    <t>北栄町</t>
    <rPh sb="0" eb="3">
      <t>ホクエイチョウ</t>
    </rPh>
    <phoneticPr fontId="2"/>
  </si>
  <si>
    <t>琴浦町</t>
    <rPh sb="0" eb="3">
      <t>コトウラチョウ</t>
    </rPh>
    <phoneticPr fontId="2"/>
  </si>
  <si>
    <t>湯梨浜町</t>
    <rPh sb="0" eb="4">
      <t>ユリハマチョウ</t>
    </rPh>
    <phoneticPr fontId="2"/>
  </si>
  <si>
    <t>三朝町</t>
    <rPh sb="0" eb="3">
      <t>ミササチョウ</t>
    </rPh>
    <phoneticPr fontId="2"/>
  </si>
  <si>
    <t>八頭町</t>
    <rPh sb="0" eb="3">
      <t>ヤズチョウ</t>
    </rPh>
    <phoneticPr fontId="2"/>
  </si>
  <si>
    <t>智頭町</t>
    <rPh sb="0" eb="3">
      <t>チヅチョウ</t>
    </rPh>
    <phoneticPr fontId="2"/>
  </si>
  <si>
    <t>若桜町</t>
    <rPh sb="0" eb="3">
      <t>ワカサチョウ</t>
    </rPh>
    <phoneticPr fontId="2"/>
  </si>
  <si>
    <t>岩美町</t>
    <rPh sb="0" eb="3">
      <t>イワミチョウ</t>
    </rPh>
    <phoneticPr fontId="2"/>
  </si>
  <si>
    <t>境港市</t>
    <rPh sb="0" eb="3">
      <t>サカイミナトシ</t>
    </rPh>
    <phoneticPr fontId="2"/>
  </si>
  <si>
    <t>倉吉市</t>
    <rPh sb="0" eb="3">
      <t>クラヨシシ</t>
    </rPh>
    <phoneticPr fontId="2"/>
  </si>
  <si>
    <t>米子市</t>
    <rPh sb="0" eb="3">
      <t>ヨナゴシ</t>
    </rPh>
    <phoneticPr fontId="2"/>
  </si>
  <si>
    <t>鳥取市</t>
    <rPh sb="0" eb="3">
      <t>トットリシ</t>
    </rPh>
    <phoneticPr fontId="2"/>
  </si>
  <si>
    <t>西部地区</t>
    <rPh sb="0" eb="2">
      <t>セイブ</t>
    </rPh>
    <rPh sb="2" eb="4">
      <t>チク</t>
    </rPh>
    <phoneticPr fontId="2"/>
  </si>
  <si>
    <t>中部地区</t>
    <rPh sb="0" eb="2">
      <t>チュウブ</t>
    </rPh>
    <rPh sb="2" eb="4">
      <t>チク</t>
    </rPh>
    <phoneticPr fontId="2"/>
  </si>
  <si>
    <t>東部地区</t>
    <rPh sb="0" eb="2">
      <t>トウブ</t>
    </rPh>
    <rPh sb="2" eb="4">
      <t>チク</t>
    </rPh>
    <phoneticPr fontId="2"/>
  </si>
  <si>
    <t>日野郡</t>
    <rPh sb="0" eb="3">
      <t>ヒノグン</t>
    </rPh>
    <phoneticPr fontId="2"/>
  </si>
  <si>
    <t>西伯郡</t>
    <rPh sb="0" eb="3">
      <t>サイハクグン</t>
    </rPh>
    <phoneticPr fontId="2"/>
  </si>
  <si>
    <t>東伯郡</t>
    <rPh sb="0" eb="3">
      <t>トウハクグン</t>
    </rPh>
    <phoneticPr fontId="2"/>
  </si>
  <si>
    <t>八頭郡</t>
    <rPh sb="0" eb="3">
      <t>ヤズグン</t>
    </rPh>
    <phoneticPr fontId="2"/>
  </si>
  <si>
    <t>岩美郡</t>
    <rPh sb="0" eb="3">
      <t>イワミグン</t>
    </rPh>
    <phoneticPr fontId="2"/>
  </si>
  <si>
    <t>郡計</t>
    <rPh sb="0" eb="1">
      <t>グン</t>
    </rPh>
    <rPh sb="1" eb="2">
      <t>ケイ</t>
    </rPh>
    <phoneticPr fontId="2"/>
  </si>
  <si>
    <t>市計</t>
    <rPh sb="0" eb="1">
      <t>シ</t>
    </rPh>
    <rPh sb="1" eb="2">
      <t>ケイ</t>
    </rPh>
    <phoneticPr fontId="2"/>
  </si>
  <si>
    <t>県計</t>
    <rPh sb="0" eb="2">
      <t>ケンケイ</t>
    </rPh>
    <phoneticPr fontId="2"/>
  </si>
  <si>
    <t>県内</t>
    <rPh sb="0" eb="2">
      <t>ケンナイ</t>
    </rPh>
    <phoneticPr fontId="2"/>
  </si>
  <si>
    <t>県外・国外</t>
    <rPh sb="0" eb="2">
      <t>ケンガイ</t>
    </rPh>
    <rPh sb="3" eb="5">
      <t>コクガイ</t>
    </rPh>
    <phoneticPr fontId="2"/>
  </si>
  <si>
    <t>総数</t>
    <rPh sb="0" eb="2">
      <t>ソウスウ</t>
    </rPh>
    <phoneticPr fontId="2"/>
  </si>
  <si>
    <t>死亡</t>
    <rPh sb="0" eb="2">
      <t>シボウ</t>
    </rPh>
    <phoneticPr fontId="2"/>
  </si>
  <si>
    <t>出生</t>
    <rPh sb="0" eb="2">
      <t>シュッショウ</t>
    </rPh>
    <phoneticPr fontId="2"/>
  </si>
  <si>
    <t>転出</t>
    <rPh sb="0" eb="2">
      <t>テンシュツ</t>
    </rPh>
    <phoneticPr fontId="2"/>
  </si>
  <si>
    <t>転入</t>
    <rPh sb="0" eb="2">
      <t>テンニュウ</t>
    </rPh>
    <phoneticPr fontId="2"/>
  </si>
  <si>
    <t>地域</t>
    <rPh sb="0" eb="2">
      <t>チイキ</t>
    </rPh>
    <phoneticPr fontId="2"/>
  </si>
  <si>
    <t>男女計</t>
    <rPh sb="0" eb="3">
      <t>ダンジョケイ</t>
    </rPh>
    <phoneticPr fontId="1"/>
  </si>
  <si>
    <t>自然増減率</t>
    <rPh sb="0" eb="2">
      <t>シゼン</t>
    </rPh>
    <rPh sb="2" eb="5">
      <t>ゾウゲンリツ</t>
    </rPh>
    <phoneticPr fontId="1"/>
  </si>
  <si>
    <t>出生率</t>
    <rPh sb="0" eb="3">
      <t>シュッショウリツ</t>
    </rPh>
    <phoneticPr fontId="1"/>
  </si>
  <si>
    <t>死亡率</t>
    <rPh sb="0" eb="3">
      <t>シボウリツ</t>
    </rPh>
    <phoneticPr fontId="1"/>
  </si>
  <si>
    <t>人口1,000人あたり</t>
    <rPh sb="0" eb="2">
      <t>ジンコウ</t>
    </rPh>
    <rPh sb="7" eb="8">
      <t>ニン</t>
    </rPh>
    <phoneticPr fontId="1"/>
  </si>
  <si>
    <t>県内</t>
    <rPh sb="0" eb="2">
      <t>ケンナイ</t>
    </rPh>
    <phoneticPr fontId="1"/>
  </si>
  <si>
    <t>社会増減率</t>
    <rPh sb="0" eb="2">
      <t>シャカイ</t>
    </rPh>
    <rPh sb="2" eb="5">
      <t>ゾウゲンリツ</t>
    </rPh>
    <phoneticPr fontId="2"/>
  </si>
  <si>
    <t>女計</t>
    <rPh sb="0" eb="1">
      <t>オンナ</t>
    </rPh>
    <rPh sb="1" eb="2">
      <t>ケイ</t>
    </rPh>
    <phoneticPr fontId="1"/>
  </si>
  <si>
    <t>男計</t>
    <rPh sb="0" eb="1">
      <t>オトコ</t>
    </rPh>
    <rPh sb="1" eb="2">
      <t>ケイ</t>
    </rPh>
    <phoneticPr fontId="1"/>
  </si>
  <si>
    <t>対前年同月増減数</t>
    <rPh sb="0" eb="1">
      <t>タイ</t>
    </rPh>
    <rPh sb="1" eb="3">
      <t>ゼンネン</t>
    </rPh>
    <rPh sb="3" eb="5">
      <t>ドウゲツ</t>
    </rPh>
    <rPh sb="5" eb="7">
      <t>ゾウゲン</t>
    </rPh>
    <rPh sb="7" eb="8">
      <t>スウ</t>
    </rPh>
    <phoneticPr fontId="1"/>
  </si>
  <si>
    <t>　　率＝月間件数÷月間日数×年間日数÷月初人口×１０００</t>
    <phoneticPr fontId="1"/>
  </si>
  <si>
    <t>　　少数第２位以下を四捨五入して算出</t>
    <phoneticPr fontId="1"/>
  </si>
  <si>
    <t>対前年同月増減数</t>
    <rPh sb="0" eb="1">
      <t>タイ</t>
    </rPh>
    <rPh sb="1" eb="3">
      <t>ゼンネン</t>
    </rPh>
    <rPh sb="3" eb="5">
      <t>ドウゲツ</t>
    </rPh>
    <rPh sb="5" eb="7">
      <t>ゾウゲン</t>
    </rPh>
    <rPh sb="7" eb="8">
      <t>スウ</t>
    </rPh>
    <phoneticPr fontId="2"/>
  </si>
  <si>
    <t>人口
増減数
１）</t>
    <rPh sb="0" eb="2">
      <t>ジンコウ</t>
    </rPh>
    <rPh sb="3" eb="5">
      <t>ゾウゲン</t>
    </rPh>
    <rPh sb="5" eb="6">
      <t>スウ</t>
    </rPh>
    <phoneticPr fontId="1"/>
  </si>
  <si>
    <t>対前月増減数
２）</t>
    <rPh sb="0" eb="1">
      <t>タイ</t>
    </rPh>
    <rPh sb="1" eb="3">
      <t>ゼンゲツ</t>
    </rPh>
    <rPh sb="3" eb="5">
      <t>ゾウゲン</t>
    </rPh>
    <rPh sb="5" eb="6">
      <t>スウ</t>
    </rPh>
    <phoneticPr fontId="1"/>
  </si>
  <si>
    <t>対前年同月
増減数
　　３）</t>
    <rPh sb="0" eb="1">
      <t>タイ</t>
    </rPh>
    <rPh sb="1" eb="5">
      <t>ゼンエンドウゲツ</t>
    </rPh>
    <rPh sb="6" eb="8">
      <t>ゾウゲン</t>
    </rPh>
    <rPh sb="8" eb="9">
      <t>スウ</t>
    </rPh>
    <phoneticPr fontId="1"/>
  </si>
  <si>
    <t>自然
増減数
４）</t>
    <rPh sb="0" eb="2">
      <t>シゼン</t>
    </rPh>
    <rPh sb="3" eb="5">
      <t>ゾウゲン</t>
    </rPh>
    <rPh sb="5" eb="6">
      <t>スウ</t>
    </rPh>
    <phoneticPr fontId="1"/>
  </si>
  <si>
    <t>人口増減</t>
    <rPh sb="0" eb="2">
      <t>ジンコウ</t>
    </rPh>
    <rPh sb="2" eb="4">
      <t>ゾウゲン</t>
    </rPh>
    <phoneticPr fontId="2"/>
  </si>
  <si>
    <t>自然動態</t>
    <rPh sb="0" eb="2">
      <t>シゼン</t>
    </rPh>
    <rPh sb="2" eb="4">
      <t>ドウタイ</t>
    </rPh>
    <phoneticPr fontId="2"/>
  </si>
  <si>
    <t>社会動態</t>
    <rPh sb="0" eb="2">
      <t>シャカイ</t>
    </rPh>
    <rPh sb="2" eb="4">
      <t>ドウタイ</t>
    </rPh>
    <phoneticPr fontId="2"/>
  </si>
  <si>
    <t>社会
増減数
５）</t>
    <rPh sb="0" eb="2">
      <t>シャカイ</t>
    </rPh>
    <rPh sb="3" eb="5">
      <t>ゾウゲン</t>
    </rPh>
    <rPh sb="5" eb="6">
      <t>スウ</t>
    </rPh>
    <phoneticPr fontId="1"/>
  </si>
  <si>
    <t>注）自然増減率、出生率、死亡率、社会増減率は次の式により、年率換算したものである。</t>
    <phoneticPr fontId="1"/>
  </si>
  <si>
    <t>１）自然増減数と社会増減数を合計した数をいう。</t>
    <rPh sb="2" eb="4">
      <t>シゼン</t>
    </rPh>
    <rPh sb="4" eb="7">
      <t>ゾウゲンスウ</t>
    </rPh>
    <rPh sb="8" eb="10">
      <t>シャカイ</t>
    </rPh>
    <rPh sb="10" eb="13">
      <t>ゾウゲンスウ</t>
    </rPh>
    <rPh sb="14" eb="16">
      <t>ゴウケイ</t>
    </rPh>
    <phoneticPr fontId="1"/>
  </si>
  <si>
    <t>２）当月の人口増減数から前月の人口増減数を差し引いた数をいう。</t>
  </si>
  <si>
    <t>３）当月の人口増減数から前年同月の人口増減数を差し引いた数をいう。</t>
    <rPh sb="2" eb="4">
      <t>トウゲツ</t>
    </rPh>
    <rPh sb="5" eb="10">
      <t>ジンコウゾウゲンスウ</t>
    </rPh>
    <rPh sb="12" eb="14">
      <t>ゼンネン</t>
    </rPh>
    <rPh sb="14" eb="16">
      <t>ドウゲツ</t>
    </rPh>
    <rPh sb="17" eb="21">
      <t>ジンコウゾウゲン</t>
    </rPh>
    <rPh sb="21" eb="22">
      <t>スウ</t>
    </rPh>
    <rPh sb="23" eb="24">
      <t>サ</t>
    </rPh>
    <rPh sb="25" eb="26">
      <t>ヒ</t>
    </rPh>
    <rPh sb="28" eb="29">
      <t>カズ</t>
    </rPh>
    <phoneticPr fontId="1"/>
  </si>
  <si>
    <t>４）出生から死亡を差し引いた数をいう。</t>
    <phoneticPr fontId="1"/>
  </si>
  <si>
    <t>５）転入総数から転出総数を差し引いた数をいう。</t>
    <rPh sb="4" eb="6">
      <t>ソウスウ</t>
    </rPh>
    <rPh sb="10" eb="12">
      <t>ソウスウ</t>
    </rPh>
    <phoneticPr fontId="1"/>
  </si>
  <si>
    <t>第１0表　市町村別、男女別人口増減</t>
    <rPh sb="0" eb="1">
      <t>ダイ</t>
    </rPh>
    <rPh sb="3" eb="4">
      <t>ヒョウ</t>
    </rPh>
    <rPh sb="5" eb="8">
      <t>シチョウソン</t>
    </rPh>
    <rPh sb="8" eb="9">
      <t>ベツ</t>
    </rPh>
    <rPh sb="10" eb="13">
      <t>ダンジョベツ</t>
    </rPh>
    <rPh sb="13" eb="15">
      <t>ジンコウ</t>
    </rPh>
    <rPh sb="15" eb="17">
      <t>ゾウゲン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</si>
</sst>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0.0_);[Red]\(0.0\)"/>
  </numFmts>
  <fonts count="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0"/>
      <color theme="1"/>
      <name val="ＭＳ Ｐゴシック"/>
      <family val="3"/>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s>
  <cellStyleXfs count="1">
    <xf numFmtId="0" fontId="0" fillId="0" borderId="0">
      <alignment vertical="center"/>
    </xf>
  </cellStyleXfs>
  <cellXfs count="51">
    <xf numFmtId="0" fontId="0" fillId="0" borderId="0" xfId="0">
      <alignment vertical="center"/>
    </xf>
    <xf numFmtId="0" fontId="4" fillId="0" borderId="1" xfId="0" applyFont="1" applyBorder="1">
      <alignment vertical="center"/>
    </xf>
    <xf numFmtId="0" fontId="0" fillId="0" borderId="1" xfId="0" applyBorder="1">
      <alignment vertical="center"/>
    </xf>
    <xf numFmtId="0" fontId="4" fillId="0" borderId="2" xfId="0" applyFont="1" applyBorder="1">
      <alignment vertical="center"/>
    </xf>
    <xf numFmtId="0" fontId="0" fillId="0" borderId="2" xfId="0" applyBorder="1">
      <alignment vertical="center"/>
    </xf>
    <xf numFmtId="0" fontId="4" fillId="0" borderId="3" xfId="0" applyFont="1" applyBorder="1">
      <alignment vertical="center"/>
    </xf>
    <xf numFmtId="0" fontId="0" fillId="0" borderId="3" xfId="0" applyBorder="1">
      <alignment vertical="center"/>
    </xf>
    <xf numFmtId="0" fontId="4" fillId="0" borderId="4" xfId="0" applyFont="1" applyBorder="1">
      <alignment vertical="center"/>
    </xf>
    <xf numFmtId="0" fontId="0" fillId="0" borderId="4" xfId="0" applyBorder="1">
      <alignment vertical="center"/>
    </xf>
    <xf numFmtId="0" fontId="0" fillId="0" borderId="5" xfId="0"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wrapText="1"/>
    </xf>
    <xf numFmtId="0" fontId="0" fillId="0" borderId="4" xfId="0" applyBorder="1" applyAlignment="1">
      <alignment horizontal="center" vertical="center" shrinkToFit="1"/>
    </xf>
    <xf numFmtId="176" fontId="0" fillId="0" borderId="4" xfId="0" applyNumberFormat="1" applyBorder="1">
      <alignment vertical="center"/>
    </xf>
    <xf numFmtId="176" fontId="0" fillId="0" borderId="3" xfId="0" applyNumberFormat="1" applyBorder="1">
      <alignment vertical="center"/>
    </xf>
    <xf numFmtId="176" fontId="0" fillId="0" borderId="1" xfId="0" applyNumberFormat="1" applyBorder="1">
      <alignment vertical="center"/>
    </xf>
    <xf numFmtId="176" fontId="0" fillId="0" borderId="2" xfId="0" applyNumberFormat="1" applyBorder="1">
      <alignment vertical="center"/>
    </xf>
    <xf numFmtId="176" fontId="0" fillId="0" borderId="5" xfId="0" applyNumberFormat="1" applyBorder="1">
      <alignment vertical="center"/>
    </xf>
    <xf numFmtId="176" fontId="0" fillId="0" borderId="14" xfId="0" applyNumberFormat="1" applyBorder="1">
      <alignment vertical="center"/>
    </xf>
    <xf numFmtId="176" fontId="0" fillId="0" borderId="7" xfId="0" applyNumberFormat="1" applyBorder="1">
      <alignment vertical="center"/>
    </xf>
    <xf numFmtId="176" fontId="0" fillId="0" borderId="15" xfId="0" applyNumberFormat="1" applyBorder="1">
      <alignment vertical="center"/>
    </xf>
    <xf numFmtId="177" fontId="0" fillId="0" borderId="3" xfId="0" applyNumberFormat="1" applyBorder="1">
      <alignment vertical="center"/>
    </xf>
    <xf numFmtId="177" fontId="0" fillId="0" borderId="2" xfId="0" applyNumberFormat="1" applyBorder="1">
      <alignment vertical="center"/>
    </xf>
    <xf numFmtId="177" fontId="0" fillId="0" borderId="5" xfId="0" applyNumberFormat="1" applyBorder="1">
      <alignment vertical="center"/>
    </xf>
    <xf numFmtId="177" fontId="0" fillId="0" borderId="4" xfId="0" applyNumberFormat="1" applyBorder="1">
      <alignment vertical="center"/>
    </xf>
    <xf numFmtId="177" fontId="0" fillId="0" borderId="14" xfId="0" applyNumberFormat="1" applyBorder="1">
      <alignment vertical="center"/>
    </xf>
    <xf numFmtId="177" fontId="0" fillId="0" borderId="1" xfId="0" applyNumberFormat="1" applyBorder="1">
      <alignment vertical="center"/>
    </xf>
    <xf numFmtId="177" fontId="0" fillId="0" borderId="15" xfId="0" applyNumberFormat="1" applyBorder="1">
      <alignment vertical="center"/>
    </xf>
    <xf numFmtId="178" fontId="0" fillId="0" borderId="4" xfId="0" applyNumberFormat="1" applyBorder="1">
      <alignment vertical="center"/>
    </xf>
    <xf numFmtId="178" fontId="0" fillId="0" borderId="3" xfId="0" applyNumberFormat="1" applyBorder="1">
      <alignment vertical="center"/>
    </xf>
    <xf numFmtId="178" fontId="0" fillId="0" borderId="5" xfId="0" applyNumberFormat="1" applyBorder="1">
      <alignment vertical="center"/>
    </xf>
    <xf numFmtId="178" fontId="0" fillId="0" borderId="2" xfId="0" applyNumberFormat="1" applyBorder="1">
      <alignment vertical="center"/>
    </xf>
    <xf numFmtId="178" fontId="0" fillId="0" borderId="14" xfId="0" applyNumberFormat="1" applyBorder="1">
      <alignment vertical="center"/>
    </xf>
    <xf numFmtId="0" fontId="4" fillId="0" borderId="0" xfId="0" applyFont="1">
      <alignment vertical="center"/>
    </xf>
    <xf numFmtId="177" fontId="0" fillId="0" borderId="7" xfId="0" applyNumberFormat="1" applyBorder="1">
      <alignment vertical="center"/>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xf>
    <xf numFmtId="0" fontId="0" fillId="0" borderId="5"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V46"/>
  <sheetViews>
    <sheetView tabSelected="1"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38</v>
      </c>
    </row>
    <row r="5" spans="1:22" ht="13.5" customHeight="1" x14ac:dyDescent="0.2">
      <c r="A5" s="47" t="s">
        <v>37</v>
      </c>
      <c r="B5" s="48" t="s">
        <v>55</v>
      </c>
      <c r="C5" s="49"/>
      <c r="D5" s="49"/>
      <c r="E5" s="44" t="s">
        <v>56</v>
      </c>
      <c r="F5" s="45"/>
      <c r="G5" s="45"/>
      <c r="H5" s="45"/>
      <c r="I5" s="45"/>
      <c r="J5" s="45"/>
      <c r="K5" s="45"/>
      <c r="L5" s="46"/>
      <c r="M5" s="48" t="s">
        <v>57</v>
      </c>
      <c r="N5" s="49"/>
      <c r="O5" s="49"/>
      <c r="P5" s="49"/>
      <c r="Q5" s="49"/>
      <c r="R5" s="49"/>
      <c r="S5" s="49"/>
      <c r="T5" s="49"/>
      <c r="U5" s="49"/>
      <c r="V5" s="50"/>
    </row>
    <row r="6" spans="1:22" ht="13.5" customHeight="1" x14ac:dyDescent="0.2">
      <c r="A6" s="42"/>
      <c r="B6" s="39" t="s">
        <v>51</v>
      </c>
      <c r="C6" s="39" t="s">
        <v>52</v>
      </c>
      <c r="D6" s="39" t="s">
        <v>53</v>
      </c>
      <c r="E6" s="39" t="s">
        <v>54</v>
      </c>
      <c r="F6" s="14"/>
      <c r="G6" s="39" t="s">
        <v>47</v>
      </c>
      <c r="H6" s="14"/>
      <c r="I6" s="39" t="s">
        <v>47</v>
      </c>
      <c r="J6" s="48" t="s">
        <v>42</v>
      </c>
      <c r="K6" s="49"/>
      <c r="L6" s="50"/>
      <c r="M6" s="39" t="s">
        <v>58</v>
      </c>
      <c r="N6" s="44" t="s">
        <v>36</v>
      </c>
      <c r="O6" s="45"/>
      <c r="P6" s="45"/>
      <c r="Q6" s="46"/>
      <c r="R6" s="44" t="s">
        <v>35</v>
      </c>
      <c r="S6" s="45"/>
      <c r="T6" s="45"/>
      <c r="U6" s="46"/>
      <c r="V6" s="16" t="s">
        <v>42</v>
      </c>
    </row>
    <row r="7" spans="1:22" ht="13.5" customHeight="1" x14ac:dyDescent="0.2">
      <c r="A7" s="42"/>
      <c r="B7" s="42"/>
      <c r="C7" s="40"/>
      <c r="D7" s="40"/>
      <c r="E7" s="42"/>
      <c r="F7" s="11" t="s">
        <v>34</v>
      </c>
      <c r="G7" s="40"/>
      <c r="H7" s="11" t="s">
        <v>33</v>
      </c>
      <c r="I7" s="40"/>
      <c r="J7" s="39" t="s">
        <v>39</v>
      </c>
      <c r="K7" s="13" t="s">
        <v>40</v>
      </c>
      <c r="L7" s="13" t="s">
        <v>41</v>
      </c>
      <c r="M7" s="42"/>
      <c r="N7" s="13" t="s">
        <v>32</v>
      </c>
      <c r="O7" s="39" t="s">
        <v>47</v>
      </c>
      <c r="P7" s="39" t="s">
        <v>31</v>
      </c>
      <c r="Q7" s="12" t="s">
        <v>30</v>
      </c>
      <c r="R7" s="11" t="s">
        <v>32</v>
      </c>
      <c r="S7" s="39" t="s">
        <v>47</v>
      </c>
      <c r="T7" s="40" t="s">
        <v>31</v>
      </c>
      <c r="U7" s="15" t="s">
        <v>43</v>
      </c>
      <c r="V7" s="39" t="s">
        <v>44</v>
      </c>
    </row>
    <row r="8" spans="1:22" ht="30.75" customHeight="1" x14ac:dyDescent="0.2">
      <c r="A8" s="43"/>
      <c r="B8" s="43"/>
      <c r="C8" s="41"/>
      <c r="D8" s="41"/>
      <c r="E8" s="43"/>
      <c r="F8" s="10"/>
      <c r="G8" s="41"/>
      <c r="H8" s="10"/>
      <c r="I8" s="41"/>
      <c r="J8" s="41"/>
      <c r="K8" s="10"/>
      <c r="L8" s="10"/>
      <c r="M8" s="43"/>
      <c r="N8" s="10"/>
      <c r="O8" s="41"/>
      <c r="P8" s="41"/>
      <c r="Q8" s="9"/>
      <c r="R8" s="10"/>
      <c r="S8" s="41"/>
      <c r="T8" s="41"/>
      <c r="U8" s="9"/>
      <c r="V8" s="41"/>
    </row>
    <row r="9" spans="1:22" ht="18.75" customHeight="1" x14ac:dyDescent="0.2">
      <c r="A9" s="8" t="s">
        <v>29</v>
      </c>
      <c r="B9" s="17">
        <f t="shared" ref="B9:I9" si="0">B10+B11</f>
        <v>-552</v>
      </c>
      <c r="C9" s="17">
        <f t="shared" si="0"/>
        <v>-70</v>
      </c>
      <c r="D9" s="17">
        <f t="shared" si="0"/>
        <v>113</v>
      </c>
      <c r="E9" s="17">
        <f t="shared" si="0"/>
        <v>-475</v>
      </c>
      <c r="F9" s="17">
        <f t="shared" si="0"/>
        <v>240</v>
      </c>
      <c r="G9" s="17">
        <f t="shared" si="0"/>
        <v>-16</v>
      </c>
      <c r="H9" s="17">
        <f t="shared" si="0"/>
        <v>715</v>
      </c>
      <c r="I9" s="17">
        <f t="shared" si="0"/>
        <v>-53</v>
      </c>
      <c r="J9" s="28">
        <f t="shared" ref="J9:J19" si="1">K9-L9</f>
        <v>-11.204615025282408</v>
      </c>
      <c r="K9" s="32">
        <v>5.6612791706690055</v>
      </c>
      <c r="L9" s="32">
        <v>16.865894195951412</v>
      </c>
      <c r="M9" s="17">
        <f t="shared" ref="M9:U9" si="2">M10+M11</f>
        <v>-77</v>
      </c>
      <c r="N9" s="17">
        <f t="shared" si="2"/>
        <v>848</v>
      </c>
      <c r="O9" s="17">
        <f t="shared" si="2"/>
        <v>-175</v>
      </c>
      <c r="P9" s="17">
        <f t="shared" si="2"/>
        <v>546</v>
      </c>
      <c r="Q9" s="17">
        <f t="shared" si="2"/>
        <v>302</v>
      </c>
      <c r="R9" s="17">
        <f t="shared" si="2"/>
        <v>925</v>
      </c>
      <c r="S9" s="17">
        <f t="shared" si="2"/>
        <v>-251</v>
      </c>
      <c r="T9" s="17">
        <f t="shared" si="2"/>
        <v>623</v>
      </c>
      <c r="U9" s="17">
        <f t="shared" si="2"/>
        <v>302</v>
      </c>
      <c r="V9" s="28">
        <v>-1.816327067256303</v>
      </c>
    </row>
    <row r="10" spans="1:22" ht="18.75" customHeight="1" x14ac:dyDescent="0.2">
      <c r="A10" s="6" t="s">
        <v>28</v>
      </c>
      <c r="B10" s="18">
        <f t="shared" ref="B10:I10" si="3">B20+B21+B22+B23</f>
        <v>-416</v>
      </c>
      <c r="C10" s="18">
        <f t="shared" si="3"/>
        <v>-107</v>
      </c>
      <c r="D10" s="18">
        <f t="shared" si="3"/>
        <v>71</v>
      </c>
      <c r="E10" s="18">
        <f t="shared" si="3"/>
        <v>-290</v>
      </c>
      <c r="F10" s="18">
        <f t="shared" si="3"/>
        <v>202</v>
      </c>
      <c r="G10" s="18">
        <f t="shared" si="3"/>
        <v>-16</v>
      </c>
      <c r="H10" s="18">
        <f t="shared" si="3"/>
        <v>492</v>
      </c>
      <c r="I10" s="18">
        <f t="shared" si="3"/>
        <v>-33</v>
      </c>
      <c r="J10" s="25">
        <f t="shared" si="1"/>
        <v>-9.058150355396279</v>
      </c>
      <c r="K10" s="33">
        <v>6.309470247551892</v>
      </c>
      <c r="L10" s="33">
        <v>15.367620602948172</v>
      </c>
      <c r="M10" s="18">
        <f t="shared" ref="M10:U10" si="4">M20+M21+M22+M23</f>
        <v>-126</v>
      </c>
      <c r="N10" s="18">
        <f t="shared" si="4"/>
        <v>626</v>
      </c>
      <c r="O10" s="18">
        <f t="shared" si="4"/>
        <v>-113</v>
      </c>
      <c r="P10" s="18">
        <f t="shared" si="4"/>
        <v>437</v>
      </c>
      <c r="Q10" s="18">
        <f t="shared" si="4"/>
        <v>189</v>
      </c>
      <c r="R10" s="18">
        <f t="shared" si="4"/>
        <v>752</v>
      </c>
      <c r="S10" s="18">
        <f t="shared" si="4"/>
        <v>-167</v>
      </c>
      <c r="T10" s="18">
        <f t="shared" si="4"/>
        <v>538</v>
      </c>
      <c r="U10" s="18">
        <f t="shared" si="4"/>
        <v>214</v>
      </c>
      <c r="V10" s="25">
        <v>-3.9356101544135598</v>
      </c>
    </row>
    <row r="11" spans="1:22" ht="18.75" customHeight="1" x14ac:dyDescent="0.2">
      <c r="A11" s="2" t="s">
        <v>27</v>
      </c>
      <c r="B11" s="19">
        <f t="shared" ref="B11:I11" si="5">B12+B13+B14+B15+B16</f>
        <v>-136</v>
      </c>
      <c r="C11" s="19">
        <f t="shared" si="5"/>
        <v>37</v>
      </c>
      <c r="D11" s="19">
        <f t="shared" si="5"/>
        <v>42</v>
      </c>
      <c r="E11" s="19">
        <f t="shared" si="5"/>
        <v>-185</v>
      </c>
      <c r="F11" s="19">
        <f t="shared" si="5"/>
        <v>38</v>
      </c>
      <c r="G11" s="19">
        <f t="shared" si="5"/>
        <v>0</v>
      </c>
      <c r="H11" s="19">
        <f t="shared" si="5"/>
        <v>223</v>
      </c>
      <c r="I11" s="19">
        <f t="shared" si="5"/>
        <v>-20</v>
      </c>
      <c r="J11" s="27">
        <f t="shared" si="1"/>
        <v>-17.8263772462657</v>
      </c>
      <c r="K11" s="34">
        <v>3.6616342451789006</v>
      </c>
      <c r="L11" s="34">
        <v>21.488011491444603</v>
      </c>
      <c r="M11" s="19">
        <f t="shared" ref="M11:U11" si="6">M12+M13+M14+M15+M16</f>
        <v>49</v>
      </c>
      <c r="N11" s="19">
        <f t="shared" si="6"/>
        <v>222</v>
      </c>
      <c r="O11" s="19">
        <f t="shared" si="6"/>
        <v>-62</v>
      </c>
      <c r="P11" s="19">
        <f t="shared" si="6"/>
        <v>109</v>
      </c>
      <c r="Q11" s="19">
        <f t="shared" si="6"/>
        <v>113</v>
      </c>
      <c r="R11" s="19">
        <f t="shared" si="6"/>
        <v>173</v>
      </c>
      <c r="S11" s="19">
        <f t="shared" si="6"/>
        <v>-84</v>
      </c>
      <c r="T11" s="19">
        <f t="shared" si="6"/>
        <v>85</v>
      </c>
      <c r="U11" s="19">
        <f t="shared" si="6"/>
        <v>88</v>
      </c>
      <c r="V11" s="30">
        <v>4.7215810003622671</v>
      </c>
    </row>
    <row r="12" spans="1:22" ht="18.75" customHeight="1" x14ac:dyDescent="0.2">
      <c r="A12" s="6" t="s">
        <v>26</v>
      </c>
      <c r="B12" s="18">
        <f t="shared" ref="B12:I12" si="7">B24</f>
        <v>-15</v>
      </c>
      <c r="C12" s="18">
        <f t="shared" si="7"/>
        <v>-5</v>
      </c>
      <c r="D12" s="18">
        <f t="shared" si="7"/>
        <v>-1</v>
      </c>
      <c r="E12" s="18">
        <f t="shared" si="7"/>
        <v>-19</v>
      </c>
      <c r="F12" s="18">
        <f t="shared" si="7"/>
        <v>5</v>
      </c>
      <c r="G12" s="18">
        <f t="shared" si="7"/>
        <v>2</v>
      </c>
      <c r="H12" s="18">
        <f t="shared" si="7"/>
        <v>24</v>
      </c>
      <c r="I12" s="18">
        <f t="shared" si="7"/>
        <v>10</v>
      </c>
      <c r="J12" s="25">
        <f t="shared" si="1"/>
        <v>-23.154992607983374</v>
      </c>
      <c r="K12" s="33">
        <v>6.0934191073640473</v>
      </c>
      <c r="L12" s="33">
        <v>29.248411715347423</v>
      </c>
      <c r="M12" s="18">
        <f t="shared" ref="M12:U12" si="8">M24</f>
        <v>4</v>
      </c>
      <c r="N12" s="18">
        <f t="shared" si="8"/>
        <v>15</v>
      </c>
      <c r="O12" s="18">
        <f t="shared" si="8"/>
        <v>0</v>
      </c>
      <c r="P12" s="18">
        <f t="shared" si="8"/>
        <v>6</v>
      </c>
      <c r="Q12" s="18">
        <f t="shared" si="8"/>
        <v>9</v>
      </c>
      <c r="R12" s="18">
        <f t="shared" si="8"/>
        <v>11</v>
      </c>
      <c r="S12" s="18">
        <f t="shared" si="8"/>
        <v>-7</v>
      </c>
      <c r="T12" s="18">
        <f t="shared" si="8"/>
        <v>7</v>
      </c>
      <c r="U12" s="18">
        <f t="shared" si="8"/>
        <v>4</v>
      </c>
      <c r="V12" s="25">
        <v>4.8747352858912425</v>
      </c>
    </row>
    <row r="13" spans="1:22" ht="18.75" customHeight="1" x14ac:dyDescent="0.2">
      <c r="A13" s="4" t="s">
        <v>25</v>
      </c>
      <c r="B13" s="20">
        <f t="shared" ref="B13:I13" si="9">B25+B26+B27</f>
        <v>-39</v>
      </c>
      <c r="C13" s="20">
        <f t="shared" si="9"/>
        <v>-11</v>
      </c>
      <c r="D13" s="20">
        <f t="shared" si="9"/>
        <v>20</v>
      </c>
      <c r="E13" s="20">
        <f t="shared" si="9"/>
        <v>-42</v>
      </c>
      <c r="F13" s="20">
        <f t="shared" si="9"/>
        <v>0</v>
      </c>
      <c r="G13" s="20">
        <f t="shared" si="9"/>
        <v>-7</v>
      </c>
      <c r="H13" s="20">
        <f t="shared" si="9"/>
        <v>42</v>
      </c>
      <c r="I13" s="20">
        <f t="shared" si="9"/>
        <v>-17</v>
      </c>
      <c r="J13" s="26">
        <f t="shared" si="1"/>
        <v>-22.753647214854112</v>
      </c>
      <c r="K13" s="35">
        <v>0</v>
      </c>
      <c r="L13" s="35">
        <v>22.753647214854112</v>
      </c>
      <c r="M13" s="20">
        <f t="shared" ref="M13:U13" si="10">M25+M26+M27</f>
        <v>3</v>
      </c>
      <c r="N13" s="20">
        <f t="shared" si="10"/>
        <v>31</v>
      </c>
      <c r="O13" s="20">
        <f t="shared" si="10"/>
        <v>1</v>
      </c>
      <c r="P13" s="20">
        <f t="shared" si="10"/>
        <v>19</v>
      </c>
      <c r="Q13" s="20">
        <f t="shared" si="10"/>
        <v>12</v>
      </c>
      <c r="R13" s="20">
        <f t="shared" si="10"/>
        <v>28</v>
      </c>
      <c r="S13" s="20">
        <f t="shared" si="10"/>
        <v>-9</v>
      </c>
      <c r="T13" s="20">
        <f t="shared" si="10"/>
        <v>11</v>
      </c>
      <c r="U13" s="20">
        <f t="shared" si="10"/>
        <v>17</v>
      </c>
      <c r="V13" s="26">
        <v>1.625260515346719</v>
      </c>
    </row>
    <row r="14" spans="1:22" ht="18.75" customHeight="1" x14ac:dyDescent="0.2">
      <c r="A14" s="4" t="s">
        <v>24</v>
      </c>
      <c r="B14" s="20">
        <f t="shared" ref="B14:I14" si="11">B28+B29+B30+B31</f>
        <v>-49</v>
      </c>
      <c r="C14" s="20">
        <f t="shared" si="11"/>
        <v>22</v>
      </c>
      <c r="D14" s="20">
        <f t="shared" si="11"/>
        <v>31</v>
      </c>
      <c r="E14" s="20">
        <f t="shared" si="11"/>
        <v>-56</v>
      </c>
      <c r="F14" s="20">
        <f t="shared" si="11"/>
        <v>17</v>
      </c>
      <c r="G14" s="20">
        <f t="shared" si="11"/>
        <v>5</v>
      </c>
      <c r="H14" s="20">
        <f t="shared" si="11"/>
        <v>73</v>
      </c>
      <c r="I14" s="20">
        <f t="shared" si="11"/>
        <v>-16</v>
      </c>
      <c r="J14" s="26">
        <f t="shared" si="1"/>
        <v>-14.032454844332589</v>
      </c>
      <c r="K14" s="35">
        <v>4.2598523634581067</v>
      </c>
      <c r="L14" s="35">
        <v>18.292307207790696</v>
      </c>
      <c r="M14" s="20">
        <f t="shared" ref="M14:U14" si="12">M28+M29+M30+M31</f>
        <v>7</v>
      </c>
      <c r="N14" s="20">
        <f t="shared" si="12"/>
        <v>87</v>
      </c>
      <c r="O14" s="20">
        <f t="shared" si="12"/>
        <v>-14</v>
      </c>
      <c r="P14" s="20">
        <f t="shared" si="12"/>
        <v>36</v>
      </c>
      <c r="Q14" s="20">
        <f t="shared" si="12"/>
        <v>51</v>
      </c>
      <c r="R14" s="20">
        <f t="shared" si="12"/>
        <v>80</v>
      </c>
      <c r="S14" s="20">
        <f t="shared" si="12"/>
        <v>-24</v>
      </c>
      <c r="T14" s="20">
        <f t="shared" si="12"/>
        <v>35</v>
      </c>
      <c r="U14" s="20">
        <f t="shared" si="12"/>
        <v>45</v>
      </c>
      <c r="V14" s="26">
        <v>1.7540568555415739</v>
      </c>
    </row>
    <row r="15" spans="1:22" ht="18.75" customHeight="1" x14ac:dyDescent="0.2">
      <c r="A15" s="4" t="s">
        <v>23</v>
      </c>
      <c r="B15" s="20">
        <f t="shared" ref="B15:I15" si="13">B32+B33+B34+B35</f>
        <v>-30</v>
      </c>
      <c r="C15" s="20">
        <f t="shared" si="13"/>
        <v>9</v>
      </c>
      <c r="D15" s="20">
        <f t="shared" si="13"/>
        <v>-34</v>
      </c>
      <c r="E15" s="20">
        <f t="shared" si="13"/>
        <v>-56</v>
      </c>
      <c r="F15" s="20">
        <f t="shared" si="13"/>
        <v>12</v>
      </c>
      <c r="G15" s="20">
        <f t="shared" si="13"/>
        <v>-1</v>
      </c>
      <c r="H15" s="20">
        <f t="shared" si="13"/>
        <v>68</v>
      </c>
      <c r="I15" s="22">
        <f t="shared" si="13"/>
        <v>7</v>
      </c>
      <c r="J15" s="26">
        <f>K15-L15</f>
        <v>-18.528697060865539</v>
      </c>
      <c r="K15" s="35">
        <v>3.9704350844711866</v>
      </c>
      <c r="L15" s="35">
        <v>22.499132145336727</v>
      </c>
      <c r="M15" s="22">
        <f t="shared" ref="M15:U15" si="14">M32+M33+M34+M35</f>
        <v>26</v>
      </c>
      <c r="N15" s="20">
        <f t="shared" si="14"/>
        <v>74</v>
      </c>
      <c r="O15" s="20">
        <f t="shared" si="14"/>
        <v>-53</v>
      </c>
      <c r="P15" s="20">
        <f t="shared" si="14"/>
        <v>35</v>
      </c>
      <c r="Q15" s="20">
        <f t="shared" si="14"/>
        <v>39</v>
      </c>
      <c r="R15" s="20">
        <f>R32+R33+R34+R35</f>
        <v>48</v>
      </c>
      <c r="S15" s="20">
        <f t="shared" si="14"/>
        <v>-27</v>
      </c>
      <c r="T15" s="20">
        <f t="shared" si="14"/>
        <v>27</v>
      </c>
      <c r="U15" s="20">
        <f t="shared" si="14"/>
        <v>21</v>
      </c>
      <c r="V15" s="26">
        <v>8.6026093496875795</v>
      </c>
    </row>
    <row r="16" spans="1:22" ht="18.75" customHeight="1" x14ac:dyDescent="0.2">
      <c r="A16" s="2" t="s">
        <v>22</v>
      </c>
      <c r="B16" s="19">
        <f t="shared" ref="B16:I16" si="15">B36+B37+B38</f>
        <v>-3</v>
      </c>
      <c r="C16" s="19">
        <f t="shared" si="15"/>
        <v>22</v>
      </c>
      <c r="D16" s="19">
        <f t="shared" si="15"/>
        <v>26</v>
      </c>
      <c r="E16" s="19">
        <f t="shared" si="15"/>
        <v>-12</v>
      </c>
      <c r="F16" s="19">
        <f t="shared" si="15"/>
        <v>4</v>
      </c>
      <c r="G16" s="19">
        <f t="shared" si="15"/>
        <v>1</v>
      </c>
      <c r="H16" s="19">
        <f t="shared" si="15"/>
        <v>16</v>
      </c>
      <c r="I16" s="19">
        <f t="shared" si="15"/>
        <v>-4</v>
      </c>
      <c r="J16" s="27">
        <f t="shared" si="1"/>
        <v>-17.182695241895729</v>
      </c>
      <c r="K16" s="34">
        <v>5.7275650806319094</v>
      </c>
      <c r="L16" s="34">
        <v>22.910260322527638</v>
      </c>
      <c r="M16" s="19">
        <f t="shared" ref="M16:U16" si="16">M36+M37+M38</f>
        <v>9</v>
      </c>
      <c r="N16" s="19">
        <f t="shared" si="16"/>
        <v>15</v>
      </c>
      <c r="O16" s="19">
        <f t="shared" si="16"/>
        <v>4</v>
      </c>
      <c r="P16" s="19">
        <f t="shared" si="16"/>
        <v>13</v>
      </c>
      <c r="Q16" s="19">
        <f t="shared" si="16"/>
        <v>2</v>
      </c>
      <c r="R16" s="19">
        <f t="shared" si="16"/>
        <v>6</v>
      </c>
      <c r="S16" s="19">
        <f t="shared" si="16"/>
        <v>-17</v>
      </c>
      <c r="T16" s="19">
        <f t="shared" si="16"/>
        <v>5</v>
      </c>
      <c r="U16" s="19">
        <f t="shared" si="16"/>
        <v>1</v>
      </c>
      <c r="V16" s="30">
        <v>12.8870214314218</v>
      </c>
    </row>
    <row r="17" spans="1:22" ht="18.75" customHeight="1" x14ac:dyDescent="0.2">
      <c r="A17" s="6" t="s">
        <v>21</v>
      </c>
      <c r="B17" s="18">
        <f t="shared" ref="B17:I17" si="17">B12+B13+B20</f>
        <v>-269</v>
      </c>
      <c r="C17" s="18">
        <f t="shared" si="17"/>
        <v>-77</v>
      </c>
      <c r="D17" s="18">
        <f t="shared" si="17"/>
        <v>65</v>
      </c>
      <c r="E17" s="18">
        <f t="shared" si="17"/>
        <v>-187</v>
      </c>
      <c r="F17" s="18">
        <f t="shared" si="17"/>
        <v>92</v>
      </c>
      <c r="G17" s="18">
        <f t="shared" si="17"/>
        <v>-9</v>
      </c>
      <c r="H17" s="18">
        <f t="shared" si="17"/>
        <v>279</v>
      </c>
      <c r="I17" s="18">
        <f t="shared" si="17"/>
        <v>-33</v>
      </c>
      <c r="J17" s="25">
        <f t="shared" si="1"/>
        <v>-10.875893850309868</v>
      </c>
      <c r="K17" s="33">
        <v>5.3507071349118069</v>
      </c>
      <c r="L17" s="33">
        <v>16.226600985221676</v>
      </c>
      <c r="M17" s="18">
        <f t="shared" ref="M17:U17" si="18">M12+M13+M20</f>
        <v>-82</v>
      </c>
      <c r="N17" s="18">
        <f t="shared" si="18"/>
        <v>264</v>
      </c>
      <c r="O17" s="18">
        <f t="shared" si="18"/>
        <v>-20</v>
      </c>
      <c r="P17" s="18">
        <f t="shared" si="18"/>
        <v>195</v>
      </c>
      <c r="Q17" s="18">
        <f t="shared" si="18"/>
        <v>69</v>
      </c>
      <c r="R17" s="18">
        <f t="shared" si="18"/>
        <v>346</v>
      </c>
      <c r="S17" s="18">
        <f t="shared" si="18"/>
        <v>-61</v>
      </c>
      <c r="T17" s="18">
        <f t="shared" si="18"/>
        <v>236</v>
      </c>
      <c r="U17" s="18">
        <f t="shared" si="18"/>
        <v>110</v>
      </c>
      <c r="V17" s="25">
        <v>-4.7691085332909537</v>
      </c>
    </row>
    <row r="18" spans="1:22" ht="18.75" customHeight="1" x14ac:dyDescent="0.2">
      <c r="A18" s="4" t="s">
        <v>20</v>
      </c>
      <c r="B18" s="20">
        <f t="shared" ref="B18:I18" si="19">B14+B22</f>
        <v>-98</v>
      </c>
      <c r="C18" s="20">
        <f t="shared" si="19"/>
        <v>3</v>
      </c>
      <c r="D18" s="20">
        <f t="shared" si="19"/>
        <v>60</v>
      </c>
      <c r="E18" s="20">
        <f t="shared" si="19"/>
        <v>-118</v>
      </c>
      <c r="F18" s="20">
        <f t="shared" si="19"/>
        <v>35</v>
      </c>
      <c r="G18" s="20">
        <f t="shared" si="19"/>
        <v>2</v>
      </c>
      <c r="H18" s="20">
        <f t="shared" si="19"/>
        <v>153</v>
      </c>
      <c r="I18" s="20">
        <f t="shared" si="19"/>
        <v>-8</v>
      </c>
      <c r="J18" s="26">
        <f t="shared" si="1"/>
        <v>-15.740013521221208</v>
      </c>
      <c r="K18" s="35">
        <v>4.6686480783283244</v>
      </c>
      <c r="L18" s="35">
        <v>20.408661599549532</v>
      </c>
      <c r="M18" s="20">
        <f t="shared" ref="M18:U18" si="20">M14+M22</f>
        <v>20</v>
      </c>
      <c r="N18" s="20">
        <f t="shared" si="20"/>
        <v>176</v>
      </c>
      <c r="O18" s="20">
        <f t="shared" si="20"/>
        <v>-5</v>
      </c>
      <c r="P18" s="20">
        <f t="shared" si="20"/>
        <v>83</v>
      </c>
      <c r="Q18" s="20">
        <f t="shared" si="20"/>
        <v>93</v>
      </c>
      <c r="R18" s="20">
        <f t="shared" si="20"/>
        <v>156</v>
      </c>
      <c r="S18" s="20">
        <f t="shared" si="20"/>
        <v>-55</v>
      </c>
      <c r="T18" s="20">
        <f t="shared" si="20"/>
        <v>80</v>
      </c>
      <c r="U18" s="20">
        <f t="shared" si="20"/>
        <v>76</v>
      </c>
      <c r="V18" s="26">
        <v>2.6677989019018966</v>
      </c>
    </row>
    <row r="19" spans="1:22" ht="18.75" customHeight="1" x14ac:dyDescent="0.2">
      <c r="A19" s="2" t="s">
        <v>19</v>
      </c>
      <c r="B19" s="19">
        <f t="shared" ref="B19:I19" si="21">B15+B16+B21+B23</f>
        <v>-185</v>
      </c>
      <c r="C19" s="19">
        <f t="shared" si="21"/>
        <v>4</v>
      </c>
      <c r="D19" s="19">
        <f t="shared" si="21"/>
        <v>-12</v>
      </c>
      <c r="E19" s="19">
        <f t="shared" si="21"/>
        <v>-170</v>
      </c>
      <c r="F19" s="19">
        <f t="shared" si="21"/>
        <v>113</v>
      </c>
      <c r="G19" s="19">
        <f t="shared" si="21"/>
        <v>-9</v>
      </c>
      <c r="H19" s="19">
        <f t="shared" si="21"/>
        <v>283</v>
      </c>
      <c r="I19" s="21">
        <f t="shared" si="21"/>
        <v>-12</v>
      </c>
      <c r="J19" s="27">
        <f t="shared" si="1"/>
        <v>-9.6031960028973202</v>
      </c>
      <c r="K19" s="34">
        <v>6.3833008725141003</v>
      </c>
      <c r="L19" s="34">
        <v>15.986496875411421</v>
      </c>
      <c r="M19" s="21">
        <f t="shared" ref="M19:U19" si="22">M15+M16+M21+M23</f>
        <v>-15</v>
      </c>
      <c r="N19" s="21">
        <f>N15+N16+N21+N23</f>
        <v>408</v>
      </c>
      <c r="O19" s="19">
        <f t="shared" si="22"/>
        <v>-150</v>
      </c>
      <c r="P19" s="19">
        <f t="shared" si="22"/>
        <v>268</v>
      </c>
      <c r="Q19" s="19">
        <f t="shared" si="22"/>
        <v>140</v>
      </c>
      <c r="R19" s="19">
        <f t="shared" si="22"/>
        <v>423</v>
      </c>
      <c r="S19" s="19">
        <f t="shared" si="22"/>
        <v>-135</v>
      </c>
      <c r="T19" s="19">
        <f t="shared" si="22"/>
        <v>307</v>
      </c>
      <c r="U19" s="19">
        <f t="shared" si="22"/>
        <v>116</v>
      </c>
      <c r="V19" s="30">
        <v>-0.84734082378505704</v>
      </c>
    </row>
    <row r="20" spans="1:22" ht="18.75" customHeight="1" x14ac:dyDescent="0.2">
      <c r="A20" s="5" t="s">
        <v>18</v>
      </c>
      <c r="B20" s="18">
        <f>E20+M20</f>
        <v>-215</v>
      </c>
      <c r="C20" s="18">
        <v>-61</v>
      </c>
      <c r="D20" s="18">
        <f>G20-I20+O20-S20</f>
        <v>46</v>
      </c>
      <c r="E20" s="18">
        <f>F20-H20</f>
        <v>-126</v>
      </c>
      <c r="F20" s="18">
        <v>87</v>
      </c>
      <c r="G20" s="18">
        <v>-4</v>
      </c>
      <c r="H20" s="18">
        <v>213</v>
      </c>
      <c r="I20" s="18">
        <v>-26</v>
      </c>
      <c r="J20" s="25">
        <f>K20-L20</f>
        <v>-8.6731619464173271</v>
      </c>
      <c r="K20" s="33">
        <v>5.988611820145298</v>
      </c>
      <c r="L20" s="33">
        <v>14.661773766562625</v>
      </c>
      <c r="M20" s="18">
        <f>N20-R20</f>
        <v>-89</v>
      </c>
      <c r="N20" s="18">
        <f>P20+Q20</f>
        <v>218</v>
      </c>
      <c r="O20" s="22">
        <v>-21</v>
      </c>
      <c r="P20" s="22">
        <v>170</v>
      </c>
      <c r="Q20" s="22">
        <v>48</v>
      </c>
      <c r="R20" s="22">
        <f>SUM(T20:U20)</f>
        <v>307</v>
      </c>
      <c r="S20" s="22">
        <v>-45</v>
      </c>
      <c r="T20" s="22">
        <v>218</v>
      </c>
      <c r="U20" s="22">
        <v>89</v>
      </c>
      <c r="V20" s="29">
        <v>-6.1262810573900168</v>
      </c>
    </row>
    <row r="21" spans="1:22" ht="18.75" customHeight="1" x14ac:dyDescent="0.2">
      <c r="A21" s="3" t="s">
        <v>17</v>
      </c>
      <c r="B21" s="20">
        <f t="shared" ref="B21:B38" si="23">E21+M21</f>
        <v>-131</v>
      </c>
      <c r="C21" s="20">
        <v>-45</v>
      </c>
      <c r="D21" s="20">
        <f t="shared" ref="D21:D38" si="24">G21-I21+O21-S21</f>
        <v>13</v>
      </c>
      <c r="E21" s="20">
        <f t="shared" ref="E21:E38" si="25">F21-H21</f>
        <v>-68</v>
      </c>
      <c r="F21" s="20">
        <v>87</v>
      </c>
      <c r="G21" s="20">
        <v>-3</v>
      </c>
      <c r="H21" s="20">
        <v>155</v>
      </c>
      <c r="I21" s="20">
        <v>-13</v>
      </c>
      <c r="J21" s="26">
        <f t="shared" ref="J21:J38" si="26">K21-L21</f>
        <v>-5.9273753620955212</v>
      </c>
      <c r="K21" s="35">
        <v>7.5835537720927988</v>
      </c>
      <c r="L21" s="35">
        <v>13.51092913418832</v>
      </c>
      <c r="M21" s="20">
        <f t="shared" ref="M21:M38" si="27">N21-R21</f>
        <v>-63</v>
      </c>
      <c r="N21" s="20">
        <f t="shared" ref="N21:N38" si="28">P21+Q21</f>
        <v>254</v>
      </c>
      <c r="O21" s="20">
        <v>-72</v>
      </c>
      <c r="P21" s="20">
        <v>179</v>
      </c>
      <c r="Q21" s="20">
        <v>75</v>
      </c>
      <c r="R21" s="20">
        <f t="shared" ref="R21:R38" si="29">SUM(T21:U21)</f>
        <v>317</v>
      </c>
      <c r="S21" s="20">
        <v>-75</v>
      </c>
      <c r="T21" s="20">
        <v>237</v>
      </c>
      <c r="U21" s="20">
        <v>80</v>
      </c>
      <c r="V21" s="26">
        <v>-5.4915389384120239</v>
      </c>
    </row>
    <row r="22" spans="1:22" ht="18.75" customHeight="1" x14ac:dyDescent="0.2">
      <c r="A22" s="3" t="s">
        <v>16</v>
      </c>
      <c r="B22" s="20">
        <f t="shared" si="23"/>
        <v>-49</v>
      </c>
      <c r="C22" s="20">
        <v>-19</v>
      </c>
      <c r="D22" s="20">
        <f t="shared" si="24"/>
        <v>29</v>
      </c>
      <c r="E22" s="20">
        <f t="shared" si="25"/>
        <v>-62</v>
      </c>
      <c r="F22" s="20">
        <v>18</v>
      </c>
      <c r="G22" s="20">
        <v>-3</v>
      </c>
      <c r="H22" s="20">
        <v>80</v>
      </c>
      <c r="I22" s="20">
        <v>8</v>
      </c>
      <c r="J22" s="26">
        <f t="shared" si="26"/>
        <v>-17.683625813480297</v>
      </c>
      <c r="K22" s="35">
        <v>5.13395588133299</v>
      </c>
      <c r="L22" s="35">
        <v>22.817581694813288</v>
      </c>
      <c r="M22" s="20">
        <f t="shared" si="27"/>
        <v>13</v>
      </c>
      <c r="N22" s="20">
        <f t="shared" si="28"/>
        <v>89</v>
      </c>
      <c r="O22" s="20">
        <v>9</v>
      </c>
      <c r="P22" s="20">
        <v>47</v>
      </c>
      <c r="Q22" s="20">
        <v>42</v>
      </c>
      <c r="R22" s="20">
        <f t="shared" si="29"/>
        <v>76</v>
      </c>
      <c r="S22" s="20">
        <v>-31</v>
      </c>
      <c r="T22" s="20">
        <v>45</v>
      </c>
      <c r="U22" s="20">
        <v>31</v>
      </c>
      <c r="V22" s="26">
        <v>3.7078570254071614</v>
      </c>
    </row>
    <row r="23" spans="1:22" ht="18.75" customHeight="1" x14ac:dyDescent="0.2">
      <c r="A23" s="1" t="s">
        <v>15</v>
      </c>
      <c r="B23" s="19">
        <f t="shared" si="23"/>
        <v>-21</v>
      </c>
      <c r="C23" s="19">
        <v>18</v>
      </c>
      <c r="D23" s="19">
        <f t="shared" si="24"/>
        <v>-17</v>
      </c>
      <c r="E23" s="19">
        <f t="shared" si="25"/>
        <v>-34</v>
      </c>
      <c r="F23" s="19">
        <v>10</v>
      </c>
      <c r="G23" s="19">
        <v>-6</v>
      </c>
      <c r="H23" s="19">
        <v>44</v>
      </c>
      <c r="I23" s="21">
        <v>-2</v>
      </c>
      <c r="J23" s="27">
        <f t="shared" si="26"/>
        <v>-13.548353380773619</v>
      </c>
      <c r="K23" s="34">
        <v>3.9848098178745941</v>
      </c>
      <c r="L23" s="34">
        <v>17.533163198648214</v>
      </c>
      <c r="M23" s="21">
        <f t="shared" si="27"/>
        <v>13</v>
      </c>
      <c r="N23" s="21">
        <f t="shared" si="28"/>
        <v>65</v>
      </c>
      <c r="O23" s="19">
        <v>-29</v>
      </c>
      <c r="P23" s="19">
        <v>41</v>
      </c>
      <c r="Q23" s="19">
        <v>24</v>
      </c>
      <c r="R23" s="19">
        <f t="shared" si="29"/>
        <v>52</v>
      </c>
      <c r="S23" s="19">
        <v>-16</v>
      </c>
      <c r="T23" s="19">
        <v>38</v>
      </c>
      <c r="U23" s="19">
        <v>14</v>
      </c>
      <c r="V23" s="31">
        <v>5.1802527632369681</v>
      </c>
    </row>
    <row r="24" spans="1:22" ht="18.75" customHeight="1" x14ac:dyDescent="0.2">
      <c r="A24" s="7" t="s">
        <v>14</v>
      </c>
      <c r="B24" s="17">
        <f t="shared" si="23"/>
        <v>-15</v>
      </c>
      <c r="C24" s="17">
        <v>-5</v>
      </c>
      <c r="D24" s="18">
        <f t="shared" si="24"/>
        <v>-1</v>
      </c>
      <c r="E24" s="18">
        <f t="shared" si="25"/>
        <v>-19</v>
      </c>
      <c r="F24" s="17">
        <v>5</v>
      </c>
      <c r="G24" s="17">
        <v>2</v>
      </c>
      <c r="H24" s="17">
        <v>24</v>
      </c>
      <c r="I24" s="23">
        <v>10</v>
      </c>
      <c r="J24" s="28">
        <f t="shared" si="26"/>
        <v>-23.154992607983374</v>
      </c>
      <c r="K24" s="32">
        <v>6.0934191073640473</v>
      </c>
      <c r="L24" s="32">
        <v>29.248411715347423</v>
      </c>
      <c r="M24" s="18">
        <f t="shared" si="27"/>
        <v>4</v>
      </c>
      <c r="N24" s="17">
        <f t="shared" si="28"/>
        <v>15</v>
      </c>
      <c r="O24" s="17">
        <v>0</v>
      </c>
      <c r="P24" s="17">
        <v>6</v>
      </c>
      <c r="Q24" s="17">
        <v>9</v>
      </c>
      <c r="R24" s="17">
        <f t="shared" si="29"/>
        <v>11</v>
      </c>
      <c r="S24" s="17">
        <v>-7</v>
      </c>
      <c r="T24" s="17">
        <v>7</v>
      </c>
      <c r="U24" s="17">
        <v>4</v>
      </c>
      <c r="V24" s="28">
        <v>4.8747352858912425</v>
      </c>
    </row>
    <row r="25" spans="1:22" ht="18.75" customHeight="1" x14ac:dyDescent="0.2">
      <c r="A25" s="5" t="s">
        <v>13</v>
      </c>
      <c r="B25" s="18">
        <f t="shared" si="23"/>
        <v>-7</v>
      </c>
      <c r="C25" s="18">
        <v>-3</v>
      </c>
      <c r="D25" s="18">
        <f t="shared" si="24"/>
        <v>-1</v>
      </c>
      <c r="E25" s="18">
        <f t="shared" si="25"/>
        <v>-6</v>
      </c>
      <c r="F25" s="18">
        <v>0</v>
      </c>
      <c r="G25" s="18">
        <v>-3</v>
      </c>
      <c r="H25" s="18">
        <v>6</v>
      </c>
      <c r="I25" s="18">
        <v>-1</v>
      </c>
      <c r="J25" s="25">
        <f t="shared" si="26"/>
        <v>-29.88324306670658</v>
      </c>
      <c r="K25" s="33">
        <v>0</v>
      </c>
      <c r="L25" s="33">
        <v>29.88324306670658</v>
      </c>
      <c r="M25" s="18">
        <f t="shared" si="27"/>
        <v>-1</v>
      </c>
      <c r="N25" s="18">
        <f t="shared" si="28"/>
        <v>5</v>
      </c>
      <c r="O25" s="18">
        <v>2</v>
      </c>
      <c r="P25" s="18">
        <v>3</v>
      </c>
      <c r="Q25" s="18">
        <v>2</v>
      </c>
      <c r="R25" s="18">
        <f t="shared" si="29"/>
        <v>6</v>
      </c>
      <c r="S25" s="18">
        <v>1</v>
      </c>
      <c r="T25" s="18">
        <v>3</v>
      </c>
      <c r="U25" s="18">
        <v>3</v>
      </c>
      <c r="V25" s="29">
        <v>-4.9805405111177592</v>
      </c>
    </row>
    <row r="26" spans="1:22" ht="18.75" customHeight="1" x14ac:dyDescent="0.2">
      <c r="A26" s="3" t="s">
        <v>12</v>
      </c>
      <c r="B26" s="20">
        <f t="shared" si="23"/>
        <v>-14</v>
      </c>
      <c r="C26" s="20">
        <v>-4</v>
      </c>
      <c r="D26" s="20">
        <f t="shared" si="24"/>
        <v>3</v>
      </c>
      <c r="E26" s="20">
        <f t="shared" si="25"/>
        <v>-16</v>
      </c>
      <c r="F26" s="20">
        <v>0</v>
      </c>
      <c r="G26" s="20">
        <v>-2</v>
      </c>
      <c r="H26" s="20">
        <v>16</v>
      </c>
      <c r="I26" s="20">
        <v>-3</v>
      </c>
      <c r="J26" s="26">
        <f t="shared" si="26"/>
        <v>-34.330335682209899</v>
      </c>
      <c r="K26" s="35">
        <v>0</v>
      </c>
      <c r="L26" s="35">
        <v>34.330335682209899</v>
      </c>
      <c r="M26" s="20">
        <f t="shared" si="27"/>
        <v>2</v>
      </c>
      <c r="N26" s="20">
        <f t="shared" si="28"/>
        <v>5</v>
      </c>
      <c r="O26" s="20">
        <v>-4</v>
      </c>
      <c r="P26" s="20">
        <v>5</v>
      </c>
      <c r="Q26" s="20">
        <v>0</v>
      </c>
      <c r="R26" s="20">
        <f t="shared" si="29"/>
        <v>3</v>
      </c>
      <c r="S26" s="20">
        <v>-6</v>
      </c>
      <c r="T26" s="20">
        <v>2</v>
      </c>
      <c r="U26" s="20">
        <v>1</v>
      </c>
      <c r="V26" s="26">
        <v>4.2912919602762383</v>
      </c>
    </row>
    <row r="27" spans="1:22" ht="18.75" customHeight="1" x14ac:dyDescent="0.2">
      <c r="A27" s="1" t="s">
        <v>11</v>
      </c>
      <c r="B27" s="19">
        <f t="shared" si="23"/>
        <v>-18</v>
      </c>
      <c r="C27" s="19">
        <v>-4</v>
      </c>
      <c r="D27" s="19">
        <f t="shared" si="24"/>
        <v>18</v>
      </c>
      <c r="E27" s="19">
        <f t="shared" si="25"/>
        <v>-20</v>
      </c>
      <c r="F27" s="19">
        <v>0</v>
      </c>
      <c r="G27" s="19">
        <v>-2</v>
      </c>
      <c r="H27" s="21">
        <v>20</v>
      </c>
      <c r="I27" s="21">
        <v>-13</v>
      </c>
      <c r="J27" s="27">
        <f t="shared" si="26"/>
        <v>-16.963292547274751</v>
      </c>
      <c r="K27" s="34">
        <v>0</v>
      </c>
      <c r="L27" s="34">
        <v>16.963292547274751</v>
      </c>
      <c r="M27" s="21">
        <f t="shared" si="27"/>
        <v>2</v>
      </c>
      <c r="N27" s="21">
        <f t="shared" si="28"/>
        <v>21</v>
      </c>
      <c r="O27" s="24">
        <v>3</v>
      </c>
      <c r="P27" s="24">
        <v>11</v>
      </c>
      <c r="Q27" s="24">
        <v>10</v>
      </c>
      <c r="R27" s="24">
        <f t="shared" si="29"/>
        <v>19</v>
      </c>
      <c r="S27" s="24">
        <v>-4</v>
      </c>
      <c r="T27" s="24">
        <v>6</v>
      </c>
      <c r="U27" s="24">
        <v>13</v>
      </c>
      <c r="V27" s="31">
        <v>1.6963292547274769</v>
      </c>
    </row>
    <row r="28" spans="1:22" ht="18.75" customHeight="1" x14ac:dyDescent="0.2">
      <c r="A28" s="5" t="s">
        <v>10</v>
      </c>
      <c r="B28" s="18">
        <f t="shared" si="23"/>
        <v>-14</v>
      </c>
      <c r="C28" s="18">
        <v>-6</v>
      </c>
      <c r="D28" s="18">
        <f t="shared" si="24"/>
        <v>-11</v>
      </c>
      <c r="E28" s="18">
        <f>F28-H28</f>
        <v>-14</v>
      </c>
      <c r="F28" s="18">
        <v>1</v>
      </c>
      <c r="G28" s="18">
        <v>1</v>
      </c>
      <c r="H28" s="18">
        <v>15</v>
      </c>
      <c r="I28" s="18">
        <v>7</v>
      </c>
      <c r="J28" s="25">
        <f t="shared" si="26"/>
        <v>-31.546090907411859</v>
      </c>
      <c r="K28" s="33">
        <v>2.2532922076722754</v>
      </c>
      <c r="L28" s="33">
        <v>33.799383115084133</v>
      </c>
      <c r="M28" s="18">
        <f t="shared" si="27"/>
        <v>0</v>
      </c>
      <c r="N28" s="18">
        <f t="shared" si="28"/>
        <v>6</v>
      </c>
      <c r="O28" s="18">
        <v>-5</v>
      </c>
      <c r="P28" s="18">
        <v>4</v>
      </c>
      <c r="Q28" s="18">
        <v>2</v>
      </c>
      <c r="R28" s="18">
        <f t="shared" si="29"/>
        <v>6</v>
      </c>
      <c r="S28" s="18">
        <v>0</v>
      </c>
      <c r="T28" s="18">
        <v>2</v>
      </c>
      <c r="U28" s="18">
        <v>4</v>
      </c>
      <c r="V28" s="25">
        <v>0</v>
      </c>
    </row>
    <row r="29" spans="1:22" ht="18.75" customHeight="1" x14ac:dyDescent="0.2">
      <c r="A29" s="3" t="s">
        <v>9</v>
      </c>
      <c r="B29" s="20">
        <f t="shared" si="23"/>
        <v>-4</v>
      </c>
      <c r="C29" s="20">
        <v>25</v>
      </c>
      <c r="D29" s="20">
        <f t="shared" si="24"/>
        <v>30</v>
      </c>
      <c r="E29" s="20">
        <f t="shared" si="25"/>
        <v>-11</v>
      </c>
      <c r="F29" s="20">
        <v>8</v>
      </c>
      <c r="G29" s="20">
        <v>5</v>
      </c>
      <c r="H29" s="20">
        <v>19</v>
      </c>
      <c r="I29" s="20">
        <v>-12</v>
      </c>
      <c r="J29" s="26">
        <f t="shared" si="26"/>
        <v>-8.896352848887954</v>
      </c>
      <c r="K29" s="35">
        <v>6.4700747991912406</v>
      </c>
      <c r="L29" s="35">
        <v>15.366427648079195</v>
      </c>
      <c r="M29" s="22">
        <f t="shared" si="27"/>
        <v>7</v>
      </c>
      <c r="N29" s="22">
        <f t="shared" si="28"/>
        <v>33</v>
      </c>
      <c r="O29" s="20">
        <v>3</v>
      </c>
      <c r="P29" s="20">
        <v>10</v>
      </c>
      <c r="Q29" s="20">
        <v>23</v>
      </c>
      <c r="R29" s="20">
        <f t="shared" si="29"/>
        <v>26</v>
      </c>
      <c r="S29" s="20">
        <v>-10</v>
      </c>
      <c r="T29" s="20">
        <v>5</v>
      </c>
      <c r="U29" s="20">
        <v>21</v>
      </c>
      <c r="V29" s="26">
        <v>5.661315449292335</v>
      </c>
    </row>
    <row r="30" spans="1:22" ht="18.75" customHeight="1" x14ac:dyDescent="0.2">
      <c r="A30" s="3" t="s">
        <v>8</v>
      </c>
      <c r="B30" s="20">
        <f t="shared" si="23"/>
        <v>-22</v>
      </c>
      <c r="C30" s="20">
        <v>7</v>
      </c>
      <c r="D30" s="20">
        <f t="shared" si="24"/>
        <v>8</v>
      </c>
      <c r="E30" s="20">
        <f t="shared" si="25"/>
        <v>-22</v>
      </c>
      <c r="F30" s="20">
        <v>3</v>
      </c>
      <c r="G30" s="20">
        <v>1</v>
      </c>
      <c r="H30" s="20">
        <v>25</v>
      </c>
      <c r="I30" s="20">
        <v>-4</v>
      </c>
      <c r="J30" s="29">
        <f t="shared" si="26"/>
        <v>-18.029556650246306</v>
      </c>
      <c r="K30" s="36">
        <v>2.458575906851769</v>
      </c>
      <c r="L30" s="36">
        <v>20.488132557098076</v>
      </c>
      <c r="M30" s="20">
        <f t="shared" si="27"/>
        <v>0</v>
      </c>
      <c r="N30" s="20">
        <f t="shared" si="28"/>
        <v>23</v>
      </c>
      <c r="O30" s="20">
        <v>-14</v>
      </c>
      <c r="P30" s="20">
        <v>15</v>
      </c>
      <c r="Q30" s="20">
        <v>8</v>
      </c>
      <c r="R30" s="20">
        <f t="shared" si="29"/>
        <v>23</v>
      </c>
      <c r="S30" s="20">
        <v>-17</v>
      </c>
      <c r="T30" s="20">
        <v>14</v>
      </c>
      <c r="U30" s="20">
        <v>9</v>
      </c>
      <c r="V30" s="26">
        <v>0</v>
      </c>
    </row>
    <row r="31" spans="1:22" ht="18.75" customHeight="1" x14ac:dyDescent="0.2">
      <c r="A31" s="1" t="s">
        <v>7</v>
      </c>
      <c r="B31" s="19">
        <f t="shared" si="23"/>
        <v>-9</v>
      </c>
      <c r="C31" s="19">
        <v>-4</v>
      </c>
      <c r="D31" s="19">
        <f t="shared" si="24"/>
        <v>4</v>
      </c>
      <c r="E31" s="19">
        <f t="shared" si="25"/>
        <v>-9</v>
      </c>
      <c r="F31" s="19">
        <v>5</v>
      </c>
      <c r="G31" s="19">
        <v>-2</v>
      </c>
      <c r="H31" s="19">
        <v>14</v>
      </c>
      <c r="I31" s="21">
        <v>-7</v>
      </c>
      <c r="J31" s="27">
        <f t="shared" si="26"/>
        <v>-8.2548115477145139</v>
      </c>
      <c r="K31" s="34">
        <v>4.5860064153969526</v>
      </c>
      <c r="L31" s="34">
        <v>12.840817963111467</v>
      </c>
      <c r="M31" s="19">
        <f t="shared" si="27"/>
        <v>0</v>
      </c>
      <c r="N31" s="19">
        <f t="shared" si="28"/>
        <v>25</v>
      </c>
      <c r="O31" s="19">
        <v>2</v>
      </c>
      <c r="P31" s="19">
        <v>7</v>
      </c>
      <c r="Q31" s="19">
        <v>18</v>
      </c>
      <c r="R31" s="19">
        <f t="shared" si="29"/>
        <v>25</v>
      </c>
      <c r="S31" s="19">
        <v>3</v>
      </c>
      <c r="T31" s="19">
        <v>14</v>
      </c>
      <c r="U31" s="19">
        <v>11</v>
      </c>
      <c r="V31" s="30">
        <v>0</v>
      </c>
    </row>
    <row r="32" spans="1:22" ht="18.75" customHeight="1" x14ac:dyDescent="0.2">
      <c r="A32" s="5" t="s">
        <v>6</v>
      </c>
      <c r="B32" s="18">
        <f t="shared" si="23"/>
        <v>6</v>
      </c>
      <c r="C32" s="18">
        <v>18</v>
      </c>
      <c r="D32" s="18">
        <f t="shared" si="24"/>
        <v>-6</v>
      </c>
      <c r="E32" s="18">
        <f t="shared" si="25"/>
        <v>-1</v>
      </c>
      <c r="F32" s="18">
        <v>4</v>
      </c>
      <c r="G32" s="18">
        <v>3</v>
      </c>
      <c r="H32" s="18">
        <v>5</v>
      </c>
      <c r="I32" s="18">
        <v>-2</v>
      </c>
      <c r="J32" s="25">
        <f t="shared" si="26"/>
        <v>-3.5361977178964494</v>
      </c>
      <c r="K32" s="33">
        <v>14.14479087158578</v>
      </c>
      <c r="L32" s="33">
        <v>17.680988589482229</v>
      </c>
      <c r="M32" s="18">
        <f t="shared" si="27"/>
        <v>7</v>
      </c>
      <c r="N32" s="18">
        <f t="shared" si="28"/>
        <v>10</v>
      </c>
      <c r="O32" s="22">
        <v>-16</v>
      </c>
      <c r="P32" s="22">
        <v>5</v>
      </c>
      <c r="Q32" s="22">
        <v>5</v>
      </c>
      <c r="R32" s="22">
        <f t="shared" si="29"/>
        <v>3</v>
      </c>
      <c r="S32" s="22">
        <v>-5</v>
      </c>
      <c r="T32" s="22">
        <v>2</v>
      </c>
      <c r="U32" s="22">
        <v>1</v>
      </c>
      <c r="V32" s="29">
        <v>24.753384025275125</v>
      </c>
    </row>
    <row r="33" spans="1:22" ht="18.75" customHeight="1" x14ac:dyDescent="0.2">
      <c r="A33" s="3" t="s">
        <v>5</v>
      </c>
      <c r="B33" s="20">
        <f t="shared" si="23"/>
        <v>-14</v>
      </c>
      <c r="C33" s="20">
        <v>-10</v>
      </c>
      <c r="D33" s="20">
        <f t="shared" si="24"/>
        <v>-9</v>
      </c>
      <c r="E33" s="20">
        <f t="shared" si="25"/>
        <v>-30</v>
      </c>
      <c r="F33" s="20">
        <v>5</v>
      </c>
      <c r="G33" s="20">
        <v>-2</v>
      </c>
      <c r="H33" s="20">
        <v>35</v>
      </c>
      <c r="I33" s="20">
        <v>5</v>
      </c>
      <c r="J33" s="26">
        <f t="shared" si="26"/>
        <v>-26.225717923056894</v>
      </c>
      <c r="K33" s="35">
        <v>4.3709529871761497</v>
      </c>
      <c r="L33" s="35">
        <v>30.596670910233044</v>
      </c>
      <c r="M33" s="20">
        <f t="shared" si="27"/>
        <v>16</v>
      </c>
      <c r="N33" s="20">
        <f t="shared" si="28"/>
        <v>27</v>
      </c>
      <c r="O33" s="20">
        <v>-23</v>
      </c>
      <c r="P33" s="20">
        <v>11</v>
      </c>
      <c r="Q33" s="20">
        <v>16</v>
      </c>
      <c r="R33" s="20">
        <f t="shared" si="29"/>
        <v>11</v>
      </c>
      <c r="S33" s="20">
        <v>-21</v>
      </c>
      <c r="T33" s="20">
        <v>7</v>
      </c>
      <c r="U33" s="20">
        <v>4</v>
      </c>
      <c r="V33" s="26">
        <v>13.987049558963678</v>
      </c>
    </row>
    <row r="34" spans="1:22" ht="18.75" customHeight="1" x14ac:dyDescent="0.2">
      <c r="A34" s="3" t="s">
        <v>4</v>
      </c>
      <c r="B34" s="20">
        <f t="shared" si="23"/>
        <v>-13</v>
      </c>
      <c r="C34" s="20">
        <v>5</v>
      </c>
      <c r="D34" s="20">
        <f t="shared" si="24"/>
        <v>-5</v>
      </c>
      <c r="E34" s="20">
        <f t="shared" si="25"/>
        <v>-10</v>
      </c>
      <c r="F34" s="20">
        <v>2</v>
      </c>
      <c r="G34" s="20">
        <v>0</v>
      </c>
      <c r="H34" s="20">
        <v>12</v>
      </c>
      <c r="I34" s="20">
        <v>-1</v>
      </c>
      <c r="J34" s="26">
        <f t="shared" si="26"/>
        <v>-12.686660288673515</v>
      </c>
      <c r="K34" s="35">
        <v>2.5373320577347029</v>
      </c>
      <c r="L34" s="35">
        <v>15.223992346408219</v>
      </c>
      <c r="M34" s="20">
        <f>N34-R34</f>
        <v>-3</v>
      </c>
      <c r="N34" s="20">
        <f t="shared" si="28"/>
        <v>21</v>
      </c>
      <c r="O34" s="20">
        <v>1</v>
      </c>
      <c r="P34" s="20">
        <v>12</v>
      </c>
      <c r="Q34" s="20">
        <v>9</v>
      </c>
      <c r="R34" s="20">
        <f t="shared" si="29"/>
        <v>24</v>
      </c>
      <c r="S34" s="20">
        <v>7</v>
      </c>
      <c r="T34" s="20">
        <v>10</v>
      </c>
      <c r="U34" s="20">
        <v>14</v>
      </c>
      <c r="V34" s="26">
        <v>-3.8059980866020524</v>
      </c>
    </row>
    <row r="35" spans="1:22" ht="18.75" customHeight="1" x14ac:dyDescent="0.2">
      <c r="A35" s="1" t="s">
        <v>3</v>
      </c>
      <c r="B35" s="19">
        <f t="shared" si="23"/>
        <v>-9</v>
      </c>
      <c r="C35" s="19">
        <v>-4</v>
      </c>
      <c r="D35" s="19">
        <f t="shared" si="24"/>
        <v>-14</v>
      </c>
      <c r="E35" s="19">
        <f t="shared" si="25"/>
        <v>-15</v>
      </c>
      <c r="F35" s="19">
        <v>1</v>
      </c>
      <c r="G35" s="19">
        <v>-2</v>
      </c>
      <c r="H35" s="19">
        <v>16</v>
      </c>
      <c r="I35" s="21">
        <v>5</v>
      </c>
      <c r="J35" s="27">
        <f t="shared" si="26"/>
        <v>-18.578051504179214</v>
      </c>
      <c r="K35" s="34">
        <v>1.2385367669452809</v>
      </c>
      <c r="L35" s="34">
        <v>19.816588271124495</v>
      </c>
      <c r="M35" s="21">
        <f t="shared" si="27"/>
        <v>6</v>
      </c>
      <c r="N35" s="21">
        <f t="shared" si="28"/>
        <v>16</v>
      </c>
      <c r="O35" s="24">
        <v>-15</v>
      </c>
      <c r="P35" s="24">
        <v>7</v>
      </c>
      <c r="Q35" s="24">
        <v>9</v>
      </c>
      <c r="R35" s="24">
        <f t="shared" si="29"/>
        <v>10</v>
      </c>
      <c r="S35" s="24">
        <v>-8</v>
      </c>
      <c r="T35" s="24">
        <v>8</v>
      </c>
      <c r="U35" s="24">
        <v>2</v>
      </c>
      <c r="V35" s="31">
        <v>7.4312206016716846</v>
      </c>
    </row>
    <row r="36" spans="1:22" ht="18.75" customHeight="1" x14ac:dyDescent="0.2">
      <c r="A36" s="5" t="s">
        <v>2</v>
      </c>
      <c r="B36" s="18">
        <f t="shared" si="23"/>
        <v>3</v>
      </c>
      <c r="C36" s="18">
        <v>17</v>
      </c>
      <c r="D36" s="18">
        <f t="shared" si="24"/>
        <v>18</v>
      </c>
      <c r="E36" s="18">
        <f t="shared" si="25"/>
        <v>-1</v>
      </c>
      <c r="F36" s="18">
        <v>3</v>
      </c>
      <c r="G36" s="18">
        <v>0</v>
      </c>
      <c r="H36" s="18">
        <v>4</v>
      </c>
      <c r="I36" s="18">
        <v>-7</v>
      </c>
      <c r="J36" s="25">
        <f t="shared" si="26"/>
        <v>-3.3414587384623804</v>
      </c>
      <c r="K36" s="33">
        <v>10.024376215387143</v>
      </c>
      <c r="L36" s="33">
        <v>13.365834953849523</v>
      </c>
      <c r="M36" s="18">
        <f t="shared" si="27"/>
        <v>4</v>
      </c>
      <c r="N36" s="18">
        <f t="shared" si="28"/>
        <v>5</v>
      </c>
      <c r="O36" s="18">
        <v>3</v>
      </c>
      <c r="P36" s="18">
        <v>4</v>
      </c>
      <c r="Q36" s="18">
        <v>1</v>
      </c>
      <c r="R36" s="18">
        <f t="shared" si="29"/>
        <v>1</v>
      </c>
      <c r="S36" s="18">
        <v>-8</v>
      </c>
      <c r="T36" s="18">
        <v>1</v>
      </c>
      <c r="U36" s="18">
        <v>0</v>
      </c>
      <c r="V36" s="25">
        <v>13.365834953849527</v>
      </c>
    </row>
    <row r="37" spans="1:22" ht="18.75" customHeight="1" x14ac:dyDescent="0.2">
      <c r="A37" s="3" t="s">
        <v>1</v>
      </c>
      <c r="B37" s="20">
        <f t="shared" si="23"/>
        <v>-7</v>
      </c>
      <c r="C37" s="20">
        <v>-1</v>
      </c>
      <c r="D37" s="20">
        <f t="shared" si="24"/>
        <v>1</v>
      </c>
      <c r="E37" s="20">
        <f t="shared" si="25"/>
        <v>-8</v>
      </c>
      <c r="F37" s="20">
        <v>0</v>
      </c>
      <c r="G37" s="20">
        <v>0</v>
      </c>
      <c r="H37" s="20">
        <v>8</v>
      </c>
      <c r="I37" s="20">
        <v>3</v>
      </c>
      <c r="J37" s="26">
        <f t="shared" si="26"/>
        <v>-38.317084342079426</v>
      </c>
      <c r="K37" s="35">
        <v>0</v>
      </c>
      <c r="L37" s="35">
        <v>38.317084342079426</v>
      </c>
      <c r="M37" s="20">
        <f>N37-R37</f>
        <v>1</v>
      </c>
      <c r="N37" s="22">
        <f t="shared" si="28"/>
        <v>5</v>
      </c>
      <c r="O37" s="20">
        <v>-3</v>
      </c>
      <c r="P37" s="20">
        <v>5</v>
      </c>
      <c r="Q37" s="20">
        <v>0</v>
      </c>
      <c r="R37" s="20">
        <f t="shared" si="29"/>
        <v>4</v>
      </c>
      <c r="S37" s="20">
        <v>-7</v>
      </c>
      <c r="T37" s="20">
        <v>3</v>
      </c>
      <c r="U37" s="20">
        <v>1</v>
      </c>
      <c r="V37" s="26">
        <v>4.7896355427599353</v>
      </c>
    </row>
    <row r="38" spans="1:22" ht="18.75" customHeight="1" x14ac:dyDescent="0.2">
      <c r="A38" s="1" t="s">
        <v>0</v>
      </c>
      <c r="B38" s="19">
        <f t="shared" si="23"/>
        <v>1</v>
      </c>
      <c r="C38" s="19">
        <v>6</v>
      </c>
      <c r="D38" s="19">
        <f t="shared" si="24"/>
        <v>7</v>
      </c>
      <c r="E38" s="19">
        <f t="shared" si="25"/>
        <v>-3</v>
      </c>
      <c r="F38" s="19">
        <v>1</v>
      </c>
      <c r="G38" s="19">
        <v>1</v>
      </c>
      <c r="H38" s="19">
        <v>4</v>
      </c>
      <c r="I38" s="21">
        <v>0</v>
      </c>
      <c r="J38" s="27">
        <f t="shared" si="26"/>
        <v>-15.762726463579199</v>
      </c>
      <c r="K38" s="34">
        <v>5.2542421545263993</v>
      </c>
      <c r="L38" s="34">
        <v>21.016968618105597</v>
      </c>
      <c r="M38" s="21">
        <f t="shared" si="27"/>
        <v>4</v>
      </c>
      <c r="N38" s="19">
        <f t="shared" si="28"/>
        <v>5</v>
      </c>
      <c r="O38" s="19">
        <v>4</v>
      </c>
      <c r="P38" s="19">
        <v>4</v>
      </c>
      <c r="Q38" s="19">
        <v>1</v>
      </c>
      <c r="R38" s="19">
        <f t="shared" si="29"/>
        <v>1</v>
      </c>
      <c r="S38" s="19">
        <v>-2</v>
      </c>
      <c r="T38" s="19">
        <v>1</v>
      </c>
      <c r="U38" s="19">
        <v>0</v>
      </c>
      <c r="V38" s="30">
        <v>21.016968618105604</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R6:U6"/>
    <mergeCell ref="V7:V8"/>
    <mergeCell ref="A5:A8"/>
    <mergeCell ref="C6:C8"/>
    <mergeCell ref="N6:Q6"/>
    <mergeCell ref="T7:T8"/>
    <mergeCell ref="P7:P8"/>
    <mergeCell ref="M5:V5"/>
    <mergeCell ref="D6:D8"/>
    <mergeCell ref="S7:S8"/>
    <mergeCell ref="B5:D5"/>
    <mergeCell ref="J6:L6"/>
    <mergeCell ref="E5:L5"/>
    <mergeCell ref="G6:G8"/>
    <mergeCell ref="I6:I8"/>
    <mergeCell ref="O7:O8"/>
    <mergeCell ref="B6:B8"/>
    <mergeCell ref="E6:E8"/>
    <mergeCell ref="M6:M8"/>
    <mergeCell ref="J7:J8"/>
  </mergeCells>
  <phoneticPr fontId="1"/>
  <pageMargins left="0.70866141732283472" right="0.70866141732283472" top="0.74803149606299213" bottom="0.74803149606299213" header="0.31496062992125984" footer="0.31496062992125984"/>
  <pageSetup paperSize="9" scale="65" orientation="landscape" r:id="rId1"/>
  <rowBreaks count="2" manualBreakCount="2">
    <brk id="31" max="16383" man="1"/>
    <brk id="39" max="16383" man="1"/>
  </rowBreaks>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V46"/>
  <sheetViews>
    <sheetView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46</v>
      </c>
    </row>
    <row r="5" spans="1:22" ht="13.5" customHeight="1" x14ac:dyDescent="0.2">
      <c r="A5" s="47" t="s">
        <v>37</v>
      </c>
      <c r="B5" s="48" t="s">
        <v>55</v>
      </c>
      <c r="C5" s="49"/>
      <c r="D5" s="50"/>
      <c r="E5" s="44" t="s">
        <v>56</v>
      </c>
      <c r="F5" s="45"/>
      <c r="G5" s="45"/>
      <c r="H5" s="45"/>
      <c r="I5" s="45"/>
      <c r="J5" s="45"/>
      <c r="K5" s="45"/>
      <c r="L5" s="46"/>
      <c r="M5" s="48" t="s">
        <v>57</v>
      </c>
      <c r="N5" s="49"/>
      <c r="O5" s="49"/>
      <c r="P5" s="49"/>
      <c r="Q5" s="49"/>
      <c r="R5" s="49"/>
      <c r="S5" s="49"/>
      <c r="T5" s="49"/>
      <c r="U5" s="49"/>
      <c r="V5" s="50"/>
    </row>
    <row r="6" spans="1:22" ht="13" customHeight="1" x14ac:dyDescent="0.2">
      <c r="A6" s="42"/>
      <c r="B6" s="39" t="s">
        <v>51</v>
      </c>
      <c r="C6" s="39" t="s">
        <v>52</v>
      </c>
      <c r="D6" s="39" t="s">
        <v>53</v>
      </c>
      <c r="E6" s="39" t="s">
        <v>54</v>
      </c>
      <c r="F6" s="14"/>
      <c r="G6" s="39" t="s">
        <v>47</v>
      </c>
      <c r="H6" s="14"/>
      <c r="I6" s="39" t="s">
        <v>47</v>
      </c>
      <c r="J6" s="48" t="s">
        <v>42</v>
      </c>
      <c r="K6" s="49"/>
      <c r="L6" s="50"/>
      <c r="M6" s="39" t="s">
        <v>58</v>
      </c>
      <c r="N6" s="44" t="s">
        <v>36</v>
      </c>
      <c r="O6" s="45"/>
      <c r="P6" s="45"/>
      <c r="Q6" s="46"/>
      <c r="R6" s="44" t="s">
        <v>35</v>
      </c>
      <c r="S6" s="45"/>
      <c r="T6" s="45"/>
      <c r="U6" s="46"/>
      <c r="V6" s="16" t="s">
        <v>42</v>
      </c>
    </row>
    <row r="7" spans="1:22" ht="13.5" customHeight="1" x14ac:dyDescent="0.2">
      <c r="A7" s="42"/>
      <c r="B7" s="42"/>
      <c r="C7" s="40"/>
      <c r="D7" s="40"/>
      <c r="E7" s="42"/>
      <c r="F7" s="11" t="s">
        <v>34</v>
      </c>
      <c r="G7" s="40"/>
      <c r="H7" s="11" t="s">
        <v>33</v>
      </c>
      <c r="I7" s="40"/>
      <c r="J7" s="39" t="s">
        <v>39</v>
      </c>
      <c r="K7" s="13" t="s">
        <v>40</v>
      </c>
      <c r="L7" s="13" t="s">
        <v>41</v>
      </c>
      <c r="M7" s="42"/>
      <c r="N7" s="13" t="s">
        <v>32</v>
      </c>
      <c r="O7" s="39" t="s">
        <v>47</v>
      </c>
      <c r="P7" s="39" t="s">
        <v>31</v>
      </c>
      <c r="Q7" s="12" t="s">
        <v>30</v>
      </c>
      <c r="R7" s="11" t="s">
        <v>32</v>
      </c>
      <c r="S7" s="39" t="s">
        <v>47</v>
      </c>
      <c r="T7" s="40" t="s">
        <v>31</v>
      </c>
      <c r="U7" s="15" t="s">
        <v>43</v>
      </c>
      <c r="V7" s="39" t="s">
        <v>44</v>
      </c>
    </row>
    <row r="8" spans="1:22" ht="30.75" customHeight="1" x14ac:dyDescent="0.2">
      <c r="A8" s="43"/>
      <c r="B8" s="43"/>
      <c r="C8" s="41"/>
      <c r="D8" s="41"/>
      <c r="E8" s="43"/>
      <c r="F8" s="10"/>
      <c r="G8" s="41"/>
      <c r="H8" s="10"/>
      <c r="I8" s="41"/>
      <c r="J8" s="41"/>
      <c r="K8" s="10"/>
      <c r="L8" s="10"/>
      <c r="M8" s="43"/>
      <c r="N8" s="10"/>
      <c r="O8" s="41"/>
      <c r="P8" s="41"/>
      <c r="Q8" s="9"/>
      <c r="R8" s="10"/>
      <c r="S8" s="41"/>
      <c r="T8" s="41"/>
      <c r="U8" s="9"/>
      <c r="V8" s="41"/>
    </row>
    <row r="9" spans="1:22" ht="15" customHeight="1" x14ac:dyDescent="0.2">
      <c r="A9" s="8" t="s">
        <v>29</v>
      </c>
      <c r="B9" s="17">
        <f t="shared" ref="B9:H9" si="0">B10+B11</f>
        <v>-318</v>
      </c>
      <c r="C9" s="17">
        <f t="shared" si="0"/>
        <v>-73</v>
      </c>
      <c r="D9" s="17">
        <f t="shared" si="0"/>
        <v>-48</v>
      </c>
      <c r="E9" s="17">
        <f t="shared" si="0"/>
        <v>-250</v>
      </c>
      <c r="F9" s="17">
        <f t="shared" si="0"/>
        <v>122</v>
      </c>
      <c r="G9" s="17">
        <f t="shared" si="0"/>
        <v>-16</v>
      </c>
      <c r="H9" s="17">
        <f t="shared" si="0"/>
        <v>372</v>
      </c>
      <c r="I9" s="17">
        <f>I10+I11</f>
        <v>3</v>
      </c>
      <c r="J9" s="28">
        <f>K9-L9</f>
        <v>-12.320993801934167</v>
      </c>
      <c r="K9" s="28">
        <v>6.0126449753438731</v>
      </c>
      <c r="L9" s="28">
        <v>18.33363877727804</v>
      </c>
      <c r="M9" s="17">
        <f t="shared" ref="M9:U9" si="1">M10+M11</f>
        <v>-68</v>
      </c>
      <c r="N9" s="17">
        <f t="shared" si="1"/>
        <v>437</v>
      </c>
      <c r="O9" s="17">
        <f t="shared" si="1"/>
        <v>-110</v>
      </c>
      <c r="P9" s="17">
        <f t="shared" si="1"/>
        <v>285</v>
      </c>
      <c r="Q9" s="17">
        <f t="shared" si="1"/>
        <v>152</v>
      </c>
      <c r="R9" s="17">
        <f>R10+R11</f>
        <v>505</v>
      </c>
      <c r="S9" s="17">
        <f t="shared" si="1"/>
        <v>-81</v>
      </c>
      <c r="T9" s="17">
        <f t="shared" si="1"/>
        <v>353</v>
      </c>
      <c r="U9" s="17">
        <f t="shared" si="1"/>
        <v>152</v>
      </c>
      <c r="V9" s="28">
        <v>-3.3513103141260991</v>
      </c>
    </row>
    <row r="10" spans="1:22" ht="15" customHeight="1" x14ac:dyDescent="0.2">
      <c r="A10" s="6" t="s">
        <v>28</v>
      </c>
      <c r="B10" s="18">
        <f t="shared" ref="B10:I10" si="2">B20+B21+B22+B23</f>
        <v>-244</v>
      </c>
      <c r="C10" s="18">
        <f t="shared" si="2"/>
        <v>-89</v>
      </c>
      <c r="D10" s="18">
        <f t="shared" si="2"/>
        <v>-22</v>
      </c>
      <c r="E10" s="18">
        <f t="shared" si="2"/>
        <v>-158</v>
      </c>
      <c r="F10" s="18">
        <f t="shared" si="2"/>
        <v>102</v>
      </c>
      <c r="G10" s="18">
        <f t="shared" si="2"/>
        <v>-18</v>
      </c>
      <c r="H10" s="18">
        <f t="shared" si="2"/>
        <v>260</v>
      </c>
      <c r="I10" s="18">
        <f t="shared" si="2"/>
        <v>-1</v>
      </c>
      <c r="J10" s="25">
        <f t="shared" ref="J10:J38" si="3">K10-L10</f>
        <v>-10.291225230265896</v>
      </c>
      <c r="K10" s="25">
        <v>6.6437023638425412</v>
      </c>
      <c r="L10" s="25">
        <v>16.934927594108437</v>
      </c>
      <c r="M10" s="18">
        <f t="shared" ref="M10:U10" si="4">M20+M21+M22+M23</f>
        <v>-86</v>
      </c>
      <c r="N10" s="18">
        <f t="shared" si="4"/>
        <v>331</v>
      </c>
      <c r="O10" s="18">
        <f t="shared" si="4"/>
        <v>-59</v>
      </c>
      <c r="P10" s="18">
        <f t="shared" si="4"/>
        <v>227</v>
      </c>
      <c r="Q10" s="18">
        <f t="shared" si="4"/>
        <v>104</v>
      </c>
      <c r="R10" s="18">
        <f t="shared" si="4"/>
        <v>417</v>
      </c>
      <c r="S10" s="18">
        <f t="shared" si="4"/>
        <v>-54</v>
      </c>
      <c r="T10" s="18">
        <f t="shared" si="4"/>
        <v>307</v>
      </c>
      <c r="U10" s="18">
        <f t="shared" si="4"/>
        <v>110</v>
      </c>
      <c r="V10" s="25">
        <v>-5.6015529734358651</v>
      </c>
    </row>
    <row r="11" spans="1:22" ht="15" customHeight="1" x14ac:dyDescent="0.2">
      <c r="A11" s="2" t="s">
        <v>27</v>
      </c>
      <c r="B11" s="19">
        <f t="shared" ref="B11:I11" si="5">B12+B13+B14+B15+B16</f>
        <v>-74</v>
      </c>
      <c r="C11" s="19">
        <f t="shared" si="5"/>
        <v>16</v>
      </c>
      <c r="D11" s="19">
        <f t="shared" si="5"/>
        <v>-26</v>
      </c>
      <c r="E11" s="19">
        <f t="shared" si="5"/>
        <v>-92</v>
      </c>
      <c r="F11" s="19">
        <f t="shared" si="5"/>
        <v>20</v>
      </c>
      <c r="G11" s="19">
        <f t="shared" si="5"/>
        <v>2</v>
      </c>
      <c r="H11" s="19">
        <f t="shared" si="5"/>
        <v>112</v>
      </c>
      <c r="I11" s="19">
        <f t="shared" si="5"/>
        <v>4</v>
      </c>
      <c r="J11" s="30">
        <f t="shared" si="3"/>
        <v>-18.632210284125716</v>
      </c>
      <c r="K11" s="30">
        <v>4.0504804965490679</v>
      </c>
      <c r="L11" s="30">
        <v>22.682690780674783</v>
      </c>
      <c r="M11" s="19">
        <f t="shared" ref="M11:U11" si="6">M12+M13+M14+M15+M16</f>
        <v>18</v>
      </c>
      <c r="N11" s="19">
        <f t="shared" si="6"/>
        <v>106</v>
      </c>
      <c r="O11" s="19">
        <f t="shared" si="6"/>
        <v>-51</v>
      </c>
      <c r="P11" s="19">
        <f t="shared" si="6"/>
        <v>58</v>
      </c>
      <c r="Q11" s="19">
        <f t="shared" si="6"/>
        <v>48</v>
      </c>
      <c r="R11" s="19">
        <f t="shared" si="6"/>
        <v>88</v>
      </c>
      <c r="S11" s="19">
        <f t="shared" si="6"/>
        <v>-27</v>
      </c>
      <c r="T11" s="19">
        <f t="shared" si="6"/>
        <v>46</v>
      </c>
      <c r="U11" s="19">
        <f t="shared" si="6"/>
        <v>42</v>
      </c>
      <c r="V11" s="30">
        <v>3.6454324468941657</v>
      </c>
    </row>
    <row r="12" spans="1:22" ht="15" customHeight="1" x14ac:dyDescent="0.2">
      <c r="A12" s="6" t="s">
        <v>26</v>
      </c>
      <c r="B12" s="18">
        <f t="shared" ref="B12:I12" si="7">B24</f>
        <v>-7</v>
      </c>
      <c r="C12" s="18">
        <f t="shared" si="7"/>
        <v>-1</v>
      </c>
      <c r="D12" s="18">
        <f t="shared" si="7"/>
        <v>-3</v>
      </c>
      <c r="E12" s="18">
        <f t="shared" si="7"/>
        <v>-8</v>
      </c>
      <c r="F12" s="18">
        <f t="shared" si="7"/>
        <v>3</v>
      </c>
      <c r="G12" s="18">
        <f t="shared" si="7"/>
        <v>2</v>
      </c>
      <c r="H12" s="18">
        <f t="shared" si="7"/>
        <v>11</v>
      </c>
      <c r="I12" s="18">
        <f t="shared" si="7"/>
        <v>5</v>
      </c>
      <c r="J12" s="25">
        <f t="shared" si="3"/>
        <v>-20.245742378459852</v>
      </c>
      <c r="K12" s="25">
        <v>7.5921533919224462</v>
      </c>
      <c r="L12" s="25">
        <v>27.8378957703823</v>
      </c>
      <c r="M12" s="18">
        <f t="shared" ref="M12:U12" si="8">M24</f>
        <v>1</v>
      </c>
      <c r="N12" s="18">
        <f t="shared" si="8"/>
        <v>7</v>
      </c>
      <c r="O12" s="18">
        <f t="shared" si="8"/>
        <v>-1</v>
      </c>
      <c r="P12" s="18">
        <f t="shared" si="8"/>
        <v>4</v>
      </c>
      <c r="Q12" s="18">
        <f t="shared" si="8"/>
        <v>3</v>
      </c>
      <c r="R12" s="18">
        <f t="shared" si="8"/>
        <v>6</v>
      </c>
      <c r="S12" s="18">
        <f t="shared" si="8"/>
        <v>-1</v>
      </c>
      <c r="T12" s="18">
        <f t="shared" si="8"/>
        <v>4</v>
      </c>
      <c r="U12" s="18">
        <f t="shared" si="8"/>
        <v>2</v>
      </c>
      <c r="V12" s="25">
        <v>2.5307177973074815</v>
      </c>
    </row>
    <row r="13" spans="1:22" ht="15" customHeight="1" x14ac:dyDescent="0.2">
      <c r="A13" s="4" t="s">
        <v>25</v>
      </c>
      <c r="B13" s="20">
        <f t="shared" ref="B13:I13" si="9">B25+B26+B27</f>
        <v>-16</v>
      </c>
      <c r="C13" s="20">
        <f t="shared" si="9"/>
        <v>-3</v>
      </c>
      <c r="D13" s="20">
        <f t="shared" si="9"/>
        <v>2</v>
      </c>
      <c r="E13" s="20">
        <f t="shared" si="9"/>
        <v>-18</v>
      </c>
      <c r="F13" s="20">
        <f t="shared" si="9"/>
        <v>0</v>
      </c>
      <c r="G13" s="20">
        <f t="shared" si="9"/>
        <v>-3</v>
      </c>
      <c r="H13" s="20">
        <f t="shared" si="9"/>
        <v>18</v>
      </c>
      <c r="I13" s="20">
        <f t="shared" si="9"/>
        <v>-9</v>
      </c>
      <c r="J13" s="26">
        <f t="shared" si="3"/>
        <v>-20.579075440991346</v>
      </c>
      <c r="K13" s="26">
        <v>0</v>
      </c>
      <c r="L13" s="26">
        <v>20.579075440991346</v>
      </c>
      <c r="M13" s="20">
        <f t="shared" ref="M13:U13" si="10">M25+M26+M27</f>
        <v>2</v>
      </c>
      <c r="N13" s="20">
        <f t="shared" si="10"/>
        <v>14</v>
      </c>
      <c r="O13" s="20">
        <f t="shared" si="10"/>
        <v>-3</v>
      </c>
      <c r="P13" s="20">
        <f t="shared" si="10"/>
        <v>10</v>
      </c>
      <c r="Q13" s="20">
        <f t="shared" si="10"/>
        <v>4</v>
      </c>
      <c r="R13" s="20">
        <f t="shared" si="10"/>
        <v>12</v>
      </c>
      <c r="S13" s="20">
        <f t="shared" si="10"/>
        <v>1</v>
      </c>
      <c r="T13" s="20">
        <f t="shared" si="10"/>
        <v>4</v>
      </c>
      <c r="U13" s="20">
        <f t="shared" si="10"/>
        <v>8</v>
      </c>
      <c r="V13" s="26">
        <v>2.2865639378879319</v>
      </c>
    </row>
    <row r="14" spans="1:22" ht="15" customHeight="1" x14ac:dyDescent="0.2">
      <c r="A14" s="4" t="s">
        <v>24</v>
      </c>
      <c r="B14" s="20">
        <f t="shared" ref="B14:I14" si="11">B28+B29+B30+B31</f>
        <v>-27</v>
      </c>
      <c r="C14" s="20">
        <f t="shared" si="11"/>
        <v>12</v>
      </c>
      <c r="D14" s="20">
        <f t="shared" si="11"/>
        <v>1</v>
      </c>
      <c r="E14" s="20">
        <f t="shared" si="11"/>
        <v>-29</v>
      </c>
      <c r="F14" s="20">
        <f t="shared" si="11"/>
        <v>8</v>
      </c>
      <c r="G14" s="20">
        <f t="shared" si="11"/>
        <v>2</v>
      </c>
      <c r="H14" s="20">
        <f t="shared" si="11"/>
        <v>37</v>
      </c>
      <c r="I14" s="20">
        <f t="shared" si="11"/>
        <v>-3</v>
      </c>
      <c r="J14" s="26">
        <f t="shared" si="3"/>
        <v>-15.23096129837703</v>
      </c>
      <c r="K14" s="26">
        <v>4.2016444961040076</v>
      </c>
      <c r="L14" s="26">
        <v>19.432605794481038</v>
      </c>
      <c r="M14" s="20">
        <f t="shared" ref="M14:U14" si="12">M28+M29+M30+M31</f>
        <v>2</v>
      </c>
      <c r="N14" s="20">
        <f t="shared" si="12"/>
        <v>42</v>
      </c>
      <c r="O14" s="20">
        <f t="shared" si="12"/>
        <v>-13</v>
      </c>
      <c r="P14" s="20">
        <f t="shared" si="12"/>
        <v>19</v>
      </c>
      <c r="Q14" s="20">
        <f t="shared" si="12"/>
        <v>23</v>
      </c>
      <c r="R14" s="20">
        <f t="shared" si="12"/>
        <v>40</v>
      </c>
      <c r="S14" s="20">
        <f t="shared" si="12"/>
        <v>-9</v>
      </c>
      <c r="T14" s="20">
        <f t="shared" si="12"/>
        <v>17</v>
      </c>
      <c r="U14" s="20">
        <f t="shared" si="12"/>
        <v>23</v>
      </c>
      <c r="V14" s="26">
        <v>1.0504111240260023</v>
      </c>
    </row>
    <row r="15" spans="1:22" ht="15" customHeight="1" x14ac:dyDescent="0.2">
      <c r="A15" s="4" t="s">
        <v>23</v>
      </c>
      <c r="B15" s="20">
        <f t="shared" ref="B15:I15" si="13">B32+B33+B34+B35</f>
        <v>-20</v>
      </c>
      <c r="C15" s="20">
        <f t="shared" si="13"/>
        <v>0</v>
      </c>
      <c r="D15" s="20">
        <f t="shared" si="13"/>
        <v>-36</v>
      </c>
      <c r="E15" s="20">
        <f t="shared" si="13"/>
        <v>-30</v>
      </c>
      <c r="F15" s="20">
        <f t="shared" si="13"/>
        <v>5</v>
      </c>
      <c r="G15" s="20">
        <f t="shared" si="13"/>
        <v>-2</v>
      </c>
      <c r="H15" s="20">
        <f t="shared" si="13"/>
        <v>35</v>
      </c>
      <c r="I15" s="20">
        <f t="shared" si="13"/>
        <v>9</v>
      </c>
      <c r="J15" s="26">
        <f t="shared" si="3"/>
        <v>-20.845713244242273</v>
      </c>
      <c r="K15" s="26">
        <v>3.4742855407070459</v>
      </c>
      <c r="L15" s="26">
        <v>24.31999878494932</v>
      </c>
      <c r="M15" s="20">
        <f t="shared" ref="M15:U15" si="14">M32+M33+M34+M35</f>
        <v>10</v>
      </c>
      <c r="N15" s="20">
        <f t="shared" si="14"/>
        <v>37</v>
      </c>
      <c r="O15" s="20">
        <f t="shared" si="14"/>
        <v>-35</v>
      </c>
      <c r="P15" s="20">
        <f t="shared" si="14"/>
        <v>20</v>
      </c>
      <c r="Q15" s="20">
        <f t="shared" si="14"/>
        <v>17</v>
      </c>
      <c r="R15" s="20">
        <f t="shared" si="14"/>
        <v>27</v>
      </c>
      <c r="S15" s="20">
        <f t="shared" si="14"/>
        <v>-10</v>
      </c>
      <c r="T15" s="20">
        <f t="shared" si="14"/>
        <v>18</v>
      </c>
      <c r="U15" s="20">
        <f t="shared" si="14"/>
        <v>9</v>
      </c>
      <c r="V15" s="26">
        <v>6.9485710814140944</v>
      </c>
    </row>
    <row r="16" spans="1:22" ht="15" customHeight="1" x14ac:dyDescent="0.2">
      <c r="A16" s="2" t="s">
        <v>22</v>
      </c>
      <c r="B16" s="19">
        <f t="shared" ref="B16:I16" si="15">B36+B37+B38</f>
        <v>-4</v>
      </c>
      <c r="C16" s="19">
        <f t="shared" si="15"/>
        <v>8</v>
      </c>
      <c r="D16" s="19">
        <f t="shared" si="15"/>
        <v>10</v>
      </c>
      <c r="E16" s="19">
        <f t="shared" si="15"/>
        <v>-7</v>
      </c>
      <c r="F16" s="19">
        <f t="shared" si="15"/>
        <v>4</v>
      </c>
      <c r="G16" s="19">
        <f t="shared" si="15"/>
        <v>3</v>
      </c>
      <c r="H16" s="19">
        <f t="shared" si="15"/>
        <v>11</v>
      </c>
      <c r="I16" s="19">
        <f t="shared" si="15"/>
        <v>2</v>
      </c>
      <c r="J16" s="30">
        <f t="shared" si="3"/>
        <v>-21.558035038117836</v>
      </c>
      <c r="K16" s="30">
        <v>12.318877164638764</v>
      </c>
      <c r="L16" s="30">
        <v>33.8769122027566</v>
      </c>
      <c r="M16" s="19">
        <f t="shared" ref="M16:U16" si="16">M36+M37+M38</f>
        <v>3</v>
      </c>
      <c r="N16" s="19">
        <f t="shared" si="16"/>
        <v>6</v>
      </c>
      <c r="O16" s="19">
        <f t="shared" si="16"/>
        <v>1</v>
      </c>
      <c r="P16" s="19">
        <f t="shared" si="16"/>
        <v>5</v>
      </c>
      <c r="Q16" s="19">
        <f t="shared" si="16"/>
        <v>1</v>
      </c>
      <c r="R16" s="19">
        <f t="shared" si="16"/>
        <v>3</v>
      </c>
      <c r="S16" s="19">
        <f t="shared" si="16"/>
        <v>-8</v>
      </c>
      <c r="T16" s="19">
        <f t="shared" si="16"/>
        <v>3</v>
      </c>
      <c r="U16" s="19">
        <f t="shared" si="16"/>
        <v>0</v>
      </c>
      <c r="V16" s="30">
        <v>9.2391578734790709</v>
      </c>
    </row>
    <row r="17" spans="1:22" ht="15" customHeight="1" x14ac:dyDescent="0.2">
      <c r="A17" s="6" t="s">
        <v>21</v>
      </c>
      <c r="B17" s="18">
        <f t="shared" ref="B17:I17" si="17">B12+B13+B20</f>
        <v>-136</v>
      </c>
      <c r="C17" s="18">
        <f t="shared" si="17"/>
        <v>-35</v>
      </c>
      <c r="D17" s="18">
        <f t="shared" si="17"/>
        <v>8</v>
      </c>
      <c r="E17" s="18">
        <f t="shared" si="17"/>
        <v>-90</v>
      </c>
      <c r="F17" s="18">
        <f t="shared" si="17"/>
        <v>47</v>
      </c>
      <c r="G17" s="18">
        <f t="shared" si="17"/>
        <v>0</v>
      </c>
      <c r="H17" s="18">
        <f t="shared" si="17"/>
        <v>137</v>
      </c>
      <c r="I17" s="18">
        <f t="shared" si="17"/>
        <v>-9</v>
      </c>
      <c r="J17" s="25">
        <f t="shared" si="3"/>
        <v>-10.806927063084704</v>
      </c>
      <c r="K17" s="25">
        <v>5.643617466277564</v>
      </c>
      <c r="L17" s="25">
        <v>16.450544529362269</v>
      </c>
      <c r="M17" s="18">
        <f t="shared" ref="M17:U17" si="18">M12+M13+M20</f>
        <v>-46</v>
      </c>
      <c r="N17" s="18">
        <f t="shared" si="18"/>
        <v>140</v>
      </c>
      <c r="O17" s="18">
        <f t="shared" si="18"/>
        <v>-15</v>
      </c>
      <c r="P17" s="18">
        <f t="shared" si="18"/>
        <v>103</v>
      </c>
      <c r="Q17" s="18">
        <f t="shared" si="18"/>
        <v>37</v>
      </c>
      <c r="R17" s="18">
        <f t="shared" si="18"/>
        <v>186</v>
      </c>
      <c r="S17" s="18">
        <f t="shared" si="18"/>
        <v>-14</v>
      </c>
      <c r="T17" s="18">
        <f t="shared" si="18"/>
        <v>128</v>
      </c>
      <c r="U17" s="18">
        <f t="shared" si="18"/>
        <v>58</v>
      </c>
      <c r="V17" s="25">
        <v>-5.5235404989099557</v>
      </c>
    </row>
    <row r="18" spans="1:22" ht="15" customHeight="1" x14ac:dyDescent="0.2">
      <c r="A18" s="4" t="s">
        <v>20</v>
      </c>
      <c r="B18" s="20">
        <f t="shared" ref="B18:I18" si="19">B14+B22</f>
        <v>-54</v>
      </c>
      <c r="C18" s="20">
        <f t="shared" si="19"/>
        <v>17</v>
      </c>
      <c r="D18" s="20">
        <f t="shared" si="19"/>
        <v>20</v>
      </c>
      <c r="E18" s="20">
        <f t="shared" si="19"/>
        <v>-63</v>
      </c>
      <c r="F18" s="20">
        <f t="shared" si="19"/>
        <v>16</v>
      </c>
      <c r="G18" s="20">
        <f t="shared" si="19"/>
        <v>0</v>
      </c>
      <c r="H18" s="20">
        <f t="shared" si="19"/>
        <v>79</v>
      </c>
      <c r="I18" s="20">
        <f t="shared" si="19"/>
        <v>-2</v>
      </c>
      <c r="J18" s="26">
        <f t="shared" si="3"/>
        <v>-17.7288496315524</v>
      </c>
      <c r="K18" s="26">
        <v>4.5025649857910857</v>
      </c>
      <c r="L18" s="26">
        <v>22.231414617343486</v>
      </c>
      <c r="M18" s="20">
        <f t="shared" ref="M18:U18" si="20">M14+M22</f>
        <v>9</v>
      </c>
      <c r="N18" s="20">
        <f t="shared" si="20"/>
        <v>86</v>
      </c>
      <c r="O18" s="20">
        <f t="shared" si="20"/>
        <v>-8</v>
      </c>
      <c r="P18" s="20">
        <f t="shared" si="20"/>
        <v>39</v>
      </c>
      <c r="Q18" s="20">
        <f t="shared" si="20"/>
        <v>47</v>
      </c>
      <c r="R18" s="20">
        <f t="shared" si="20"/>
        <v>77</v>
      </c>
      <c r="S18" s="20">
        <f t="shared" si="20"/>
        <v>-26</v>
      </c>
      <c r="T18" s="20">
        <f t="shared" si="20"/>
        <v>40</v>
      </c>
      <c r="U18" s="20">
        <f t="shared" si="20"/>
        <v>37</v>
      </c>
      <c r="V18" s="26">
        <v>2.5326928045074837</v>
      </c>
    </row>
    <row r="19" spans="1:22" ht="15" customHeight="1" x14ac:dyDescent="0.2">
      <c r="A19" s="2" t="s">
        <v>19</v>
      </c>
      <c r="B19" s="19">
        <f t="shared" ref="B19:I19" si="21">B15+B16+B21+B23</f>
        <v>-128</v>
      </c>
      <c r="C19" s="19">
        <f t="shared" si="21"/>
        <v>-55</v>
      </c>
      <c r="D19" s="19">
        <f t="shared" si="21"/>
        <v>-76</v>
      </c>
      <c r="E19" s="19">
        <f t="shared" si="21"/>
        <v>-97</v>
      </c>
      <c r="F19" s="19">
        <f t="shared" si="21"/>
        <v>59</v>
      </c>
      <c r="G19" s="19">
        <f t="shared" si="21"/>
        <v>-16</v>
      </c>
      <c r="H19" s="19">
        <f t="shared" si="21"/>
        <v>156</v>
      </c>
      <c r="I19" s="19">
        <f t="shared" si="21"/>
        <v>14</v>
      </c>
      <c r="J19" s="30">
        <f t="shared" si="3"/>
        <v>-11.535192376674619</v>
      </c>
      <c r="K19" s="30">
        <v>7.0162510332350783</v>
      </c>
      <c r="L19" s="30">
        <v>18.551443409909698</v>
      </c>
      <c r="M19" s="19">
        <f t="shared" ref="M19:U19" si="22">M15+M16+M21+M23</f>
        <v>-31</v>
      </c>
      <c r="N19" s="19">
        <f t="shared" si="22"/>
        <v>211</v>
      </c>
      <c r="O19" s="19">
        <f t="shared" si="22"/>
        <v>-87</v>
      </c>
      <c r="P19" s="19">
        <f t="shared" si="22"/>
        <v>143</v>
      </c>
      <c r="Q19" s="19">
        <f t="shared" si="22"/>
        <v>68</v>
      </c>
      <c r="R19" s="19">
        <f t="shared" si="22"/>
        <v>242</v>
      </c>
      <c r="S19" s="19">
        <f t="shared" si="22"/>
        <v>-41</v>
      </c>
      <c r="T19" s="19">
        <f t="shared" si="22"/>
        <v>185</v>
      </c>
      <c r="U19" s="19">
        <f t="shared" si="22"/>
        <v>57</v>
      </c>
      <c r="V19" s="30">
        <v>-3.6865047801743636</v>
      </c>
    </row>
    <row r="20" spans="1:22" ht="15" customHeight="1" x14ac:dyDescent="0.2">
      <c r="A20" s="5" t="s">
        <v>18</v>
      </c>
      <c r="B20" s="18">
        <f>E20+M20</f>
        <v>-113</v>
      </c>
      <c r="C20" s="18">
        <v>-31</v>
      </c>
      <c r="D20" s="18">
        <f>G20-I20+O20-S20</f>
        <v>9</v>
      </c>
      <c r="E20" s="18">
        <f>F20-H20</f>
        <v>-64</v>
      </c>
      <c r="F20" s="18">
        <v>44</v>
      </c>
      <c r="G20" s="18">
        <v>1</v>
      </c>
      <c r="H20" s="18">
        <v>108</v>
      </c>
      <c r="I20" s="18">
        <v>-5</v>
      </c>
      <c r="J20" s="25">
        <f t="shared" si="3"/>
        <v>-9.067503428765864</v>
      </c>
      <c r="K20" s="25">
        <v>6.2339086072765317</v>
      </c>
      <c r="L20" s="25">
        <v>15.301412036042397</v>
      </c>
      <c r="M20" s="18">
        <f>N20-R20</f>
        <v>-49</v>
      </c>
      <c r="N20" s="18">
        <f>SUM(P20:Q20)</f>
        <v>119</v>
      </c>
      <c r="O20" s="22">
        <v>-11</v>
      </c>
      <c r="P20" s="22">
        <v>89</v>
      </c>
      <c r="Q20" s="22">
        <v>30</v>
      </c>
      <c r="R20" s="22">
        <f>SUM(T20:U20)</f>
        <v>168</v>
      </c>
      <c r="S20" s="22">
        <v>-14</v>
      </c>
      <c r="T20" s="22">
        <v>120</v>
      </c>
      <c r="U20" s="22">
        <v>48</v>
      </c>
      <c r="V20" s="29">
        <v>-6.9423073126488646</v>
      </c>
    </row>
    <row r="21" spans="1:22" ht="15" customHeight="1" x14ac:dyDescent="0.2">
      <c r="A21" s="3" t="s">
        <v>17</v>
      </c>
      <c r="B21" s="20">
        <f t="shared" ref="B21:B38" si="23">E21+M21</f>
        <v>-92</v>
      </c>
      <c r="C21" s="20">
        <v>-63</v>
      </c>
      <c r="D21" s="20">
        <f t="shared" ref="D21:D38" si="24">G21-I21+O21-S21</f>
        <v>-40</v>
      </c>
      <c r="E21" s="20">
        <f t="shared" ref="E21:E38" si="25">F21-H21</f>
        <v>-45</v>
      </c>
      <c r="F21" s="20">
        <v>46</v>
      </c>
      <c r="G21" s="20">
        <v>-12</v>
      </c>
      <c r="H21" s="20">
        <v>91</v>
      </c>
      <c r="I21" s="20">
        <v>8</v>
      </c>
      <c r="J21" s="26">
        <f t="shared" si="3"/>
        <v>-8.2699571086984687</v>
      </c>
      <c r="K21" s="26">
        <v>8.4537339333362116</v>
      </c>
      <c r="L21" s="26">
        <v>16.72369104203468</v>
      </c>
      <c r="M21" s="20">
        <f t="shared" ref="M21:M38" si="26">N21-R21</f>
        <v>-47</v>
      </c>
      <c r="N21" s="20">
        <f>SUM(P21:Q21)</f>
        <v>132</v>
      </c>
      <c r="O21" s="20">
        <v>-41</v>
      </c>
      <c r="P21" s="20">
        <v>93</v>
      </c>
      <c r="Q21" s="20">
        <v>39</v>
      </c>
      <c r="R21" s="20">
        <f t="shared" ref="R21:R38" si="27">SUM(T21:U21)</f>
        <v>179</v>
      </c>
      <c r="S21" s="20">
        <v>-21</v>
      </c>
      <c r="T21" s="20">
        <v>139</v>
      </c>
      <c r="U21" s="20">
        <v>40</v>
      </c>
      <c r="V21" s="26">
        <v>-8.6375107579739598</v>
      </c>
    </row>
    <row r="22" spans="1:22" ht="15" customHeight="1" x14ac:dyDescent="0.2">
      <c r="A22" s="3" t="s">
        <v>16</v>
      </c>
      <c r="B22" s="20">
        <f t="shared" si="23"/>
        <v>-27</v>
      </c>
      <c r="C22" s="20">
        <v>5</v>
      </c>
      <c r="D22" s="20">
        <f t="shared" si="24"/>
        <v>19</v>
      </c>
      <c r="E22" s="20">
        <f t="shared" si="25"/>
        <v>-34</v>
      </c>
      <c r="F22" s="20">
        <v>8</v>
      </c>
      <c r="G22" s="20">
        <v>-2</v>
      </c>
      <c r="H22" s="20">
        <v>42</v>
      </c>
      <c r="I22" s="20">
        <v>1</v>
      </c>
      <c r="J22" s="26">
        <f t="shared" si="3"/>
        <v>-20.612136049373721</v>
      </c>
      <c r="K22" s="26">
        <v>4.8499143645585221</v>
      </c>
      <c r="L22" s="26">
        <v>25.462050413932243</v>
      </c>
      <c r="M22" s="20">
        <f>N22-R22</f>
        <v>7</v>
      </c>
      <c r="N22" s="20">
        <f t="shared" ref="N22:N38" si="28">SUM(P22:Q22)</f>
        <v>44</v>
      </c>
      <c r="O22" s="20">
        <v>5</v>
      </c>
      <c r="P22" s="20">
        <v>20</v>
      </c>
      <c r="Q22" s="20">
        <v>24</v>
      </c>
      <c r="R22" s="20">
        <f t="shared" si="27"/>
        <v>37</v>
      </c>
      <c r="S22" s="20">
        <v>-17</v>
      </c>
      <c r="T22" s="20">
        <v>23</v>
      </c>
      <c r="U22" s="20">
        <v>14</v>
      </c>
      <c r="V22" s="26">
        <v>4.2436750689887006</v>
      </c>
    </row>
    <row r="23" spans="1:22" ht="15" customHeight="1" x14ac:dyDescent="0.2">
      <c r="A23" s="1" t="s">
        <v>15</v>
      </c>
      <c r="B23" s="19">
        <f t="shared" si="23"/>
        <v>-12</v>
      </c>
      <c r="C23" s="19">
        <v>0</v>
      </c>
      <c r="D23" s="19">
        <f t="shared" si="24"/>
        <v>-10</v>
      </c>
      <c r="E23" s="19">
        <f t="shared" si="25"/>
        <v>-15</v>
      </c>
      <c r="F23" s="19">
        <v>4</v>
      </c>
      <c r="G23" s="19">
        <v>-5</v>
      </c>
      <c r="H23" s="19">
        <v>19</v>
      </c>
      <c r="I23" s="19">
        <v>-5</v>
      </c>
      <c r="J23" s="30">
        <f t="shared" si="3"/>
        <v>-12.460366275757666</v>
      </c>
      <c r="K23" s="30">
        <v>3.3227643402020437</v>
      </c>
      <c r="L23" s="30">
        <v>15.78313061595971</v>
      </c>
      <c r="M23" s="19">
        <f t="shared" si="26"/>
        <v>3</v>
      </c>
      <c r="N23" s="19">
        <f t="shared" si="28"/>
        <v>36</v>
      </c>
      <c r="O23" s="19">
        <v>-12</v>
      </c>
      <c r="P23" s="19">
        <v>25</v>
      </c>
      <c r="Q23" s="19">
        <v>11</v>
      </c>
      <c r="R23" s="19">
        <f t="shared" si="27"/>
        <v>33</v>
      </c>
      <c r="S23" s="24">
        <v>-2</v>
      </c>
      <c r="T23" s="24">
        <v>25</v>
      </c>
      <c r="U23" s="24">
        <v>8</v>
      </c>
      <c r="V23" s="31">
        <v>2.4920732551515314</v>
      </c>
    </row>
    <row r="24" spans="1:22" ht="15" customHeight="1" x14ac:dyDescent="0.2">
      <c r="A24" s="7" t="s">
        <v>14</v>
      </c>
      <c r="B24" s="17">
        <f t="shared" si="23"/>
        <v>-7</v>
      </c>
      <c r="C24" s="17">
        <v>-1</v>
      </c>
      <c r="D24" s="17">
        <f t="shared" si="24"/>
        <v>-3</v>
      </c>
      <c r="E24" s="18">
        <f t="shared" si="25"/>
        <v>-8</v>
      </c>
      <c r="F24" s="17">
        <v>3</v>
      </c>
      <c r="G24" s="17">
        <v>2</v>
      </c>
      <c r="H24" s="17">
        <v>11</v>
      </c>
      <c r="I24" s="23">
        <v>5</v>
      </c>
      <c r="J24" s="38">
        <f t="shared" si="3"/>
        <v>-20.245742378459852</v>
      </c>
      <c r="K24" s="38">
        <v>7.5921533919224462</v>
      </c>
      <c r="L24" s="38">
        <v>27.8378957703823</v>
      </c>
      <c r="M24" s="18">
        <f t="shared" si="26"/>
        <v>1</v>
      </c>
      <c r="N24" s="17">
        <f t="shared" si="28"/>
        <v>7</v>
      </c>
      <c r="O24" s="17">
        <v>-1</v>
      </c>
      <c r="P24" s="17">
        <v>4</v>
      </c>
      <c r="Q24" s="17">
        <v>3</v>
      </c>
      <c r="R24" s="17">
        <f t="shared" si="27"/>
        <v>6</v>
      </c>
      <c r="S24" s="17">
        <v>-1</v>
      </c>
      <c r="T24" s="17">
        <v>4</v>
      </c>
      <c r="U24" s="17">
        <v>2</v>
      </c>
      <c r="V24" s="28">
        <v>2.5307177973074815</v>
      </c>
    </row>
    <row r="25" spans="1:22" ht="15" customHeight="1" x14ac:dyDescent="0.2">
      <c r="A25" s="5" t="s">
        <v>13</v>
      </c>
      <c r="B25" s="18">
        <f t="shared" si="23"/>
        <v>-2</v>
      </c>
      <c r="C25" s="18">
        <v>3</v>
      </c>
      <c r="D25" s="18">
        <f t="shared" si="24"/>
        <v>-2</v>
      </c>
      <c r="E25" s="18">
        <f t="shared" si="25"/>
        <v>-2</v>
      </c>
      <c r="F25" s="18">
        <v>0</v>
      </c>
      <c r="G25" s="18">
        <v>-2</v>
      </c>
      <c r="H25" s="18">
        <v>2</v>
      </c>
      <c r="I25" s="18">
        <v>0</v>
      </c>
      <c r="J25" s="25">
        <f t="shared" si="3"/>
        <v>-20.757713248638836</v>
      </c>
      <c r="K25" s="25">
        <v>0</v>
      </c>
      <c r="L25" s="25">
        <v>20.757713248638836</v>
      </c>
      <c r="M25" s="18">
        <f t="shared" si="26"/>
        <v>0</v>
      </c>
      <c r="N25" s="18">
        <f t="shared" si="28"/>
        <v>2</v>
      </c>
      <c r="O25" s="18">
        <v>0</v>
      </c>
      <c r="P25" s="18">
        <v>2</v>
      </c>
      <c r="Q25" s="18">
        <v>0</v>
      </c>
      <c r="R25" s="18">
        <f t="shared" si="27"/>
        <v>2</v>
      </c>
      <c r="S25" s="22">
        <v>0</v>
      </c>
      <c r="T25" s="22">
        <v>1</v>
      </c>
      <c r="U25" s="22">
        <v>1</v>
      </c>
      <c r="V25" s="29">
        <v>0</v>
      </c>
    </row>
    <row r="26" spans="1:22" ht="15" customHeight="1" x14ac:dyDescent="0.2">
      <c r="A26" s="3" t="s">
        <v>12</v>
      </c>
      <c r="B26" s="20">
        <f t="shared" si="23"/>
        <v>-6</v>
      </c>
      <c r="C26" s="20">
        <v>-4</v>
      </c>
      <c r="D26" s="20">
        <f t="shared" si="24"/>
        <v>0</v>
      </c>
      <c r="E26" s="20">
        <f t="shared" si="25"/>
        <v>-7</v>
      </c>
      <c r="F26" s="20">
        <v>0</v>
      </c>
      <c r="G26" s="20">
        <v>0</v>
      </c>
      <c r="H26" s="20">
        <v>7</v>
      </c>
      <c r="I26" s="20">
        <v>-2</v>
      </c>
      <c r="J26" s="26">
        <f t="shared" si="3"/>
        <v>-32.301582298430311</v>
      </c>
      <c r="K26" s="26">
        <v>0</v>
      </c>
      <c r="L26" s="26">
        <v>32.301582298430311</v>
      </c>
      <c r="M26" s="20">
        <f t="shared" si="26"/>
        <v>1</v>
      </c>
      <c r="N26" s="20">
        <f t="shared" si="28"/>
        <v>2</v>
      </c>
      <c r="O26" s="20">
        <v>-4</v>
      </c>
      <c r="P26" s="20">
        <v>2</v>
      </c>
      <c r="Q26" s="20">
        <v>0</v>
      </c>
      <c r="R26" s="20">
        <f t="shared" si="27"/>
        <v>1</v>
      </c>
      <c r="S26" s="20">
        <v>-2</v>
      </c>
      <c r="T26" s="20">
        <v>1</v>
      </c>
      <c r="U26" s="20">
        <v>0</v>
      </c>
      <c r="V26" s="26">
        <v>4.6145117569186151</v>
      </c>
    </row>
    <row r="27" spans="1:22" ht="15" customHeight="1" x14ac:dyDescent="0.2">
      <c r="A27" s="1" t="s">
        <v>11</v>
      </c>
      <c r="B27" s="19">
        <f t="shared" si="23"/>
        <v>-8</v>
      </c>
      <c r="C27" s="19">
        <v>-2</v>
      </c>
      <c r="D27" s="19">
        <f t="shared" si="24"/>
        <v>4</v>
      </c>
      <c r="E27" s="19">
        <f t="shared" si="25"/>
        <v>-9</v>
      </c>
      <c r="F27" s="19">
        <v>0</v>
      </c>
      <c r="G27" s="19">
        <v>-1</v>
      </c>
      <c r="H27" s="19">
        <v>9</v>
      </c>
      <c r="I27" s="19">
        <v>-7</v>
      </c>
      <c r="J27" s="30">
        <f t="shared" si="3"/>
        <v>-16.02514205651125</v>
      </c>
      <c r="K27" s="30">
        <v>0</v>
      </c>
      <c r="L27" s="30">
        <v>16.02514205651125</v>
      </c>
      <c r="M27" s="19">
        <f t="shared" si="26"/>
        <v>1</v>
      </c>
      <c r="N27" s="19">
        <f t="shared" si="28"/>
        <v>10</v>
      </c>
      <c r="O27" s="24">
        <v>1</v>
      </c>
      <c r="P27" s="24">
        <v>6</v>
      </c>
      <c r="Q27" s="24">
        <v>4</v>
      </c>
      <c r="R27" s="24">
        <f t="shared" si="27"/>
        <v>9</v>
      </c>
      <c r="S27" s="24">
        <v>3</v>
      </c>
      <c r="T27" s="24">
        <v>2</v>
      </c>
      <c r="U27" s="24">
        <v>7</v>
      </c>
      <c r="V27" s="31">
        <v>1.7805713396123615</v>
      </c>
    </row>
    <row r="28" spans="1:22" ht="15" customHeight="1" x14ac:dyDescent="0.2">
      <c r="A28" s="5" t="s">
        <v>10</v>
      </c>
      <c r="B28" s="18">
        <f t="shared" si="23"/>
        <v>-6</v>
      </c>
      <c r="C28" s="18">
        <v>-2</v>
      </c>
      <c r="D28" s="18">
        <f t="shared" si="24"/>
        <v>-5</v>
      </c>
      <c r="E28" s="18">
        <f t="shared" si="25"/>
        <v>-7</v>
      </c>
      <c r="F28" s="18">
        <v>0</v>
      </c>
      <c r="G28" s="18">
        <v>0</v>
      </c>
      <c r="H28" s="18">
        <v>7</v>
      </c>
      <c r="I28" s="18">
        <v>1</v>
      </c>
      <c r="J28" s="25">
        <f t="shared" si="3"/>
        <v>-32.503615741797979</v>
      </c>
      <c r="K28" s="25">
        <v>0</v>
      </c>
      <c r="L28" s="25">
        <v>32.503615741797979</v>
      </c>
      <c r="M28" s="18">
        <f t="shared" si="26"/>
        <v>1</v>
      </c>
      <c r="N28" s="18">
        <f t="shared" si="28"/>
        <v>3</v>
      </c>
      <c r="O28" s="18">
        <v>-5</v>
      </c>
      <c r="P28" s="18">
        <v>2</v>
      </c>
      <c r="Q28" s="18">
        <v>1</v>
      </c>
      <c r="R28" s="18">
        <f t="shared" si="27"/>
        <v>2</v>
      </c>
      <c r="S28" s="18">
        <v>-1</v>
      </c>
      <c r="T28" s="18">
        <v>1</v>
      </c>
      <c r="U28" s="18">
        <v>1</v>
      </c>
      <c r="V28" s="25">
        <v>4.6433736773997101</v>
      </c>
    </row>
    <row r="29" spans="1:22" ht="15" customHeight="1" x14ac:dyDescent="0.2">
      <c r="A29" s="3" t="s">
        <v>9</v>
      </c>
      <c r="B29" s="20">
        <f t="shared" si="23"/>
        <v>-6</v>
      </c>
      <c r="C29" s="20">
        <v>3</v>
      </c>
      <c r="D29" s="20">
        <f t="shared" si="24"/>
        <v>16</v>
      </c>
      <c r="E29" s="20">
        <f>F29-H29</f>
        <v>-5</v>
      </c>
      <c r="F29" s="20">
        <v>4</v>
      </c>
      <c r="G29" s="20">
        <v>3</v>
      </c>
      <c r="H29" s="20">
        <v>9</v>
      </c>
      <c r="I29" s="20">
        <v>-6</v>
      </c>
      <c r="J29" s="26">
        <f t="shared" si="3"/>
        <v>-8.4873501379774154</v>
      </c>
      <c r="K29" s="26">
        <v>6.7898801103819304</v>
      </c>
      <c r="L29" s="26">
        <v>15.277230248359345</v>
      </c>
      <c r="M29" s="20">
        <f t="shared" si="26"/>
        <v>-1</v>
      </c>
      <c r="N29" s="20">
        <f t="shared" si="28"/>
        <v>18</v>
      </c>
      <c r="O29" s="20">
        <v>8</v>
      </c>
      <c r="P29" s="20">
        <v>7</v>
      </c>
      <c r="Q29" s="20">
        <v>11</v>
      </c>
      <c r="R29" s="20">
        <f t="shared" si="27"/>
        <v>19</v>
      </c>
      <c r="S29" s="20">
        <v>1</v>
      </c>
      <c r="T29" s="20">
        <v>3</v>
      </c>
      <c r="U29" s="20">
        <v>16</v>
      </c>
      <c r="V29" s="26">
        <v>-1.6974700275954788</v>
      </c>
    </row>
    <row r="30" spans="1:22" ht="15" customHeight="1" x14ac:dyDescent="0.2">
      <c r="A30" s="3" t="s">
        <v>8</v>
      </c>
      <c r="B30" s="20">
        <f t="shared" si="23"/>
        <v>-11</v>
      </c>
      <c r="C30" s="20">
        <v>6</v>
      </c>
      <c r="D30" s="20">
        <f t="shared" si="24"/>
        <v>-5</v>
      </c>
      <c r="E30" s="20">
        <f t="shared" si="25"/>
        <v>-12</v>
      </c>
      <c r="F30" s="20">
        <v>2</v>
      </c>
      <c r="G30" s="20">
        <v>2</v>
      </c>
      <c r="H30" s="20">
        <v>14</v>
      </c>
      <c r="I30" s="20">
        <v>3</v>
      </c>
      <c r="J30" s="26">
        <f t="shared" si="3"/>
        <v>-20.766252003574522</v>
      </c>
      <c r="K30" s="26">
        <v>3.4610420005957527</v>
      </c>
      <c r="L30" s="26">
        <v>24.227294004170275</v>
      </c>
      <c r="M30" s="20">
        <f t="shared" si="26"/>
        <v>1</v>
      </c>
      <c r="N30" s="20">
        <f t="shared" si="28"/>
        <v>10</v>
      </c>
      <c r="O30" s="20">
        <v>-13</v>
      </c>
      <c r="P30" s="20">
        <v>5</v>
      </c>
      <c r="Q30" s="20">
        <v>5</v>
      </c>
      <c r="R30" s="20">
        <f t="shared" si="27"/>
        <v>9</v>
      </c>
      <c r="S30" s="20">
        <v>-9</v>
      </c>
      <c r="T30" s="20">
        <v>6</v>
      </c>
      <c r="U30" s="20">
        <v>3</v>
      </c>
      <c r="V30" s="26">
        <v>1.7305210002978786</v>
      </c>
    </row>
    <row r="31" spans="1:22" ht="15" customHeight="1" x14ac:dyDescent="0.2">
      <c r="A31" s="1" t="s">
        <v>7</v>
      </c>
      <c r="B31" s="19">
        <f t="shared" si="23"/>
        <v>-4</v>
      </c>
      <c r="C31" s="19">
        <v>5</v>
      </c>
      <c r="D31" s="19">
        <f t="shared" si="24"/>
        <v>-5</v>
      </c>
      <c r="E31" s="19">
        <f t="shared" si="25"/>
        <v>-5</v>
      </c>
      <c r="F31" s="19">
        <v>2</v>
      </c>
      <c r="G31" s="19">
        <v>-3</v>
      </c>
      <c r="H31" s="19">
        <v>7</v>
      </c>
      <c r="I31" s="19">
        <v>-1</v>
      </c>
      <c r="J31" s="30">
        <f t="shared" si="3"/>
        <v>-9.5843633468806324</v>
      </c>
      <c r="K31" s="30">
        <v>3.833745338752252</v>
      </c>
      <c r="L31" s="30">
        <v>13.418108685632884</v>
      </c>
      <c r="M31" s="19">
        <f t="shared" si="26"/>
        <v>1</v>
      </c>
      <c r="N31" s="19">
        <f t="shared" si="28"/>
        <v>11</v>
      </c>
      <c r="O31" s="19">
        <v>-3</v>
      </c>
      <c r="P31" s="19">
        <v>5</v>
      </c>
      <c r="Q31" s="19">
        <v>6</v>
      </c>
      <c r="R31" s="19">
        <f t="shared" si="27"/>
        <v>10</v>
      </c>
      <c r="S31" s="19">
        <v>0</v>
      </c>
      <c r="T31" s="19">
        <v>7</v>
      </c>
      <c r="U31" s="19">
        <v>3</v>
      </c>
      <c r="V31" s="30">
        <v>1.9168726693761222</v>
      </c>
    </row>
    <row r="32" spans="1:22" ht="15" customHeight="1" x14ac:dyDescent="0.2">
      <c r="A32" s="5" t="s">
        <v>6</v>
      </c>
      <c r="B32" s="18">
        <f t="shared" si="23"/>
        <v>5</v>
      </c>
      <c r="C32" s="18">
        <v>12</v>
      </c>
      <c r="D32" s="18">
        <f t="shared" si="24"/>
        <v>-1</v>
      </c>
      <c r="E32" s="18">
        <f t="shared" si="25"/>
        <v>2</v>
      </c>
      <c r="F32" s="18">
        <v>3</v>
      </c>
      <c r="G32" s="18">
        <v>2</v>
      </c>
      <c r="H32" s="18">
        <v>1</v>
      </c>
      <c r="I32" s="18">
        <v>-3</v>
      </c>
      <c r="J32" s="25">
        <f t="shared" si="3"/>
        <v>15.15088794138345</v>
      </c>
      <c r="K32" s="25">
        <v>22.726331912075175</v>
      </c>
      <c r="L32" s="25">
        <v>7.5754439706917243</v>
      </c>
      <c r="M32" s="18">
        <f t="shared" si="26"/>
        <v>3</v>
      </c>
      <c r="N32" s="18">
        <f t="shared" si="28"/>
        <v>5</v>
      </c>
      <c r="O32" s="22">
        <v>-9</v>
      </c>
      <c r="P32" s="22">
        <v>4</v>
      </c>
      <c r="Q32" s="22">
        <v>1</v>
      </c>
      <c r="R32" s="22">
        <f t="shared" si="27"/>
        <v>2</v>
      </c>
      <c r="S32" s="22">
        <v>-3</v>
      </c>
      <c r="T32" s="22">
        <v>1</v>
      </c>
      <c r="U32" s="22">
        <v>1</v>
      </c>
      <c r="V32" s="29">
        <v>22.726331912075178</v>
      </c>
    </row>
    <row r="33" spans="1:22" ht="15" customHeight="1" x14ac:dyDescent="0.2">
      <c r="A33" s="3" t="s">
        <v>5</v>
      </c>
      <c r="B33" s="20">
        <f t="shared" si="23"/>
        <v>-8</v>
      </c>
      <c r="C33" s="20">
        <v>-6</v>
      </c>
      <c r="D33" s="20">
        <f t="shared" si="24"/>
        <v>-17</v>
      </c>
      <c r="E33" s="20">
        <f t="shared" si="25"/>
        <v>-16</v>
      </c>
      <c r="F33" s="20">
        <v>1</v>
      </c>
      <c r="G33" s="20">
        <v>-3</v>
      </c>
      <c r="H33" s="20">
        <v>17</v>
      </c>
      <c r="I33" s="20">
        <v>4</v>
      </c>
      <c r="J33" s="26">
        <f t="shared" si="3"/>
        <v>-29.206108545380189</v>
      </c>
      <c r="K33" s="26">
        <v>1.8253817840862616</v>
      </c>
      <c r="L33" s="26">
        <v>31.03149032946645</v>
      </c>
      <c r="M33" s="20">
        <f t="shared" si="26"/>
        <v>8</v>
      </c>
      <c r="N33" s="20">
        <f t="shared" si="28"/>
        <v>15</v>
      </c>
      <c r="O33" s="20">
        <v>-18</v>
      </c>
      <c r="P33" s="20">
        <v>6</v>
      </c>
      <c r="Q33" s="20">
        <v>9</v>
      </c>
      <c r="R33" s="20">
        <f t="shared" si="27"/>
        <v>7</v>
      </c>
      <c r="S33" s="20">
        <v>-8</v>
      </c>
      <c r="T33" s="20">
        <v>6</v>
      </c>
      <c r="U33" s="20">
        <v>1</v>
      </c>
      <c r="V33" s="26">
        <v>14.603054272690095</v>
      </c>
    </row>
    <row r="34" spans="1:22" ht="15" customHeight="1" x14ac:dyDescent="0.2">
      <c r="A34" s="3" t="s">
        <v>4</v>
      </c>
      <c r="B34" s="20">
        <f t="shared" si="23"/>
        <v>-8</v>
      </c>
      <c r="C34" s="20">
        <v>1</v>
      </c>
      <c r="D34" s="20">
        <f t="shared" si="24"/>
        <v>-8</v>
      </c>
      <c r="E34" s="20">
        <f t="shared" si="25"/>
        <v>-4</v>
      </c>
      <c r="F34" s="20">
        <v>1</v>
      </c>
      <c r="G34" s="20">
        <v>0</v>
      </c>
      <c r="H34" s="20">
        <v>5</v>
      </c>
      <c r="I34" s="20">
        <v>1</v>
      </c>
      <c r="J34" s="26">
        <f t="shared" si="3"/>
        <v>-10.585606756277974</v>
      </c>
      <c r="K34" s="26">
        <v>2.6464016890694935</v>
      </c>
      <c r="L34" s="26">
        <v>13.232008445347468</v>
      </c>
      <c r="M34" s="20">
        <f t="shared" si="26"/>
        <v>-4</v>
      </c>
      <c r="N34" s="20">
        <f t="shared" si="28"/>
        <v>9</v>
      </c>
      <c r="O34" s="20">
        <v>-2</v>
      </c>
      <c r="P34" s="20">
        <v>6</v>
      </c>
      <c r="Q34" s="20">
        <v>3</v>
      </c>
      <c r="R34" s="20">
        <f t="shared" si="27"/>
        <v>13</v>
      </c>
      <c r="S34" s="20">
        <v>5</v>
      </c>
      <c r="T34" s="20">
        <v>7</v>
      </c>
      <c r="U34" s="20">
        <v>6</v>
      </c>
      <c r="V34" s="26">
        <v>-10.585606756277969</v>
      </c>
    </row>
    <row r="35" spans="1:22" ht="15" customHeight="1" x14ac:dyDescent="0.2">
      <c r="A35" s="1" t="s">
        <v>3</v>
      </c>
      <c r="B35" s="19">
        <f t="shared" si="23"/>
        <v>-9</v>
      </c>
      <c r="C35" s="19">
        <v>-7</v>
      </c>
      <c r="D35" s="19">
        <f t="shared" si="24"/>
        <v>-10</v>
      </c>
      <c r="E35" s="19">
        <f t="shared" si="25"/>
        <v>-12</v>
      </c>
      <c r="F35" s="19">
        <v>0</v>
      </c>
      <c r="G35" s="19">
        <v>-1</v>
      </c>
      <c r="H35" s="19">
        <v>12</v>
      </c>
      <c r="I35" s="19">
        <v>7</v>
      </c>
      <c r="J35" s="30">
        <f t="shared" si="3"/>
        <v>-31.459965904044235</v>
      </c>
      <c r="K35" s="30">
        <v>0</v>
      </c>
      <c r="L35" s="30">
        <v>31.459965904044235</v>
      </c>
      <c r="M35" s="19">
        <f>N35-R35</f>
        <v>3</v>
      </c>
      <c r="N35" s="19">
        <f t="shared" si="28"/>
        <v>8</v>
      </c>
      <c r="O35" s="24">
        <v>-6</v>
      </c>
      <c r="P35" s="24">
        <v>4</v>
      </c>
      <c r="Q35" s="24">
        <v>4</v>
      </c>
      <c r="R35" s="24">
        <f t="shared" si="27"/>
        <v>5</v>
      </c>
      <c r="S35" s="24">
        <v>-4</v>
      </c>
      <c r="T35" s="24">
        <v>4</v>
      </c>
      <c r="U35" s="24">
        <v>1</v>
      </c>
      <c r="V35" s="31">
        <v>7.8649914760110597</v>
      </c>
    </row>
    <row r="36" spans="1:22" ht="15" customHeight="1" x14ac:dyDescent="0.2">
      <c r="A36" s="5" t="s">
        <v>2</v>
      </c>
      <c r="B36" s="18">
        <f t="shared" si="23"/>
        <v>3</v>
      </c>
      <c r="C36" s="18">
        <v>10</v>
      </c>
      <c r="D36" s="18">
        <f t="shared" si="24"/>
        <v>11</v>
      </c>
      <c r="E36" s="18">
        <f t="shared" si="25"/>
        <v>0</v>
      </c>
      <c r="F36" s="18">
        <v>3</v>
      </c>
      <c r="G36" s="18">
        <v>2</v>
      </c>
      <c r="H36" s="18">
        <v>3</v>
      </c>
      <c r="I36" s="18">
        <v>-4</v>
      </c>
      <c r="J36" s="25">
        <f t="shared" si="3"/>
        <v>0</v>
      </c>
      <c r="K36" s="25">
        <v>21.034482758620687</v>
      </c>
      <c r="L36" s="25">
        <v>21.034482758620687</v>
      </c>
      <c r="M36" s="18">
        <f t="shared" si="26"/>
        <v>3</v>
      </c>
      <c r="N36" s="18">
        <f t="shared" si="28"/>
        <v>3</v>
      </c>
      <c r="O36" s="18">
        <v>2</v>
      </c>
      <c r="P36" s="18">
        <v>3</v>
      </c>
      <c r="Q36" s="18">
        <v>0</v>
      </c>
      <c r="R36" s="18">
        <f t="shared" si="27"/>
        <v>0</v>
      </c>
      <c r="S36" s="18">
        <v>-3</v>
      </c>
      <c r="T36" s="18">
        <v>0</v>
      </c>
      <c r="U36" s="18">
        <v>0</v>
      </c>
      <c r="V36" s="25">
        <v>21.034482758620687</v>
      </c>
    </row>
    <row r="37" spans="1:22" ht="15" customHeight="1" x14ac:dyDescent="0.2">
      <c r="A37" s="3" t="s">
        <v>1</v>
      </c>
      <c r="B37" s="20">
        <f t="shared" si="23"/>
        <v>-7</v>
      </c>
      <c r="C37" s="20">
        <v>-3</v>
      </c>
      <c r="D37" s="20">
        <f t="shared" si="24"/>
        <v>-4</v>
      </c>
      <c r="E37" s="20">
        <f t="shared" si="25"/>
        <v>-5</v>
      </c>
      <c r="F37" s="20">
        <v>0</v>
      </c>
      <c r="G37" s="20">
        <v>0</v>
      </c>
      <c r="H37" s="20">
        <v>5</v>
      </c>
      <c r="I37" s="20">
        <v>4</v>
      </c>
      <c r="J37" s="26">
        <f t="shared" si="3"/>
        <v>-53.028107794842079</v>
      </c>
      <c r="K37" s="26">
        <v>0</v>
      </c>
      <c r="L37" s="26">
        <v>53.028107794842079</v>
      </c>
      <c r="M37" s="20">
        <f t="shared" si="26"/>
        <v>-2</v>
      </c>
      <c r="N37" s="20">
        <f t="shared" si="28"/>
        <v>0</v>
      </c>
      <c r="O37" s="20">
        <v>-3</v>
      </c>
      <c r="P37" s="20">
        <v>0</v>
      </c>
      <c r="Q37" s="20">
        <v>0</v>
      </c>
      <c r="R37" s="20">
        <f t="shared" si="27"/>
        <v>2</v>
      </c>
      <c r="S37" s="20">
        <v>-3</v>
      </c>
      <c r="T37" s="20">
        <v>2</v>
      </c>
      <c r="U37" s="20">
        <v>0</v>
      </c>
      <c r="V37" s="26">
        <v>-21.211243117936828</v>
      </c>
    </row>
    <row r="38" spans="1:22" ht="15" customHeight="1" x14ac:dyDescent="0.2">
      <c r="A38" s="1" t="s">
        <v>0</v>
      </c>
      <c r="B38" s="19">
        <f t="shared" si="23"/>
        <v>0</v>
      </c>
      <c r="C38" s="19">
        <v>1</v>
      </c>
      <c r="D38" s="19">
        <f t="shared" si="24"/>
        <v>3</v>
      </c>
      <c r="E38" s="19">
        <f t="shared" si="25"/>
        <v>-2</v>
      </c>
      <c r="F38" s="19">
        <v>1</v>
      </c>
      <c r="G38" s="19">
        <v>1</v>
      </c>
      <c r="H38" s="19">
        <v>3</v>
      </c>
      <c r="I38" s="19">
        <v>2</v>
      </c>
      <c r="J38" s="30">
        <f t="shared" si="3"/>
        <v>-22.78102825843396</v>
      </c>
      <c r="K38" s="30">
        <v>11.390514129216978</v>
      </c>
      <c r="L38" s="30">
        <v>34.171542387650938</v>
      </c>
      <c r="M38" s="19">
        <f t="shared" si="26"/>
        <v>2</v>
      </c>
      <c r="N38" s="19">
        <f t="shared" si="28"/>
        <v>3</v>
      </c>
      <c r="O38" s="19">
        <v>2</v>
      </c>
      <c r="P38" s="19">
        <v>2</v>
      </c>
      <c r="Q38" s="19">
        <v>1</v>
      </c>
      <c r="R38" s="19">
        <f t="shared" si="27"/>
        <v>1</v>
      </c>
      <c r="S38" s="19">
        <v>-2</v>
      </c>
      <c r="T38" s="19">
        <v>1</v>
      </c>
      <c r="U38" s="19">
        <v>0</v>
      </c>
      <c r="V38" s="30">
        <v>22.78102825843396</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J7:J8"/>
    <mergeCell ref="P7:P8"/>
    <mergeCell ref="T7:T8"/>
    <mergeCell ref="V7:V8"/>
    <mergeCell ref="B6:B8"/>
    <mergeCell ref="E6:E8"/>
    <mergeCell ref="M6:M8"/>
    <mergeCell ref="S7:S8"/>
    <mergeCell ref="A5:A8"/>
    <mergeCell ref="B5:D5"/>
    <mergeCell ref="E5:L5"/>
    <mergeCell ref="M5:V5"/>
    <mergeCell ref="C6:C8"/>
    <mergeCell ref="D6:D8"/>
    <mergeCell ref="J6:L6"/>
    <mergeCell ref="G6:G8"/>
    <mergeCell ref="I6:I8"/>
    <mergeCell ref="O7:O8"/>
    <mergeCell ref="N6:Q6"/>
    <mergeCell ref="R6:U6"/>
  </mergeCells>
  <phoneticPr fontId="3"/>
  <pageMargins left="0.70866141732283472" right="0.70866141732283472" top="0.74803149606299213" bottom="0.74803149606299213" header="0.31496062992125984" footer="0.31496062992125984"/>
  <pageSetup paperSize="9" scale="76" orientation="landscape" r:id="rId1"/>
  <colBreaks count="1" manualBreakCount="1">
    <brk id="22" max="3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V46"/>
  <sheetViews>
    <sheetView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45</v>
      </c>
    </row>
    <row r="5" spans="1:22" ht="13.5" customHeight="1" x14ac:dyDescent="0.2">
      <c r="A5" s="47" t="s">
        <v>37</v>
      </c>
      <c r="B5" s="48" t="s">
        <v>55</v>
      </c>
      <c r="C5" s="49"/>
      <c r="D5" s="50"/>
      <c r="E5" s="44" t="s">
        <v>56</v>
      </c>
      <c r="F5" s="45"/>
      <c r="G5" s="45"/>
      <c r="H5" s="45"/>
      <c r="I5" s="45"/>
      <c r="J5" s="45"/>
      <c r="K5" s="45"/>
      <c r="L5" s="46"/>
      <c r="M5" s="48" t="s">
        <v>57</v>
      </c>
      <c r="N5" s="49"/>
      <c r="O5" s="49"/>
      <c r="P5" s="49"/>
      <c r="Q5" s="49"/>
      <c r="R5" s="49"/>
      <c r="S5" s="49"/>
      <c r="T5" s="49"/>
      <c r="U5" s="49"/>
      <c r="V5" s="50"/>
    </row>
    <row r="6" spans="1:22" ht="13.5" customHeight="1" x14ac:dyDescent="0.2">
      <c r="A6" s="42"/>
      <c r="B6" s="39" t="s">
        <v>51</v>
      </c>
      <c r="C6" s="39" t="s">
        <v>52</v>
      </c>
      <c r="D6" s="39" t="s">
        <v>53</v>
      </c>
      <c r="E6" s="39" t="s">
        <v>54</v>
      </c>
      <c r="F6" s="14"/>
      <c r="G6" s="39" t="s">
        <v>50</v>
      </c>
      <c r="H6" s="14"/>
      <c r="I6" s="39" t="s">
        <v>50</v>
      </c>
      <c r="J6" s="48" t="s">
        <v>42</v>
      </c>
      <c r="K6" s="49"/>
      <c r="L6" s="50"/>
      <c r="M6" s="39" t="s">
        <v>58</v>
      </c>
      <c r="N6" s="44" t="s">
        <v>36</v>
      </c>
      <c r="O6" s="45"/>
      <c r="P6" s="45"/>
      <c r="Q6" s="46"/>
      <c r="R6" s="44" t="s">
        <v>35</v>
      </c>
      <c r="S6" s="45"/>
      <c r="T6" s="45"/>
      <c r="U6" s="46"/>
      <c r="V6" s="16" t="s">
        <v>42</v>
      </c>
    </row>
    <row r="7" spans="1:22" ht="13.5" customHeight="1" x14ac:dyDescent="0.2">
      <c r="A7" s="42"/>
      <c r="B7" s="42"/>
      <c r="C7" s="40"/>
      <c r="D7" s="40"/>
      <c r="E7" s="42"/>
      <c r="F7" s="11" t="s">
        <v>34</v>
      </c>
      <c r="G7" s="40"/>
      <c r="H7" s="11" t="s">
        <v>33</v>
      </c>
      <c r="I7" s="40"/>
      <c r="J7" s="39" t="s">
        <v>39</v>
      </c>
      <c r="K7" s="13" t="s">
        <v>40</v>
      </c>
      <c r="L7" s="13" t="s">
        <v>41</v>
      </c>
      <c r="M7" s="42"/>
      <c r="N7" s="13" t="s">
        <v>32</v>
      </c>
      <c r="O7" s="39" t="s">
        <v>47</v>
      </c>
      <c r="P7" s="39" t="s">
        <v>31</v>
      </c>
      <c r="Q7" s="12" t="s">
        <v>30</v>
      </c>
      <c r="R7" s="11" t="s">
        <v>32</v>
      </c>
      <c r="S7" s="39" t="s">
        <v>47</v>
      </c>
      <c r="T7" s="40" t="s">
        <v>31</v>
      </c>
      <c r="U7" s="15" t="s">
        <v>43</v>
      </c>
      <c r="V7" s="39" t="s">
        <v>44</v>
      </c>
    </row>
    <row r="8" spans="1:22" ht="30.75" customHeight="1" x14ac:dyDescent="0.2">
      <c r="A8" s="43"/>
      <c r="B8" s="43"/>
      <c r="C8" s="41"/>
      <c r="D8" s="41"/>
      <c r="E8" s="43"/>
      <c r="F8" s="10"/>
      <c r="G8" s="41"/>
      <c r="H8" s="10"/>
      <c r="I8" s="41"/>
      <c r="J8" s="41"/>
      <c r="K8" s="10"/>
      <c r="L8" s="10"/>
      <c r="M8" s="43"/>
      <c r="N8" s="10"/>
      <c r="O8" s="41"/>
      <c r="P8" s="41"/>
      <c r="Q8" s="9"/>
      <c r="R8" s="10"/>
      <c r="S8" s="41"/>
      <c r="T8" s="41"/>
      <c r="U8" s="9"/>
      <c r="V8" s="41"/>
    </row>
    <row r="9" spans="1:22" ht="15" customHeight="1" x14ac:dyDescent="0.2">
      <c r="A9" s="8" t="s">
        <v>29</v>
      </c>
      <c r="B9" s="17">
        <f t="shared" ref="B9:I9" si="0">B10+B11</f>
        <v>-234</v>
      </c>
      <c r="C9" s="17">
        <f t="shared" si="0"/>
        <v>3</v>
      </c>
      <c r="D9" s="17">
        <f t="shared" si="0"/>
        <v>161</v>
      </c>
      <c r="E9" s="17">
        <f t="shared" si="0"/>
        <v>-225</v>
      </c>
      <c r="F9" s="17">
        <f t="shared" si="0"/>
        <v>118</v>
      </c>
      <c r="G9" s="17">
        <f t="shared" si="0"/>
        <v>0</v>
      </c>
      <c r="H9" s="17">
        <f t="shared" si="0"/>
        <v>343</v>
      </c>
      <c r="I9" s="17">
        <f t="shared" si="0"/>
        <v>-56</v>
      </c>
      <c r="J9" s="28">
        <f>K9-L9</f>
        <v>-10.179763372111207</v>
      </c>
      <c r="K9" s="28">
        <v>5.3387203462627646</v>
      </c>
      <c r="L9" s="28">
        <v>15.518483718373972</v>
      </c>
      <c r="M9" s="17">
        <f t="shared" ref="M9:U9" si="1">M10+M11</f>
        <v>-9</v>
      </c>
      <c r="N9" s="17">
        <f t="shared" si="1"/>
        <v>411</v>
      </c>
      <c r="O9" s="17">
        <f t="shared" si="1"/>
        <v>-65</v>
      </c>
      <c r="P9" s="17">
        <f t="shared" si="1"/>
        <v>261</v>
      </c>
      <c r="Q9" s="17">
        <f t="shared" si="1"/>
        <v>150</v>
      </c>
      <c r="R9" s="17">
        <f>R10+R11</f>
        <v>420</v>
      </c>
      <c r="S9" s="17">
        <f t="shared" si="1"/>
        <v>-170</v>
      </c>
      <c r="T9" s="17">
        <f t="shared" si="1"/>
        <v>270</v>
      </c>
      <c r="U9" s="17">
        <f t="shared" si="1"/>
        <v>150</v>
      </c>
      <c r="V9" s="28">
        <v>-0.40719053488444601</v>
      </c>
    </row>
    <row r="10" spans="1:22" ht="15" customHeight="1" x14ac:dyDescent="0.2">
      <c r="A10" s="6" t="s">
        <v>28</v>
      </c>
      <c r="B10" s="18">
        <f t="shared" ref="B10:I10" si="2">B20+B21+B22+B23</f>
        <v>-172</v>
      </c>
      <c r="C10" s="18">
        <f t="shared" si="2"/>
        <v>-18</v>
      </c>
      <c r="D10" s="18">
        <f t="shared" si="2"/>
        <v>93</v>
      </c>
      <c r="E10" s="18">
        <f t="shared" si="2"/>
        <v>-132</v>
      </c>
      <c r="F10" s="18">
        <f t="shared" si="2"/>
        <v>100</v>
      </c>
      <c r="G10" s="18">
        <f t="shared" si="2"/>
        <v>2</v>
      </c>
      <c r="H10" s="18">
        <f t="shared" si="2"/>
        <v>232</v>
      </c>
      <c r="I10" s="18">
        <f t="shared" si="2"/>
        <v>-32</v>
      </c>
      <c r="J10" s="25">
        <f t="shared" ref="J10:J38" si="3">K10-L10</f>
        <v>-7.9219895882047764</v>
      </c>
      <c r="K10" s="25">
        <v>6.0015072637914963</v>
      </c>
      <c r="L10" s="25">
        <v>13.923496851996273</v>
      </c>
      <c r="M10" s="18">
        <f t="shared" ref="M10:U10" si="4">M20+M21+M22+M23</f>
        <v>-40</v>
      </c>
      <c r="N10" s="18">
        <f t="shared" si="4"/>
        <v>295</v>
      </c>
      <c r="O10" s="18">
        <f t="shared" si="4"/>
        <v>-54</v>
      </c>
      <c r="P10" s="18">
        <f t="shared" si="4"/>
        <v>210</v>
      </c>
      <c r="Q10" s="18">
        <f t="shared" si="4"/>
        <v>85</v>
      </c>
      <c r="R10" s="18">
        <f t="shared" si="4"/>
        <v>335</v>
      </c>
      <c r="S10" s="18">
        <f t="shared" si="4"/>
        <v>-113</v>
      </c>
      <c r="T10" s="18">
        <f t="shared" si="4"/>
        <v>231</v>
      </c>
      <c r="U10" s="18">
        <f t="shared" si="4"/>
        <v>104</v>
      </c>
      <c r="V10" s="25">
        <v>-2.4006029055165961</v>
      </c>
    </row>
    <row r="11" spans="1:22" ht="15" customHeight="1" x14ac:dyDescent="0.2">
      <c r="A11" s="2" t="s">
        <v>27</v>
      </c>
      <c r="B11" s="19">
        <f t="shared" ref="B11:I11" si="5">B12+B13+B14+B15+B16</f>
        <v>-62</v>
      </c>
      <c r="C11" s="19">
        <f t="shared" si="5"/>
        <v>21</v>
      </c>
      <c r="D11" s="19">
        <f t="shared" si="5"/>
        <v>68</v>
      </c>
      <c r="E11" s="19">
        <f t="shared" si="5"/>
        <v>-93</v>
      </c>
      <c r="F11" s="19">
        <f t="shared" si="5"/>
        <v>18</v>
      </c>
      <c r="G11" s="19">
        <f t="shared" si="5"/>
        <v>-2</v>
      </c>
      <c r="H11" s="19">
        <f t="shared" si="5"/>
        <v>111</v>
      </c>
      <c r="I11" s="19">
        <f t="shared" si="5"/>
        <v>-24</v>
      </c>
      <c r="J11" s="30">
        <f t="shared" si="3"/>
        <v>-17.094978632532289</v>
      </c>
      <c r="K11" s="30">
        <v>3.3087055417804434</v>
      </c>
      <c r="L11" s="30">
        <v>20.403684174312733</v>
      </c>
      <c r="M11" s="19">
        <f t="shared" ref="M11:U11" si="6">M12+M13+M14+M15+M16</f>
        <v>31</v>
      </c>
      <c r="N11" s="19">
        <f t="shared" si="6"/>
        <v>116</v>
      </c>
      <c r="O11" s="19">
        <f t="shared" si="6"/>
        <v>-11</v>
      </c>
      <c r="P11" s="19">
        <f t="shared" si="6"/>
        <v>51</v>
      </c>
      <c r="Q11" s="19">
        <f t="shared" si="6"/>
        <v>65</v>
      </c>
      <c r="R11" s="19">
        <f t="shared" si="6"/>
        <v>85</v>
      </c>
      <c r="S11" s="19">
        <f t="shared" si="6"/>
        <v>-57</v>
      </c>
      <c r="T11" s="19">
        <f t="shared" si="6"/>
        <v>39</v>
      </c>
      <c r="U11" s="19">
        <f t="shared" si="6"/>
        <v>46</v>
      </c>
      <c r="V11" s="30">
        <v>5.6983262108440957</v>
      </c>
    </row>
    <row r="12" spans="1:22" ht="15" customHeight="1" x14ac:dyDescent="0.2">
      <c r="A12" s="6" t="s">
        <v>26</v>
      </c>
      <c r="B12" s="18">
        <f t="shared" ref="B12:I12" si="7">B24</f>
        <v>-8</v>
      </c>
      <c r="C12" s="18">
        <f t="shared" si="7"/>
        <v>-4</v>
      </c>
      <c r="D12" s="18">
        <f t="shared" si="7"/>
        <v>2</v>
      </c>
      <c r="E12" s="18">
        <f t="shared" si="7"/>
        <v>-11</v>
      </c>
      <c r="F12" s="18">
        <f t="shared" si="7"/>
        <v>2</v>
      </c>
      <c r="G12" s="18">
        <f t="shared" si="7"/>
        <v>0</v>
      </c>
      <c r="H12" s="18">
        <f t="shared" si="7"/>
        <v>13</v>
      </c>
      <c r="I12" s="18">
        <f t="shared" si="7"/>
        <v>5</v>
      </c>
      <c r="J12" s="25">
        <f t="shared" si="3"/>
        <v>-25.857252040770454</v>
      </c>
      <c r="K12" s="25">
        <v>4.7013185528673542</v>
      </c>
      <c r="L12" s="25">
        <v>30.55857059363781</v>
      </c>
      <c r="M12" s="18">
        <f t="shared" ref="M12:U12" si="8">M24</f>
        <v>3</v>
      </c>
      <c r="N12" s="18">
        <f t="shared" si="8"/>
        <v>8</v>
      </c>
      <c r="O12" s="18">
        <f t="shared" si="8"/>
        <v>1</v>
      </c>
      <c r="P12" s="18">
        <f t="shared" si="8"/>
        <v>2</v>
      </c>
      <c r="Q12" s="18">
        <f t="shared" si="8"/>
        <v>6</v>
      </c>
      <c r="R12" s="18">
        <f t="shared" si="8"/>
        <v>5</v>
      </c>
      <c r="S12" s="18">
        <f t="shared" si="8"/>
        <v>-6</v>
      </c>
      <c r="T12" s="18">
        <f t="shared" si="8"/>
        <v>3</v>
      </c>
      <c r="U12" s="18">
        <f t="shared" si="8"/>
        <v>2</v>
      </c>
      <c r="V12" s="25">
        <v>7.0519778293010305</v>
      </c>
    </row>
    <row r="13" spans="1:22" ht="15" customHeight="1" x14ac:dyDescent="0.2">
      <c r="A13" s="4" t="s">
        <v>25</v>
      </c>
      <c r="B13" s="20">
        <f t="shared" ref="B13:I13" si="9">B25+B26+B27</f>
        <v>-23</v>
      </c>
      <c r="C13" s="20">
        <f t="shared" si="9"/>
        <v>-8</v>
      </c>
      <c r="D13" s="20">
        <f t="shared" si="9"/>
        <v>18</v>
      </c>
      <c r="E13" s="20">
        <f t="shared" si="9"/>
        <v>-24</v>
      </c>
      <c r="F13" s="20">
        <f t="shared" si="9"/>
        <v>0</v>
      </c>
      <c r="G13" s="20">
        <f t="shared" si="9"/>
        <v>-4</v>
      </c>
      <c r="H13" s="20">
        <f t="shared" si="9"/>
        <v>24</v>
      </c>
      <c r="I13" s="20">
        <f t="shared" si="9"/>
        <v>-8</v>
      </c>
      <c r="J13" s="26">
        <f t="shared" si="3"/>
        <v>-24.712127904392421</v>
      </c>
      <c r="K13" s="26">
        <v>0</v>
      </c>
      <c r="L13" s="26">
        <v>24.712127904392421</v>
      </c>
      <c r="M13" s="20">
        <f t="shared" ref="M13:U13" si="10">M25+M26+M27</f>
        <v>1</v>
      </c>
      <c r="N13" s="20">
        <f t="shared" si="10"/>
        <v>17</v>
      </c>
      <c r="O13" s="20">
        <f t="shared" si="10"/>
        <v>4</v>
      </c>
      <c r="P13" s="20">
        <f t="shared" si="10"/>
        <v>9</v>
      </c>
      <c r="Q13" s="20">
        <f t="shared" si="10"/>
        <v>8</v>
      </c>
      <c r="R13" s="20">
        <f t="shared" si="10"/>
        <v>16</v>
      </c>
      <c r="S13" s="20">
        <f t="shared" si="10"/>
        <v>-10</v>
      </c>
      <c r="T13" s="20">
        <f t="shared" si="10"/>
        <v>7</v>
      </c>
      <c r="U13" s="20">
        <f t="shared" si="10"/>
        <v>9</v>
      </c>
      <c r="V13" s="26">
        <v>1.0296719960163543</v>
      </c>
    </row>
    <row r="14" spans="1:22" ht="15" customHeight="1" x14ac:dyDescent="0.2">
      <c r="A14" s="4" t="s">
        <v>24</v>
      </c>
      <c r="B14" s="20">
        <f t="shared" ref="B14:I14" si="11">B28+B29+B30+B31</f>
        <v>-22</v>
      </c>
      <c r="C14" s="20">
        <f t="shared" si="11"/>
        <v>10</v>
      </c>
      <c r="D14" s="20">
        <f t="shared" si="11"/>
        <v>30</v>
      </c>
      <c r="E14" s="20">
        <f t="shared" si="11"/>
        <v>-27</v>
      </c>
      <c r="F14" s="20">
        <f t="shared" si="11"/>
        <v>9</v>
      </c>
      <c r="G14" s="20">
        <f t="shared" si="11"/>
        <v>3</v>
      </c>
      <c r="H14" s="20">
        <f t="shared" si="11"/>
        <v>36</v>
      </c>
      <c r="I14" s="20">
        <f t="shared" si="11"/>
        <v>-13</v>
      </c>
      <c r="J14" s="26">
        <f t="shared" si="3"/>
        <v>-12.938890518288851</v>
      </c>
      <c r="K14" s="26">
        <v>4.3129635060962839</v>
      </c>
      <c r="L14" s="26">
        <v>17.251854024385135</v>
      </c>
      <c r="M14" s="20">
        <f t="shared" ref="M14:U14" si="12">M28+M29+M30+M31</f>
        <v>5</v>
      </c>
      <c r="N14" s="20">
        <f t="shared" si="12"/>
        <v>45</v>
      </c>
      <c r="O14" s="20">
        <f t="shared" si="12"/>
        <v>-1</v>
      </c>
      <c r="P14" s="20">
        <f t="shared" si="12"/>
        <v>17</v>
      </c>
      <c r="Q14" s="20">
        <f t="shared" si="12"/>
        <v>28</v>
      </c>
      <c r="R14" s="20">
        <f t="shared" si="12"/>
        <v>40</v>
      </c>
      <c r="S14" s="20">
        <f t="shared" si="12"/>
        <v>-15</v>
      </c>
      <c r="T14" s="20">
        <f t="shared" si="12"/>
        <v>18</v>
      </c>
      <c r="U14" s="20">
        <f t="shared" si="12"/>
        <v>22</v>
      </c>
      <c r="V14" s="26">
        <v>2.3960908367201554</v>
      </c>
    </row>
    <row r="15" spans="1:22" ht="15" customHeight="1" x14ac:dyDescent="0.2">
      <c r="A15" s="4" t="s">
        <v>23</v>
      </c>
      <c r="B15" s="20">
        <f t="shared" ref="B15:I15" si="13">B32+B33+B34+B35</f>
        <v>-10</v>
      </c>
      <c r="C15" s="20">
        <f t="shared" si="13"/>
        <v>9</v>
      </c>
      <c r="D15" s="20">
        <f t="shared" si="13"/>
        <v>2</v>
      </c>
      <c r="E15" s="20">
        <f t="shared" si="13"/>
        <v>-26</v>
      </c>
      <c r="F15" s="20">
        <f t="shared" si="13"/>
        <v>7</v>
      </c>
      <c r="G15" s="20">
        <f t="shared" si="13"/>
        <v>1</v>
      </c>
      <c r="H15" s="20">
        <f t="shared" si="13"/>
        <v>33</v>
      </c>
      <c r="I15" s="20">
        <f t="shared" si="13"/>
        <v>-2</v>
      </c>
      <c r="J15" s="26">
        <f t="shared" si="3"/>
        <v>-16.422497924752651</v>
      </c>
      <c r="K15" s="26">
        <v>4.4214417489718691</v>
      </c>
      <c r="L15" s="26">
        <v>20.84393967372452</v>
      </c>
      <c r="M15" s="20">
        <f t="shared" ref="M15:U15" si="14">M32+M33+M34+M35</f>
        <v>16</v>
      </c>
      <c r="N15" s="20">
        <f t="shared" si="14"/>
        <v>37</v>
      </c>
      <c r="O15" s="20">
        <f t="shared" si="14"/>
        <v>-18</v>
      </c>
      <c r="P15" s="20">
        <f t="shared" si="14"/>
        <v>15</v>
      </c>
      <c r="Q15" s="20">
        <f t="shared" si="14"/>
        <v>22</v>
      </c>
      <c r="R15" s="20">
        <f t="shared" si="14"/>
        <v>21</v>
      </c>
      <c r="S15" s="20">
        <f t="shared" si="14"/>
        <v>-17</v>
      </c>
      <c r="T15" s="20">
        <f t="shared" si="14"/>
        <v>9</v>
      </c>
      <c r="U15" s="20">
        <f t="shared" si="14"/>
        <v>12</v>
      </c>
      <c r="V15" s="26">
        <v>10.106152569078557</v>
      </c>
    </row>
    <row r="16" spans="1:22" ht="15" customHeight="1" x14ac:dyDescent="0.2">
      <c r="A16" s="2" t="s">
        <v>22</v>
      </c>
      <c r="B16" s="19">
        <f t="shared" ref="B16:I16" si="15">B36+B37+B38</f>
        <v>1</v>
      </c>
      <c r="C16" s="19">
        <f t="shared" si="15"/>
        <v>14</v>
      </c>
      <c r="D16" s="19">
        <f t="shared" si="15"/>
        <v>16</v>
      </c>
      <c r="E16" s="19">
        <f t="shared" si="15"/>
        <v>-5</v>
      </c>
      <c r="F16" s="19">
        <f t="shared" si="15"/>
        <v>0</v>
      </c>
      <c r="G16" s="19">
        <f t="shared" si="15"/>
        <v>-2</v>
      </c>
      <c r="H16" s="19">
        <f t="shared" si="15"/>
        <v>5</v>
      </c>
      <c r="I16" s="19">
        <f t="shared" si="15"/>
        <v>-6</v>
      </c>
      <c r="J16" s="30">
        <f t="shared" si="3"/>
        <v>-13.380714223041151</v>
      </c>
      <c r="K16" s="30">
        <v>0</v>
      </c>
      <c r="L16" s="30">
        <v>13.380714223041151</v>
      </c>
      <c r="M16" s="19">
        <f t="shared" ref="M16:U16" si="16">M36+M37+M38</f>
        <v>6</v>
      </c>
      <c r="N16" s="19">
        <f t="shared" si="16"/>
        <v>9</v>
      </c>
      <c r="O16" s="19">
        <f t="shared" si="16"/>
        <v>3</v>
      </c>
      <c r="P16" s="19">
        <f t="shared" si="16"/>
        <v>8</v>
      </c>
      <c r="Q16" s="19">
        <f t="shared" si="16"/>
        <v>1</v>
      </c>
      <c r="R16" s="19">
        <f t="shared" si="16"/>
        <v>3</v>
      </c>
      <c r="S16" s="19">
        <f t="shared" si="16"/>
        <v>-9</v>
      </c>
      <c r="T16" s="19">
        <f t="shared" si="16"/>
        <v>2</v>
      </c>
      <c r="U16" s="19">
        <f t="shared" si="16"/>
        <v>1</v>
      </c>
      <c r="V16" s="30">
        <v>16.056857067649382</v>
      </c>
    </row>
    <row r="17" spans="1:22" ht="15" customHeight="1" x14ac:dyDescent="0.2">
      <c r="A17" s="6" t="s">
        <v>21</v>
      </c>
      <c r="B17" s="18">
        <f t="shared" ref="B17:I17" si="17">B12+B13+B20</f>
        <v>-133</v>
      </c>
      <c r="C17" s="18">
        <f t="shared" si="17"/>
        <v>-42</v>
      </c>
      <c r="D17" s="18">
        <f t="shared" si="17"/>
        <v>57</v>
      </c>
      <c r="E17" s="18">
        <f t="shared" si="17"/>
        <v>-97</v>
      </c>
      <c r="F17" s="18">
        <f t="shared" si="17"/>
        <v>45</v>
      </c>
      <c r="G17" s="18">
        <f t="shared" si="17"/>
        <v>-9</v>
      </c>
      <c r="H17" s="18">
        <f t="shared" si="17"/>
        <v>142</v>
      </c>
      <c r="I17" s="18">
        <f t="shared" si="17"/>
        <v>-24</v>
      </c>
      <c r="J17" s="25">
        <f t="shared" si="3"/>
        <v>-10.94067560258925</v>
      </c>
      <c r="K17" s="25">
        <v>5.0755711558403735</v>
      </c>
      <c r="L17" s="25">
        <v>16.016246758429624</v>
      </c>
      <c r="M17" s="18">
        <f t="shared" ref="M17:U17" si="18">M12+M13+M20</f>
        <v>-36</v>
      </c>
      <c r="N17" s="18">
        <f t="shared" si="18"/>
        <v>124</v>
      </c>
      <c r="O17" s="18">
        <f t="shared" si="18"/>
        <v>-5</v>
      </c>
      <c r="P17" s="18">
        <f t="shared" si="18"/>
        <v>92</v>
      </c>
      <c r="Q17" s="18">
        <f t="shared" si="18"/>
        <v>32</v>
      </c>
      <c r="R17" s="18">
        <f t="shared" si="18"/>
        <v>160</v>
      </c>
      <c r="S17" s="18">
        <f t="shared" si="18"/>
        <v>-47</v>
      </c>
      <c r="T17" s="18">
        <f t="shared" si="18"/>
        <v>108</v>
      </c>
      <c r="U17" s="18">
        <f t="shared" si="18"/>
        <v>52</v>
      </c>
      <c r="V17" s="25">
        <v>-4.0604569246723017</v>
      </c>
    </row>
    <row r="18" spans="1:22" ht="15" customHeight="1" x14ac:dyDescent="0.2">
      <c r="A18" s="4" t="s">
        <v>20</v>
      </c>
      <c r="B18" s="20">
        <f t="shared" ref="B18:I18" si="19">B14+B22</f>
        <v>-44</v>
      </c>
      <c r="C18" s="20">
        <f t="shared" si="19"/>
        <v>-14</v>
      </c>
      <c r="D18" s="20">
        <f t="shared" si="19"/>
        <v>40</v>
      </c>
      <c r="E18" s="20">
        <f t="shared" si="19"/>
        <v>-55</v>
      </c>
      <c r="F18" s="20">
        <f t="shared" si="19"/>
        <v>19</v>
      </c>
      <c r="G18" s="20">
        <f t="shared" si="19"/>
        <v>2</v>
      </c>
      <c r="H18" s="20">
        <f t="shared" si="19"/>
        <v>74</v>
      </c>
      <c r="I18" s="20">
        <f t="shared" si="19"/>
        <v>-6</v>
      </c>
      <c r="J18" s="26">
        <f t="shared" si="3"/>
        <v>-13.947755159734017</v>
      </c>
      <c r="K18" s="26">
        <v>4.818315418817205</v>
      </c>
      <c r="L18" s="26">
        <v>18.766070578551222</v>
      </c>
      <c r="M18" s="20">
        <f t="shared" ref="M18:U18" si="20">M14+M22</f>
        <v>11</v>
      </c>
      <c r="N18" s="20">
        <f t="shared" si="20"/>
        <v>90</v>
      </c>
      <c r="O18" s="20">
        <f t="shared" si="20"/>
        <v>3</v>
      </c>
      <c r="P18" s="20">
        <f t="shared" si="20"/>
        <v>44</v>
      </c>
      <c r="Q18" s="20">
        <f t="shared" si="20"/>
        <v>46</v>
      </c>
      <c r="R18" s="20">
        <f t="shared" si="20"/>
        <v>79</v>
      </c>
      <c r="S18" s="20">
        <f t="shared" si="20"/>
        <v>-29</v>
      </c>
      <c r="T18" s="20">
        <f t="shared" si="20"/>
        <v>40</v>
      </c>
      <c r="U18" s="20">
        <f t="shared" si="20"/>
        <v>39</v>
      </c>
      <c r="V18" s="26">
        <v>2.7895510319468038</v>
      </c>
    </row>
    <row r="19" spans="1:22" ht="15" customHeight="1" x14ac:dyDescent="0.2">
      <c r="A19" s="2" t="s">
        <v>19</v>
      </c>
      <c r="B19" s="19">
        <f t="shared" ref="B19:I19" si="21">B15+B16+B21+B23</f>
        <v>-57</v>
      </c>
      <c r="C19" s="19">
        <f t="shared" si="21"/>
        <v>59</v>
      </c>
      <c r="D19" s="19">
        <f t="shared" si="21"/>
        <v>64</v>
      </c>
      <c r="E19" s="19">
        <f t="shared" si="21"/>
        <v>-73</v>
      </c>
      <c r="F19" s="19">
        <f t="shared" si="21"/>
        <v>54</v>
      </c>
      <c r="G19" s="19">
        <f t="shared" si="21"/>
        <v>7</v>
      </c>
      <c r="H19" s="19">
        <f t="shared" si="21"/>
        <v>127</v>
      </c>
      <c r="I19" s="19">
        <f t="shared" si="21"/>
        <v>-26</v>
      </c>
      <c r="J19" s="30">
        <f t="shared" si="3"/>
        <v>-7.8550447597608146</v>
      </c>
      <c r="K19" s="30">
        <v>5.8105810551655344</v>
      </c>
      <c r="L19" s="30">
        <v>13.665625814926349</v>
      </c>
      <c r="M19" s="19">
        <f t="shared" ref="M19:U19" si="22">M15+M16+M21+M23</f>
        <v>16</v>
      </c>
      <c r="N19" s="19">
        <f t="shared" si="22"/>
        <v>197</v>
      </c>
      <c r="O19" s="19">
        <f t="shared" si="22"/>
        <v>-63</v>
      </c>
      <c r="P19" s="19">
        <f t="shared" si="22"/>
        <v>125</v>
      </c>
      <c r="Q19" s="19">
        <f t="shared" si="22"/>
        <v>72</v>
      </c>
      <c r="R19" s="19">
        <f t="shared" si="22"/>
        <v>181</v>
      </c>
      <c r="S19" s="19">
        <f t="shared" si="22"/>
        <v>-94</v>
      </c>
      <c r="T19" s="19">
        <f t="shared" si="22"/>
        <v>122</v>
      </c>
      <c r="U19" s="19">
        <f t="shared" si="22"/>
        <v>59</v>
      </c>
      <c r="V19" s="30">
        <v>1.7216536459749747</v>
      </c>
    </row>
    <row r="20" spans="1:22" ht="15" customHeight="1" x14ac:dyDescent="0.2">
      <c r="A20" s="5" t="s">
        <v>18</v>
      </c>
      <c r="B20" s="18">
        <f>E20+M20</f>
        <v>-102</v>
      </c>
      <c r="C20" s="18">
        <v>-30</v>
      </c>
      <c r="D20" s="18">
        <f>G20-I20+O20-S20</f>
        <v>37</v>
      </c>
      <c r="E20" s="18">
        <f>F20-H20</f>
        <v>-62</v>
      </c>
      <c r="F20" s="18">
        <v>43</v>
      </c>
      <c r="G20" s="18">
        <v>-5</v>
      </c>
      <c r="H20" s="18">
        <v>105</v>
      </c>
      <c r="I20" s="18">
        <v>-21</v>
      </c>
      <c r="J20" s="25">
        <f t="shared" si="3"/>
        <v>-8.3005310189000596</v>
      </c>
      <c r="K20" s="25">
        <v>5.7568199002048797</v>
      </c>
      <c r="L20" s="25">
        <v>14.057350919104939</v>
      </c>
      <c r="M20" s="18">
        <f>N20-R20</f>
        <v>-40</v>
      </c>
      <c r="N20" s="18">
        <f>SUM(P20:Q20)</f>
        <v>99</v>
      </c>
      <c r="O20" s="22">
        <v>-10</v>
      </c>
      <c r="P20" s="22">
        <v>81</v>
      </c>
      <c r="Q20" s="22">
        <v>18</v>
      </c>
      <c r="R20" s="22">
        <f>SUM(T20:U20)</f>
        <v>139</v>
      </c>
      <c r="S20" s="22">
        <v>-31</v>
      </c>
      <c r="T20" s="22">
        <v>98</v>
      </c>
      <c r="U20" s="22">
        <v>41</v>
      </c>
      <c r="V20" s="29">
        <v>-5.3551813025161721</v>
      </c>
    </row>
    <row r="21" spans="1:22" ht="15" customHeight="1" x14ac:dyDescent="0.2">
      <c r="A21" s="3" t="s">
        <v>17</v>
      </c>
      <c r="B21" s="20">
        <f t="shared" ref="B21:B38" si="23">E21+M21</f>
        <v>-39</v>
      </c>
      <c r="C21" s="20">
        <v>18</v>
      </c>
      <c r="D21" s="20">
        <f t="shared" ref="D21:D38" si="24">G21-I21+O21-S21</f>
        <v>53</v>
      </c>
      <c r="E21" s="20">
        <f t="shared" ref="E21:E38" si="25">F21-H21</f>
        <v>-23</v>
      </c>
      <c r="F21" s="20">
        <v>41</v>
      </c>
      <c r="G21" s="20">
        <v>9</v>
      </c>
      <c r="H21" s="20">
        <v>64</v>
      </c>
      <c r="I21" s="20">
        <v>-21</v>
      </c>
      <c r="J21" s="26">
        <f t="shared" si="3"/>
        <v>-3.8137487954615565</v>
      </c>
      <c r="K21" s="26">
        <v>6.7984217658227752</v>
      </c>
      <c r="L21" s="26">
        <v>10.612170561284332</v>
      </c>
      <c r="M21" s="20">
        <f t="shared" ref="M21:M38" si="26">N21-R21</f>
        <v>-16</v>
      </c>
      <c r="N21" s="20">
        <f>SUM(P21:Q21)</f>
        <v>122</v>
      </c>
      <c r="O21" s="20">
        <v>-31</v>
      </c>
      <c r="P21" s="20">
        <v>86</v>
      </c>
      <c r="Q21" s="20">
        <v>36</v>
      </c>
      <c r="R21" s="20">
        <f t="shared" ref="R21:R38" si="27">SUM(T21:U21)</f>
        <v>138</v>
      </c>
      <c r="S21" s="20">
        <v>-54</v>
      </c>
      <c r="T21" s="20">
        <v>98</v>
      </c>
      <c r="U21" s="20">
        <v>40</v>
      </c>
      <c r="V21" s="26">
        <v>-2.6530426403210861</v>
      </c>
    </row>
    <row r="22" spans="1:22" ht="15" customHeight="1" x14ac:dyDescent="0.2">
      <c r="A22" s="3" t="s">
        <v>16</v>
      </c>
      <c r="B22" s="20">
        <f t="shared" si="23"/>
        <v>-22</v>
      </c>
      <c r="C22" s="20">
        <v>-24</v>
      </c>
      <c r="D22" s="20">
        <f t="shared" si="24"/>
        <v>10</v>
      </c>
      <c r="E22" s="20">
        <f t="shared" si="25"/>
        <v>-28</v>
      </c>
      <c r="F22" s="20">
        <v>10</v>
      </c>
      <c r="G22" s="20">
        <v>-1</v>
      </c>
      <c r="H22" s="20">
        <v>38</v>
      </c>
      <c r="I22" s="20">
        <v>7</v>
      </c>
      <c r="J22" s="26">
        <f t="shared" si="3"/>
        <v>-15.081699899484764</v>
      </c>
      <c r="K22" s="26">
        <v>5.386321392673131</v>
      </c>
      <c r="L22" s="26">
        <v>20.468021292157896</v>
      </c>
      <c r="M22" s="20">
        <f t="shared" si="26"/>
        <v>6</v>
      </c>
      <c r="N22" s="20">
        <f t="shared" ref="N22:N38" si="28">SUM(P22:Q22)</f>
        <v>45</v>
      </c>
      <c r="O22" s="20">
        <v>4</v>
      </c>
      <c r="P22" s="20">
        <v>27</v>
      </c>
      <c r="Q22" s="20">
        <v>18</v>
      </c>
      <c r="R22" s="20">
        <f t="shared" si="27"/>
        <v>39</v>
      </c>
      <c r="S22" s="20">
        <v>-14</v>
      </c>
      <c r="T22" s="20">
        <v>22</v>
      </c>
      <c r="U22" s="20">
        <v>17</v>
      </c>
      <c r="V22" s="26">
        <v>3.2317928356038799</v>
      </c>
    </row>
    <row r="23" spans="1:22" ht="15" customHeight="1" x14ac:dyDescent="0.2">
      <c r="A23" s="1" t="s">
        <v>15</v>
      </c>
      <c r="B23" s="19">
        <f t="shared" si="23"/>
        <v>-9</v>
      </c>
      <c r="C23" s="19">
        <v>18</v>
      </c>
      <c r="D23" s="19">
        <f t="shared" si="24"/>
        <v>-7</v>
      </c>
      <c r="E23" s="19">
        <f t="shared" si="25"/>
        <v>-19</v>
      </c>
      <c r="F23" s="19">
        <v>6</v>
      </c>
      <c r="G23" s="19">
        <v>-1</v>
      </c>
      <c r="H23" s="19">
        <v>25</v>
      </c>
      <c r="I23" s="19">
        <v>3</v>
      </c>
      <c r="J23" s="30">
        <f t="shared" si="3"/>
        <v>-14.551435369153218</v>
      </c>
      <c r="K23" s="30">
        <v>4.5951901165746998</v>
      </c>
      <c r="L23" s="30">
        <v>19.146625485727917</v>
      </c>
      <c r="M23" s="19">
        <f t="shared" si="26"/>
        <v>10</v>
      </c>
      <c r="N23" s="19">
        <f t="shared" si="28"/>
        <v>29</v>
      </c>
      <c r="O23" s="19">
        <v>-17</v>
      </c>
      <c r="P23" s="19">
        <v>16</v>
      </c>
      <c r="Q23" s="19">
        <v>13</v>
      </c>
      <c r="R23" s="19">
        <f t="shared" si="27"/>
        <v>19</v>
      </c>
      <c r="S23" s="24">
        <v>-14</v>
      </c>
      <c r="T23" s="24">
        <v>13</v>
      </c>
      <c r="U23" s="24">
        <v>6</v>
      </c>
      <c r="V23" s="31">
        <v>7.6586501942911678</v>
      </c>
    </row>
    <row r="24" spans="1:22" ht="15" customHeight="1" x14ac:dyDescent="0.2">
      <c r="A24" s="7" t="s">
        <v>14</v>
      </c>
      <c r="B24" s="17">
        <f t="shared" si="23"/>
        <v>-8</v>
      </c>
      <c r="C24" s="17">
        <v>-4</v>
      </c>
      <c r="D24" s="17">
        <f t="shared" si="24"/>
        <v>2</v>
      </c>
      <c r="E24" s="18">
        <f t="shared" si="25"/>
        <v>-11</v>
      </c>
      <c r="F24" s="17">
        <v>2</v>
      </c>
      <c r="G24" s="17">
        <v>0</v>
      </c>
      <c r="H24" s="17">
        <v>13</v>
      </c>
      <c r="I24" s="23">
        <v>5</v>
      </c>
      <c r="J24" s="38">
        <f t="shared" si="3"/>
        <v>-25.857252040770454</v>
      </c>
      <c r="K24" s="38">
        <v>4.7013185528673542</v>
      </c>
      <c r="L24" s="38">
        <v>30.55857059363781</v>
      </c>
      <c r="M24" s="18">
        <f t="shared" si="26"/>
        <v>3</v>
      </c>
      <c r="N24" s="17">
        <f t="shared" si="28"/>
        <v>8</v>
      </c>
      <c r="O24" s="17">
        <v>1</v>
      </c>
      <c r="P24" s="17">
        <v>2</v>
      </c>
      <c r="Q24" s="17">
        <v>6</v>
      </c>
      <c r="R24" s="17">
        <f t="shared" si="27"/>
        <v>5</v>
      </c>
      <c r="S24" s="17">
        <v>-6</v>
      </c>
      <c r="T24" s="17">
        <v>3</v>
      </c>
      <c r="U24" s="17">
        <v>2</v>
      </c>
      <c r="V24" s="28">
        <v>7.0519778293010305</v>
      </c>
    </row>
    <row r="25" spans="1:22" ht="15" customHeight="1" x14ac:dyDescent="0.2">
      <c r="A25" s="5" t="s">
        <v>13</v>
      </c>
      <c r="B25" s="18">
        <f t="shared" si="23"/>
        <v>-5</v>
      </c>
      <c r="C25" s="18">
        <v>-6</v>
      </c>
      <c r="D25" s="18">
        <f t="shared" si="24"/>
        <v>1</v>
      </c>
      <c r="E25" s="18">
        <f t="shared" si="25"/>
        <v>-4</v>
      </c>
      <c r="F25" s="18">
        <v>0</v>
      </c>
      <c r="G25" s="18">
        <v>-1</v>
      </c>
      <c r="H25" s="18">
        <v>4</v>
      </c>
      <c r="I25" s="18">
        <v>-1</v>
      </c>
      <c r="J25" s="25">
        <f t="shared" si="3"/>
        <v>-38.302548270629472</v>
      </c>
      <c r="K25" s="25">
        <v>0</v>
      </c>
      <c r="L25" s="25">
        <v>38.302548270629472</v>
      </c>
      <c r="M25" s="18">
        <f t="shared" si="26"/>
        <v>-1</v>
      </c>
      <c r="N25" s="18">
        <f t="shared" si="28"/>
        <v>3</v>
      </c>
      <c r="O25" s="18">
        <v>2</v>
      </c>
      <c r="P25" s="18">
        <v>1</v>
      </c>
      <c r="Q25" s="18">
        <v>2</v>
      </c>
      <c r="R25" s="18">
        <f t="shared" si="27"/>
        <v>4</v>
      </c>
      <c r="S25" s="22">
        <v>1</v>
      </c>
      <c r="T25" s="22">
        <v>2</v>
      </c>
      <c r="U25" s="22">
        <v>2</v>
      </c>
      <c r="V25" s="29">
        <v>-9.5756370676573646</v>
      </c>
    </row>
    <row r="26" spans="1:22" ht="15" customHeight="1" x14ac:dyDescent="0.2">
      <c r="A26" s="3" t="s">
        <v>12</v>
      </c>
      <c r="B26" s="20">
        <f t="shared" si="23"/>
        <v>-8</v>
      </c>
      <c r="C26" s="20">
        <v>0</v>
      </c>
      <c r="D26" s="20">
        <f t="shared" si="24"/>
        <v>3</v>
      </c>
      <c r="E26" s="20">
        <f t="shared" si="25"/>
        <v>-9</v>
      </c>
      <c r="F26" s="20">
        <v>0</v>
      </c>
      <c r="G26" s="20">
        <v>-2</v>
      </c>
      <c r="H26" s="20">
        <v>9</v>
      </c>
      <c r="I26" s="20">
        <v>-1</v>
      </c>
      <c r="J26" s="26">
        <f t="shared" si="3"/>
        <v>-36.093488051017388</v>
      </c>
      <c r="K26" s="26">
        <v>0</v>
      </c>
      <c r="L26" s="26">
        <v>36.093488051017388</v>
      </c>
      <c r="M26" s="20">
        <f t="shared" si="26"/>
        <v>1</v>
      </c>
      <c r="N26" s="20">
        <f t="shared" si="28"/>
        <v>3</v>
      </c>
      <c r="O26" s="20">
        <v>0</v>
      </c>
      <c r="P26" s="20">
        <v>3</v>
      </c>
      <c r="Q26" s="20">
        <v>0</v>
      </c>
      <c r="R26" s="20">
        <f t="shared" si="27"/>
        <v>2</v>
      </c>
      <c r="S26" s="20">
        <v>-4</v>
      </c>
      <c r="T26" s="20">
        <v>1</v>
      </c>
      <c r="U26" s="20">
        <v>1</v>
      </c>
      <c r="V26" s="26">
        <v>4.0103875612241549</v>
      </c>
    </row>
    <row r="27" spans="1:22" ht="15" customHeight="1" x14ac:dyDescent="0.2">
      <c r="A27" s="1" t="s">
        <v>11</v>
      </c>
      <c r="B27" s="19">
        <f t="shared" si="23"/>
        <v>-10</v>
      </c>
      <c r="C27" s="19">
        <v>-2</v>
      </c>
      <c r="D27" s="19">
        <f t="shared" si="24"/>
        <v>14</v>
      </c>
      <c r="E27" s="19">
        <f t="shared" si="25"/>
        <v>-11</v>
      </c>
      <c r="F27" s="19">
        <v>0</v>
      </c>
      <c r="G27" s="19">
        <v>-1</v>
      </c>
      <c r="H27" s="19">
        <v>11</v>
      </c>
      <c r="I27" s="19">
        <v>-6</v>
      </c>
      <c r="J27" s="30">
        <f t="shared" si="3"/>
        <v>-17.81668200807194</v>
      </c>
      <c r="K27" s="30">
        <v>0</v>
      </c>
      <c r="L27" s="30">
        <v>17.81668200807194</v>
      </c>
      <c r="M27" s="19">
        <f t="shared" si="26"/>
        <v>1</v>
      </c>
      <c r="N27" s="19">
        <f t="shared" si="28"/>
        <v>11</v>
      </c>
      <c r="O27" s="24">
        <v>2</v>
      </c>
      <c r="P27" s="24">
        <v>5</v>
      </c>
      <c r="Q27" s="24">
        <v>6</v>
      </c>
      <c r="R27" s="24">
        <f t="shared" si="27"/>
        <v>10</v>
      </c>
      <c r="S27" s="24">
        <v>-7</v>
      </c>
      <c r="T27" s="24">
        <v>4</v>
      </c>
      <c r="U27" s="24">
        <v>6</v>
      </c>
      <c r="V27" s="31">
        <v>1.6196983643701763</v>
      </c>
    </row>
    <row r="28" spans="1:22" ht="15" customHeight="1" x14ac:dyDescent="0.2">
      <c r="A28" s="5" t="s">
        <v>10</v>
      </c>
      <c r="B28" s="18">
        <f t="shared" si="23"/>
        <v>-8</v>
      </c>
      <c r="C28" s="18">
        <v>-4</v>
      </c>
      <c r="D28" s="18">
        <f t="shared" si="24"/>
        <v>-6</v>
      </c>
      <c r="E28" s="18">
        <f t="shared" si="25"/>
        <v>-7</v>
      </c>
      <c r="F28" s="18">
        <v>1</v>
      </c>
      <c r="G28" s="18">
        <v>1</v>
      </c>
      <c r="H28" s="18">
        <v>8</v>
      </c>
      <c r="I28" s="18">
        <v>6</v>
      </c>
      <c r="J28" s="25">
        <f t="shared" si="3"/>
        <v>-30.643367182173737</v>
      </c>
      <c r="K28" s="25">
        <v>4.3776238831676766</v>
      </c>
      <c r="L28" s="25">
        <v>35.020991065341413</v>
      </c>
      <c r="M28" s="18">
        <f t="shared" si="26"/>
        <v>-1</v>
      </c>
      <c r="N28" s="18">
        <f t="shared" si="28"/>
        <v>3</v>
      </c>
      <c r="O28" s="18">
        <v>0</v>
      </c>
      <c r="P28" s="18">
        <v>2</v>
      </c>
      <c r="Q28" s="18">
        <v>1</v>
      </c>
      <c r="R28" s="18">
        <f t="shared" si="27"/>
        <v>4</v>
      </c>
      <c r="S28" s="18">
        <v>1</v>
      </c>
      <c r="T28" s="18">
        <v>1</v>
      </c>
      <c r="U28" s="18">
        <v>3</v>
      </c>
      <c r="V28" s="25">
        <v>-4.3776238831676757</v>
      </c>
    </row>
    <row r="29" spans="1:22" ht="15" customHeight="1" x14ac:dyDescent="0.2">
      <c r="A29" s="3" t="s">
        <v>9</v>
      </c>
      <c r="B29" s="20">
        <f t="shared" si="23"/>
        <v>2</v>
      </c>
      <c r="C29" s="20">
        <v>22</v>
      </c>
      <c r="D29" s="20">
        <f t="shared" si="24"/>
        <v>14</v>
      </c>
      <c r="E29" s="20">
        <f t="shared" si="25"/>
        <v>-6</v>
      </c>
      <c r="F29" s="20">
        <v>4</v>
      </c>
      <c r="G29" s="20">
        <v>2</v>
      </c>
      <c r="H29" s="20">
        <v>10</v>
      </c>
      <c r="I29" s="20">
        <v>-6</v>
      </c>
      <c r="J29" s="26">
        <f t="shared" si="3"/>
        <v>-9.2685603342759464</v>
      </c>
      <c r="K29" s="26">
        <v>6.1790402228506309</v>
      </c>
      <c r="L29" s="26">
        <v>15.447600557126577</v>
      </c>
      <c r="M29" s="20">
        <f t="shared" si="26"/>
        <v>8</v>
      </c>
      <c r="N29" s="20">
        <f t="shared" si="28"/>
        <v>15</v>
      </c>
      <c r="O29" s="20">
        <v>-5</v>
      </c>
      <c r="P29" s="20">
        <v>3</v>
      </c>
      <c r="Q29" s="20">
        <v>12</v>
      </c>
      <c r="R29" s="20">
        <f t="shared" si="27"/>
        <v>7</v>
      </c>
      <c r="S29" s="20">
        <v>-11</v>
      </c>
      <c r="T29" s="20">
        <v>2</v>
      </c>
      <c r="U29" s="20">
        <v>5</v>
      </c>
      <c r="V29" s="26">
        <v>12.35808044570126</v>
      </c>
    </row>
    <row r="30" spans="1:22" ht="15" customHeight="1" x14ac:dyDescent="0.2">
      <c r="A30" s="3" t="s">
        <v>8</v>
      </c>
      <c r="B30" s="20">
        <f t="shared" si="23"/>
        <v>-11</v>
      </c>
      <c r="C30" s="20">
        <v>1</v>
      </c>
      <c r="D30" s="20">
        <f t="shared" si="24"/>
        <v>13</v>
      </c>
      <c r="E30" s="20">
        <f t="shared" si="25"/>
        <v>-10</v>
      </c>
      <c r="F30" s="20">
        <v>1</v>
      </c>
      <c r="G30" s="20">
        <v>-1</v>
      </c>
      <c r="H30" s="20">
        <v>11</v>
      </c>
      <c r="I30" s="20">
        <v>-7</v>
      </c>
      <c r="J30" s="26">
        <f t="shared" si="3"/>
        <v>-15.567644819504638</v>
      </c>
      <c r="K30" s="26">
        <v>1.556764481950464</v>
      </c>
      <c r="L30" s="26">
        <v>17.124409301455103</v>
      </c>
      <c r="M30" s="20">
        <f t="shared" si="26"/>
        <v>-1</v>
      </c>
      <c r="N30" s="20">
        <f t="shared" si="28"/>
        <v>13</v>
      </c>
      <c r="O30" s="20">
        <v>-1</v>
      </c>
      <c r="P30" s="20">
        <v>10</v>
      </c>
      <c r="Q30" s="20">
        <v>3</v>
      </c>
      <c r="R30" s="20">
        <f t="shared" si="27"/>
        <v>14</v>
      </c>
      <c r="S30" s="20">
        <v>-8</v>
      </c>
      <c r="T30" s="20">
        <v>8</v>
      </c>
      <c r="U30" s="20">
        <v>6</v>
      </c>
      <c r="V30" s="26">
        <v>-1.5567644819504665</v>
      </c>
    </row>
    <row r="31" spans="1:22" ht="15" customHeight="1" x14ac:dyDescent="0.2">
      <c r="A31" s="1" t="s">
        <v>7</v>
      </c>
      <c r="B31" s="19">
        <f t="shared" si="23"/>
        <v>-5</v>
      </c>
      <c r="C31" s="19">
        <v>-9</v>
      </c>
      <c r="D31" s="19">
        <f t="shared" si="24"/>
        <v>9</v>
      </c>
      <c r="E31" s="19">
        <f t="shared" si="25"/>
        <v>-4</v>
      </c>
      <c r="F31" s="19">
        <v>3</v>
      </c>
      <c r="G31" s="19">
        <v>1</v>
      </c>
      <c r="H31" s="19">
        <v>7</v>
      </c>
      <c r="I31" s="19">
        <v>-6</v>
      </c>
      <c r="J31" s="30">
        <f t="shared" si="3"/>
        <v>-7.0349440664283254</v>
      </c>
      <c r="K31" s="30">
        <v>5.2762080498212427</v>
      </c>
      <c r="L31" s="30">
        <v>12.311152116249568</v>
      </c>
      <c r="M31" s="19">
        <f t="shared" si="26"/>
        <v>-1</v>
      </c>
      <c r="N31" s="19">
        <f t="shared" si="28"/>
        <v>14</v>
      </c>
      <c r="O31" s="19">
        <v>5</v>
      </c>
      <c r="P31" s="19">
        <v>2</v>
      </c>
      <c r="Q31" s="19">
        <v>12</v>
      </c>
      <c r="R31" s="19">
        <f t="shared" si="27"/>
        <v>15</v>
      </c>
      <c r="S31" s="19">
        <v>3</v>
      </c>
      <c r="T31" s="19">
        <v>7</v>
      </c>
      <c r="U31" s="19">
        <v>8</v>
      </c>
      <c r="V31" s="30">
        <v>-1.7587360166070845</v>
      </c>
    </row>
    <row r="32" spans="1:22" ht="15" customHeight="1" x14ac:dyDescent="0.2">
      <c r="A32" s="5" t="s">
        <v>6</v>
      </c>
      <c r="B32" s="18">
        <f t="shared" si="23"/>
        <v>1</v>
      </c>
      <c r="C32" s="18">
        <v>6</v>
      </c>
      <c r="D32" s="18">
        <f t="shared" si="24"/>
        <v>-5</v>
      </c>
      <c r="E32" s="18">
        <f t="shared" si="25"/>
        <v>-3</v>
      </c>
      <c r="F32" s="18">
        <v>1</v>
      </c>
      <c r="G32" s="18">
        <v>1</v>
      </c>
      <c r="H32" s="18">
        <v>4</v>
      </c>
      <c r="I32" s="18">
        <v>1</v>
      </c>
      <c r="J32" s="25">
        <f t="shared" si="3"/>
        <v>-19.895989997644371</v>
      </c>
      <c r="K32" s="25">
        <v>6.6319966658814566</v>
      </c>
      <c r="L32" s="25">
        <v>26.527986663525827</v>
      </c>
      <c r="M32" s="18">
        <f t="shared" si="26"/>
        <v>4</v>
      </c>
      <c r="N32" s="18">
        <f t="shared" si="28"/>
        <v>5</v>
      </c>
      <c r="O32" s="22">
        <v>-7</v>
      </c>
      <c r="P32" s="22">
        <v>1</v>
      </c>
      <c r="Q32" s="22">
        <v>4</v>
      </c>
      <c r="R32" s="22">
        <f t="shared" si="27"/>
        <v>1</v>
      </c>
      <c r="S32" s="22">
        <v>-2</v>
      </c>
      <c r="T32" s="22">
        <v>1</v>
      </c>
      <c r="U32" s="22">
        <v>0</v>
      </c>
      <c r="V32" s="29">
        <v>26.527986663525834</v>
      </c>
    </row>
    <row r="33" spans="1:22" ht="15" customHeight="1" x14ac:dyDescent="0.2">
      <c r="A33" s="3" t="s">
        <v>5</v>
      </c>
      <c r="B33" s="20">
        <f t="shared" si="23"/>
        <v>-6</v>
      </c>
      <c r="C33" s="20">
        <v>-4</v>
      </c>
      <c r="D33" s="20">
        <f t="shared" si="24"/>
        <v>8</v>
      </c>
      <c r="E33" s="20">
        <f>F33-H33</f>
        <v>-14</v>
      </c>
      <c r="F33" s="20">
        <v>4</v>
      </c>
      <c r="G33" s="20">
        <v>1</v>
      </c>
      <c r="H33" s="20">
        <v>18</v>
      </c>
      <c r="I33" s="20">
        <v>1</v>
      </c>
      <c r="J33" s="26">
        <f t="shared" si="3"/>
        <v>-23.48659513125267</v>
      </c>
      <c r="K33" s="26">
        <v>6.7104557517864745</v>
      </c>
      <c r="L33" s="26">
        <v>30.197050883039143</v>
      </c>
      <c r="M33" s="20">
        <f>N33-R33</f>
        <v>8</v>
      </c>
      <c r="N33" s="20">
        <f t="shared" si="28"/>
        <v>12</v>
      </c>
      <c r="O33" s="20">
        <v>-5</v>
      </c>
      <c r="P33" s="20">
        <v>5</v>
      </c>
      <c r="Q33" s="20">
        <v>7</v>
      </c>
      <c r="R33" s="20">
        <f t="shared" si="27"/>
        <v>4</v>
      </c>
      <c r="S33" s="20">
        <v>-13</v>
      </c>
      <c r="T33" s="20">
        <v>1</v>
      </c>
      <c r="U33" s="20">
        <v>3</v>
      </c>
      <c r="V33" s="26">
        <v>13.420911503572951</v>
      </c>
    </row>
    <row r="34" spans="1:22" ht="15" customHeight="1" x14ac:dyDescent="0.2">
      <c r="A34" s="3" t="s">
        <v>4</v>
      </c>
      <c r="B34" s="20">
        <f t="shared" si="23"/>
        <v>-5</v>
      </c>
      <c r="C34" s="20">
        <v>4</v>
      </c>
      <c r="D34" s="20">
        <f t="shared" si="24"/>
        <v>3</v>
      </c>
      <c r="E34" s="20">
        <f t="shared" si="25"/>
        <v>-6</v>
      </c>
      <c r="F34" s="20">
        <v>1</v>
      </c>
      <c r="G34" s="20">
        <v>0</v>
      </c>
      <c r="H34" s="20">
        <v>7</v>
      </c>
      <c r="I34" s="20">
        <v>-2</v>
      </c>
      <c r="J34" s="26">
        <f t="shared" si="3"/>
        <v>-14.621382106784029</v>
      </c>
      <c r="K34" s="26">
        <v>2.4368970177973379</v>
      </c>
      <c r="L34" s="26">
        <v>17.058279124581368</v>
      </c>
      <c r="M34" s="20">
        <f t="shared" si="26"/>
        <v>1</v>
      </c>
      <c r="N34" s="20">
        <f t="shared" si="28"/>
        <v>12</v>
      </c>
      <c r="O34" s="20">
        <v>3</v>
      </c>
      <c r="P34" s="20">
        <v>6</v>
      </c>
      <c r="Q34" s="20">
        <v>6</v>
      </c>
      <c r="R34" s="20">
        <f t="shared" si="27"/>
        <v>11</v>
      </c>
      <c r="S34" s="20">
        <v>2</v>
      </c>
      <c r="T34" s="20">
        <v>3</v>
      </c>
      <c r="U34" s="20">
        <v>8</v>
      </c>
      <c r="V34" s="26">
        <v>2.4368970177973353</v>
      </c>
    </row>
    <row r="35" spans="1:22" ht="15" customHeight="1" x14ac:dyDescent="0.2">
      <c r="A35" s="1" t="s">
        <v>3</v>
      </c>
      <c r="B35" s="19">
        <f t="shared" si="23"/>
        <v>0</v>
      </c>
      <c r="C35" s="19">
        <v>3</v>
      </c>
      <c r="D35" s="19">
        <f t="shared" si="24"/>
        <v>-4</v>
      </c>
      <c r="E35" s="19">
        <f t="shared" si="25"/>
        <v>-3</v>
      </c>
      <c r="F35" s="19">
        <v>1</v>
      </c>
      <c r="G35" s="19">
        <v>-1</v>
      </c>
      <c r="H35" s="19">
        <v>4</v>
      </c>
      <c r="I35" s="19">
        <v>-2</v>
      </c>
      <c r="J35" s="30">
        <f t="shared" si="3"/>
        <v>-7.0427955665024626</v>
      </c>
      <c r="K35" s="30">
        <v>2.3475985221674875</v>
      </c>
      <c r="L35" s="30">
        <v>9.3903940886699502</v>
      </c>
      <c r="M35" s="19">
        <f t="shared" si="26"/>
        <v>3</v>
      </c>
      <c r="N35" s="19">
        <f t="shared" si="28"/>
        <v>8</v>
      </c>
      <c r="O35" s="24">
        <v>-9</v>
      </c>
      <c r="P35" s="24">
        <v>3</v>
      </c>
      <c r="Q35" s="24">
        <v>5</v>
      </c>
      <c r="R35" s="24">
        <f t="shared" si="27"/>
        <v>5</v>
      </c>
      <c r="S35" s="24">
        <v>-4</v>
      </c>
      <c r="T35" s="24">
        <v>4</v>
      </c>
      <c r="U35" s="24">
        <v>1</v>
      </c>
      <c r="V35" s="31">
        <v>7.0427955665024609</v>
      </c>
    </row>
    <row r="36" spans="1:22" ht="15" customHeight="1" x14ac:dyDescent="0.2">
      <c r="A36" s="5" t="s">
        <v>2</v>
      </c>
      <c r="B36" s="18">
        <f t="shared" si="23"/>
        <v>0</v>
      </c>
      <c r="C36" s="18">
        <v>7</v>
      </c>
      <c r="D36" s="18">
        <f t="shared" si="24"/>
        <v>7</v>
      </c>
      <c r="E36" s="18">
        <f t="shared" si="25"/>
        <v>-1</v>
      </c>
      <c r="F36" s="18">
        <v>0</v>
      </c>
      <c r="G36" s="18">
        <v>-2</v>
      </c>
      <c r="H36" s="18">
        <v>1</v>
      </c>
      <c r="I36" s="18">
        <v>-3</v>
      </c>
      <c r="J36" s="25">
        <f t="shared" si="3"/>
        <v>-6.383758045104913</v>
      </c>
      <c r="K36" s="25">
        <v>0</v>
      </c>
      <c r="L36" s="25">
        <v>6.383758045104913</v>
      </c>
      <c r="M36" s="18">
        <f t="shared" si="26"/>
        <v>1</v>
      </c>
      <c r="N36" s="18">
        <f t="shared" si="28"/>
        <v>2</v>
      </c>
      <c r="O36" s="18">
        <v>1</v>
      </c>
      <c r="P36" s="18">
        <v>1</v>
      </c>
      <c r="Q36" s="18">
        <v>1</v>
      </c>
      <c r="R36" s="18">
        <f t="shared" si="27"/>
        <v>1</v>
      </c>
      <c r="S36" s="18">
        <v>-5</v>
      </c>
      <c r="T36" s="18">
        <v>1</v>
      </c>
      <c r="U36" s="18">
        <v>0</v>
      </c>
      <c r="V36" s="25">
        <v>6.383758045104913</v>
      </c>
    </row>
    <row r="37" spans="1:22" ht="15" customHeight="1" x14ac:dyDescent="0.2">
      <c r="A37" s="3" t="s">
        <v>1</v>
      </c>
      <c r="B37" s="20">
        <f t="shared" si="23"/>
        <v>0</v>
      </c>
      <c r="C37" s="20">
        <v>2</v>
      </c>
      <c r="D37" s="20">
        <f t="shared" si="24"/>
        <v>5</v>
      </c>
      <c r="E37" s="20">
        <f t="shared" si="25"/>
        <v>-3</v>
      </c>
      <c r="F37" s="20">
        <v>0</v>
      </c>
      <c r="G37" s="20">
        <v>0</v>
      </c>
      <c r="H37" s="20">
        <v>3</v>
      </c>
      <c r="I37" s="20">
        <v>-1</v>
      </c>
      <c r="J37" s="26">
        <f t="shared" si="3"/>
        <v>-26.202123851569024</v>
      </c>
      <c r="K37" s="26">
        <v>0</v>
      </c>
      <c r="L37" s="26">
        <v>26.202123851569024</v>
      </c>
      <c r="M37" s="20">
        <f t="shared" si="26"/>
        <v>3</v>
      </c>
      <c r="N37" s="20">
        <f t="shared" si="28"/>
        <v>5</v>
      </c>
      <c r="O37" s="20">
        <v>0</v>
      </c>
      <c r="P37" s="20">
        <v>5</v>
      </c>
      <c r="Q37" s="20">
        <v>0</v>
      </c>
      <c r="R37" s="20">
        <f t="shared" si="27"/>
        <v>2</v>
      </c>
      <c r="S37" s="20">
        <v>-4</v>
      </c>
      <c r="T37" s="20">
        <v>1</v>
      </c>
      <c r="U37" s="20">
        <v>1</v>
      </c>
      <c r="V37" s="26">
        <v>26.202123851569031</v>
      </c>
    </row>
    <row r="38" spans="1:22" ht="15" customHeight="1" x14ac:dyDescent="0.2">
      <c r="A38" s="1" t="s">
        <v>0</v>
      </c>
      <c r="B38" s="19">
        <f t="shared" si="23"/>
        <v>1</v>
      </c>
      <c r="C38" s="19">
        <v>5</v>
      </c>
      <c r="D38" s="19">
        <f t="shared" si="24"/>
        <v>4</v>
      </c>
      <c r="E38" s="19">
        <f t="shared" si="25"/>
        <v>-1</v>
      </c>
      <c r="F38" s="19">
        <v>0</v>
      </c>
      <c r="G38" s="19">
        <v>0</v>
      </c>
      <c r="H38" s="19">
        <v>1</v>
      </c>
      <c r="I38" s="19">
        <v>-2</v>
      </c>
      <c r="J38" s="30">
        <f t="shared" si="3"/>
        <v>-9.7532377551564249</v>
      </c>
      <c r="K38" s="30">
        <v>0</v>
      </c>
      <c r="L38" s="30">
        <v>9.7532377551564249</v>
      </c>
      <c r="M38" s="19">
        <f t="shared" si="26"/>
        <v>2</v>
      </c>
      <c r="N38" s="19">
        <f t="shared" si="28"/>
        <v>2</v>
      </c>
      <c r="O38" s="19">
        <v>2</v>
      </c>
      <c r="P38" s="19">
        <v>2</v>
      </c>
      <c r="Q38" s="19">
        <v>0</v>
      </c>
      <c r="R38" s="19">
        <f t="shared" si="27"/>
        <v>0</v>
      </c>
      <c r="S38" s="19">
        <v>0</v>
      </c>
      <c r="T38" s="19">
        <v>0</v>
      </c>
      <c r="U38" s="19">
        <v>0</v>
      </c>
      <c r="V38" s="30">
        <v>19.50647551031285</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J7:J8"/>
    <mergeCell ref="P7:P8"/>
    <mergeCell ref="T7:T8"/>
    <mergeCell ref="V7:V8"/>
    <mergeCell ref="B6:B8"/>
    <mergeCell ref="E6:E8"/>
    <mergeCell ref="M6:M8"/>
    <mergeCell ref="S7:S8"/>
    <mergeCell ref="A5:A8"/>
    <mergeCell ref="B5:D5"/>
    <mergeCell ref="E5:L5"/>
    <mergeCell ref="M5:V5"/>
    <mergeCell ref="C6:C8"/>
    <mergeCell ref="D6:D8"/>
    <mergeCell ref="J6:L6"/>
    <mergeCell ref="G6:G8"/>
    <mergeCell ref="I6:I8"/>
    <mergeCell ref="O7:O8"/>
    <mergeCell ref="N6:Q6"/>
    <mergeCell ref="R6:U6"/>
  </mergeCells>
  <phoneticPr fontId="3"/>
  <pageMargins left="0.70866141732283472" right="0.70866141732283472" top="0.74803149606299213" bottom="0.74803149606299213" header="0.31496062992125984" footer="0.31496062992125984"/>
  <pageSetup paperSize="9" scale="75" orientation="landscape" r:id="rId1"/>
  <colBreaks count="1" manualBreakCount="1">
    <brk id="12" max="4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市町村別計</vt:lpstr>
      <vt:lpstr>市町村別 (男)</vt:lpstr>
      <vt:lpstr>市町村別 (女)</vt:lpstr>
      <vt:lpstr>'市町村別 (女)'!Print_Area</vt:lpstr>
      <vt:lpstr>'市町村別 (男)'!Print_Area</vt:lpstr>
      <vt:lpstr>市町村別計!Print_Area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岩成 博子</cp:lastModifiedBy>
  <cp:lastPrinted>2024-07-19T05:29:17Z</cp:lastPrinted>
  <dcterms:created xsi:type="dcterms:W3CDTF">2017-09-15T07:21:02Z</dcterms:created>
  <dcterms:modified xsi:type="dcterms:W3CDTF">2024-10-28T07:49:55Z</dcterms:modified>
</cp:coreProperties>
</file>