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ile\FileSV\01 総務課\01　財政関係\10公会計制度\●各種調査・アンケート\R06年度\【R06.9.20期限】令和４年度財政状況資料集の作成について（2回目・地方公会計関係）\03_町→県\"/>
    </mc:Choice>
  </mc:AlternateContent>
  <xr:revisionPtr revIDLastSave="0" documentId="13_ncr:1_{D90EAFBF-EAD5-4CE4-92F9-C2894D53679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O38" i="10"/>
  <c r="BE38" i="10"/>
  <c r="AM38" i="10"/>
  <c r="U38" i="10"/>
  <c r="CO37" i="10"/>
  <c r="BE37" i="10"/>
  <c r="AM37" i="10"/>
  <c r="U37" i="10"/>
  <c r="CO36" i="10"/>
  <c r="BE36" i="10"/>
  <c r="AM36" i="10"/>
  <c r="U36" i="10"/>
  <c r="C34" i="10"/>
  <c r="C35" i="10" l="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l="1"/>
  <c r="BE34" i="10" l="1"/>
  <c r="BE35" i="10" s="1"/>
  <c r="BW34" i="10" l="1"/>
  <c r="BW35" i="10" s="1"/>
  <c r="BW36" i="10" s="1"/>
  <c r="BW37" i="10" s="1"/>
  <c r="BW38" i="10" s="1"/>
  <c r="BW39" i="10" s="1"/>
  <c r="BW40" i="10" s="1"/>
  <c r="BW41" i="10" s="1"/>
  <c r="CO34" i="10" s="1"/>
  <c r="CO35" i="10" s="1"/>
</calcChain>
</file>

<file path=xl/sharedStrings.xml><?xml version="1.0" encoding="utf-8"?>
<sst xmlns="http://schemas.openxmlformats.org/spreadsheetml/2006/main" count="1168" uniqueCount="619">
  <si>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</si>
  <si>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</si>
  <si>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</si>
  <si>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</si>
  <si>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</si>
  <si>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</si>
  <si>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</si>
  <si>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</si>
  <si>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</si>
  <si>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</si>
  <si>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</si>
  <si>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</si>
  <si>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</si>
  <si>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</si>
  <si>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</si>
  <si>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</si>
  <si>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</si>
  <si>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</si>
  <si>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</si>
  <si>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</si>
  <si>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</si>
  <si>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</si>
  <si>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</si>
  <si>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</si>
  <si>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</si>
  <si>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</si>
  <si>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</si>
  <si>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</si>
  <si>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</si>
  <si>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</si>
  <si>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</si>
  <si>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</si>
  <si>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</si>
  <si>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</si>
  <si>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</si>
  <si>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</si>
  <si>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</si>
  <si>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</si>
  <si>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</si>
  <si>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</si>
  <si>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</si>
  <si>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</si>
  <si>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</si>
  <si>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</si>
  <si>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</si>
  <si>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</si>
  <si>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</si>
  <si>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</si>
  <si>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</si>
  <si>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</si>
  <si>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</si>
  <si>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</si>
  <si>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</si>
  <si>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</si>
  <si>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</si>
  <si>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</si>
  <si>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</si>
  <si>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</si>
  <si>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</si>
  <si>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</si>
  <si>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</si>
  <si>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</si>
  <si>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</si>
  <si>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</si>
  <si>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</si>
  <si>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</si>
  <si>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</si>
  <si>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</si>
  <si>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</si>
  <si>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</si>
  <si>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</si>
  <si>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</si>
  <si>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</si>
  <si>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</si>
  <si>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</si>
  <si>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</si>
  <si>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</si>
  <si>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</si>
  <si>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</si>
  <si>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</si>
  <si>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</si>
  <si>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</si>
  <si>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</si>
  <si>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</si>
  <si>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</si>
  <si>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</si>
  <si>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</si>
  <si>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</si>
  <si>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</si>
  <si>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</si>
  <si>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</si>
  <si>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</si>
  <si>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</si>
  <si>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</si>
  <si>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</si>
  <si>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</si>
  <si>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</si>
  <si>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</si>
  <si>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</si>
  <si>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</si>
  <si>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伯耆町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</si>
  <si>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</si>
  <si>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</si>
  <si>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</si>
  <si>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</si>
  <si>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</si>
  <si>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</si>
  <si>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</si>
  <si>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</si>
  <si>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</si>
  <si>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</si>
  <si>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</si>
  <si>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</si>
  <si>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</si>
  <si>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</si>
  <si>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</si>
  <si>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</si>
  <si>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</si>
  <si>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</si>
  <si>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</si>
  <si>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</si>
  <si>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</si>
  <si>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</si>
  <si>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</si>
  <si>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</si>
  <si>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</si>
  <si>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</si>
  <si>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</si>
  <si>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</si>
  <si>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</si>
  <si>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</si>
  <si>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</si>
  <si>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</si>
  <si>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</si>
  <si>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</si>
  <si>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</si>
  <si>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</si>
  <si>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</si>
  <si>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</si>
  <si>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</si>
  <si>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</si>
  <si>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</si>
  <si>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</si>
  <si>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</si>
  <si>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</si>
  <si>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</si>
  <si>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</si>
  <si>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</si>
  <si>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</si>
  <si>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</si>
  <si>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</si>
  <si>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</si>
  <si>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</si>
  <si>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</si>
  <si>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</si>
  <si>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</si>
  <si>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</si>
  <si>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</si>
  <si>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</si>
  <si>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</si>
  <si>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</si>
  <si>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</si>
  <si>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</si>
  <si>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</si>
  <si>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</si>
  <si>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</si>
  <si>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</si>
  <si>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</si>
  <si>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</si>
  <si>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</si>
  <si>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</si>
  <si>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</si>
  <si>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</si>
  <si>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</si>
  <si>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</si>
  <si>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</si>
  <si>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</si>
  <si>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</si>
  <si>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</si>
  <si>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</si>
  <si>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</si>
  <si>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</si>
  <si>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</si>
  <si>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</si>
  <si>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</si>
  <si>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</si>
  <si>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</si>
  <si>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</si>
  <si>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</si>
  <si>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</si>
  <si>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</si>
  <si>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</si>
  <si>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</si>
  <si>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</si>
  <si>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</si>
  <si>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</si>
  <si>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</si>
  <si>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</si>
  <si>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</si>
  <si>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</si>
  <si>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</si>
  <si>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</si>
  <si>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</si>
  <si>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</si>
  <si>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</si>
  <si>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</si>
  <si>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</si>
  <si>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</si>
  <si>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</si>
  <si>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</si>
  <si>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</si>
  <si>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</si>
  <si>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</si>
  <si>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</si>
  <si>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</si>
  <si>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</si>
  <si>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</si>
  <si>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</si>
  <si>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</si>
  <si>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</si>
  <si>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</si>
  <si>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</si>
  <si>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</si>
  <si>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鳥取県伯耆町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</si>
  <si>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</si>
  <si>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</si>
  <si>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</si>
  <si>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</si>
  <si>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</si>
  <si>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</si>
  <si>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</si>
  <si>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</si>
  <si>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</si>
  <si>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</si>
  <si>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</si>
  <si>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</si>
  <si>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</si>
  <si>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</si>
  <si>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</si>
  <si>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</si>
  <si>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</si>
  <si>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</si>
  <si>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</si>
  <si>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</si>
  <si>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</si>
  <si>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</si>
  <si>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</si>
  <si>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</si>
  <si>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</si>
  <si>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</si>
  <si>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</si>
  <si>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</si>
  <si>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</si>
  <si>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</si>
  <si>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</si>
  <si>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</si>
  <si>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</si>
  <si>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</si>
  <si>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</si>
  <si>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</si>
  <si>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</si>
  <si>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</si>
  <si>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</si>
  <si>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</si>
  <si>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</si>
  <si>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</si>
  <si>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</si>
  <si>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</si>
  <si>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</si>
  <si>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</si>
  <si>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</si>
  <si>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</si>
  <si>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</si>
  <si>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</si>
  <si>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</si>
  <si>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</si>
  <si>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</si>
  <si>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</si>
  <si>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</si>
  <si>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</si>
  <si>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</si>
  <si>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</si>
  <si>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</si>
  <si>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</si>
  <si>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</si>
  <si>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</si>
  <si>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</si>
  <si>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</si>
  <si>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</si>
  <si>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</si>
  <si>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</si>
  <si>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</si>
  <si>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</si>
  <si>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</si>
  <si>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</si>
  <si>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</si>
  <si>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</si>
  <si>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</si>
  <si>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</si>
  <si>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</si>
  <si>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</si>
  <si>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</si>
  <si>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</si>
  <si>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</si>
  <si>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</si>
  <si>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</si>
  <si>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</si>
  <si>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</si>
  <si>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</si>
  <si>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</si>
  <si>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</si>
  <si>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</si>
  <si>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</si>
  <si>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</si>
  <si>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</si>
  <si>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</si>
  <si>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</si>
  <si>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</si>
  <si>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</si>
  <si>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</si>
  <si>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</si>
  <si>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</si>
  <si>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</si>
  <si>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</si>
  <si>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</si>
  <si>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</si>
  <si>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</si>
  <si>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</si>
  <si>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</si>
  <si>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</si>
  <si>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</si>
  <si>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</si>
  <si>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</si>
  <si>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</si>
  <si>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</si>
  <si>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</si>
  <si>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</si>
  <si>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</si>
  <si>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</si>
  <si>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</si>
  <si>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</si>
  <si>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</si>
  <si>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</si>
  <si>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</si>
  <si>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</si>
  <si>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</si>
  <si>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</si>
  <si>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</si>
  <si>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</si>
  <si>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</si>
  <si>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</si>
  <si>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</si>
  <si>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</si>
  <si>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</si>
  <si>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</si>
  <si>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</si>
  <si>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</si>
  <si>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</si>
  <si>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</si>
  <si>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</si>
  <si>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</si>
  <si>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</si>
  <si>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</si>
  <si>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</si>
  <si>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</si>
  <si>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</si>
  <si>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</si>
  <si>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</si>
  <si>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</si>
  <si>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</si>
  <si>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</si>
  <si>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</si>
  <si>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</si>
  <si>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</si>
  <si>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</si>
  <si>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</si>
  <si>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鳥取県伯耆町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</si>
  <si>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</si>
  <si>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</si>
  <si>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</si>
  <si>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</si>
  <si>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</si>
  <si>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</si>
  <si>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</si>
  <si>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</si>
  <si>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</si>
  <si>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</si>
  <si>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</si>
  <si>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</si>
  <si>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</si>
  <si>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</si>
  <si>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</si>
  <si>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</si>
  <si>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</si>
  <si>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</si>
  <si>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</si>
  <si>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</si>
  <si>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</si>
  <si>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住宅新築資金等貸付事業特別会計</t>
    <phoneticPr fontId="5"/>
  </si>
  <si>
    <t>地域交通特別会計</t>
    <phoneticPr fontId="5"/>
  </si>
  <si>
    <t>-</t>
    <phoneticPr fontId="5"/>
  </si>
  <si>
    <t>丸山地区専用水道事業特別会計</t>
    <phoneticPr fontId="5"/>
  </si>
  <si>
    <t>鳥取県西部町村情報公開・個人情報保護審査会特別会計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</si>
  <si>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</si>
  <si>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</si>
  <si>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</si>
  <si>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</si>
  <si>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</si>
  <si>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</si>
  <si>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</si>
  <si>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</si>
  <si>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</si>
  <si>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</si>
  <si>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</si>
  <si>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</si>
  <si>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</si>
  <si>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</si>
  <si>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</si>
  <si>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</si>
  <si>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</si>
  <si>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</si>
  <si>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</si>
  <si>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</si>
  <si>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索道事業特別会計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</si>
  <si>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</si>
  <si>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</si>
  <si>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</si>
  <si>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</si>
  <si>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</si>
  <si>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</si>
  <si>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</si>
  <si>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</si>
  <si>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</si>
  <si>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</si>
  <si>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</si>
  <si>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</si>
  <si>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</si>
  <si>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</si>
  <si>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</si>
  <si>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</si>
  <si>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</si>
  <si>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</si>
  <si>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</si>
  <si>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</si>
  <si>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</si>
  <si>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</si>
  <si>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</si>
  <si>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</si>
  <si>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</si>
  <si>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</si>
  <si>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</si>
  <si>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</si>
  <si>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</si>
  <si>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</si>
  <si>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</si>
  <si>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</si>
  <si>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</si>
  <si>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</si>
  <si>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</si>
  <si>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</si>
  <si>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</si>
  <si>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</si>
  <si>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</si>
  <si>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</si>
  <si>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</si>
  <si>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</si>
  <si>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</si>
  <si>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</si>
  <si>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</si>
  <si>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</si>
  <si>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</si>
  <si>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</si>
  <si>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</si>
  <si>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</si>
  <si>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</si>
  <si>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</si>
  <si>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</si>
  <si>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</si>
  <si>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</si>
  <si>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</si>
  <si>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伯耆町下水道事業会計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</si>
  <si>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</si>
  <si>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</si>
  <si>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</si>
  <si>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</si>
  <si>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</si>
  <si>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</si>
  <si>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</si>
  <si>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</si>
  <si>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</si>
  <si>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</si>
  <si>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</si>
  <si>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</si>
  <si>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</si>
  <si>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</si>
  <si>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</si>
  <si>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</si>
  <si>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</si>
  <si>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</si>
  <si>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</si>
  <si>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</si>
  <si>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</si>
  <si>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</si>
  <si>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</si>
  <si>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</si>
  <si>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</si>
  <si>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</si>
  <si>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</si>
  <si>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</si>
  <si>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</si>
  <si>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</si>
  <si>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</si>
  <si>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</si>
  <si>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</si>
  <si>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</si>
  <si>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</si>
  <si>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</si>
  <si>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</si>
  <si>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</si>
  <si>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</si>
  <si>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</si>
  <si>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</si>
  <si>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</si>
  <si>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</si>
  <si>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</si>
  <si>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</si>
  <si>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</si>
  <si>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</si>
  <si>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</si>
  <si>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</si>
  <si>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</si>
  <si>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</si>
  <si>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</si>
  <si>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</si>
  <si>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</si>
  <si>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</si>
  <si>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</si>
  <si>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</si>
  <si>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</si>
  <si>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</si>
  <si>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</si>
  <si>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</si>
  <si>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</si>
  <si>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</si>
  <si>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</si>
  <si>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</si>
  <si>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</si>
  <si>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</si>
  <si>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</si>
  <si>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</si>
  <si>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</si>
  <si>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</si>
  <si>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</si>
  <si>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</si>
  <si>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</si>
  <si>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</si>
  <si>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</si>
  <si>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</si>
  <si>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</si>
  <si>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</si>
  <si>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</si>
  <si>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</si>
  <si>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</si>
  <si>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</si>
  <si>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</si>
  <si>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</si>
  <si>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</si>
  <si>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</si>
  <si>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</si>
  <si>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</si>
  <si>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1.62</t>
  </si>
  <si>
    <t>住宅新築資金等貸付事業特別会計</t>
  </si>
  <si>
    <t>▲ 0.47</t>
  </si>
  <si>
    <t>▲ 0.48</t>
  </si>
  <si>
    <t>▲ 0.45</t>
  </si>
  <si>
    <t>▲ 0.42</t>
  </si>
  <si>
    <t>▲ 0.43</t>
  </si>
  <si>
    <t>一般会計</t>
  </si>
  <si>
    <t>水道事業会計</t>
  </si>
  <si>
    <t>国民健康保険特別会計</t>
  </si>
  <si>
    <t>下水道事業会計</t>
  </si>
  <si>
    <t>町営公園墓地事業特別会計</t>
  </si>
  <si>
    <t>後期高齢者医療特別会計</t>
  </si>
  <si>
    <t>鳥取県西部町村情報公開・個人情報保護審査会特別会計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</si>
  <si>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</si>
  <si>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</si>
  <si>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</si>
  <si>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</si>
  <si>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</si>
  <si>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</si>
  <si>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</si>
  <si>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</si>
  <si>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4">
      <t>チイキシンコウ</t>
    </rPh>
    <rPh sb="4" eb="6">
      <t>キキン</t>
    </rPh>
    <phoneticPr fontId="5"/>
  </si>
  <si>
    <t>公共施設等整備基金</t>
    <rPh sb="0" eb="5">
      <t>コウキョウシセツトウ</t>
    </rPh>
    <rPh sb="5" eb="9">
      <t>セイビキキン</t>
    </rPh>
    <phoneticPr fontId="5"/>
  </si>
  <si>
    <t>農業集落排水事業推進基金</t>
    <rPh sb="0" eb="4">
      <t>ノウギョウシュウラク</t>
    </rPh>
    <rPh sb="4" eb="6">
      <t>ハイスイ</t>
    </rPh>
    <rPh sb="6" eb="12">
      <t>ジギョウスイシンキキン</t>
    </rPh>
    <phoneticPr fontId="5"/>
  </si>
  <si>
    <t>丸山地区専用水道事業基金</t>
    <phoneticPr fontId="2"/>
  </si>
  <si>
    <t>伯耆町豊かなふるさと創造基金</t>
    <phoneticPr fontId="2"/>
  </si>
  <si>
    <t>-</t>
    <phoneticPr fontId="2"/>
  </si>
  <si>
    <t>植田正治写真美術財団</t>
  </si>
  <si>
    <t>伯耆町地域振興</t>
  </si>
  <si>
    <t>鳥取県町村総合事務組合</t>
    <rPh sb="0" eb="3">
      <t>トットリケン</t>
    </rPh>
    <rPh sb="3" eb="5">
      <t>チョウソン</t>
    </rPh>
    <rPh sb="5" eb="7">
      <t>ソウゴウ</t>
    </rPh>
    <rPh sb="7" eb="9">
      <t>ジム</t>
    </rPh>
    <rPh sb="9" eb="11">
      <t>クミアイ</t>
    </rPh>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</si>
  <si>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</si>
  <si>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</si>
  <si>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</si>
  <si>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</si>
  <si>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日野病院組合</t>
    <rPh sb="0" eb="2">
      <t>ヒノ</t>
    </rPh>
    <rPh sb="2" eb="4">
      <t>ビョウイン</t>
    </rPh>
    <rPh sb="4" eb="6">
      <t>クミアイ</t>
    </rPh>
    <phoneticPr fontId="2"/>
  </si>
  <si>
    <t>一般会計</t>
    <rPh sb="0" eb="2">
      <t>イッパン</t>
    </rPh>
    <rPh sb="2" eb="4">
      <t>カイケイ</t>
    </rPh>
    <phoneticPr fontId="2"/>
  </si>
  <si>
    <t>特別会計</t>
    <rPh sb="0" eb="2">
      <t>トクベツ</t>
    </rPh>
    <rPh sb="2" eb="4">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</si>
  <si>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</si>
  <si>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</si>
  <si>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</si>
  <si>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</si>
  <si>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</si>
  <si>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</si>
  <si>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</si>
  <si>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</si>
  <si>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</si>
  <si>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公共施設の長寿命化対策改修を計画的に実施したことにより、有形固定資産減価償却率の上昇は最小限に抑えることができた。
また、財源となる地方債は、財政措置のある有利な地方債を発行することや、低利率で借入することを目的に償還期間の短縮を行うなど、将来負担比率が上昇しないよう対策を行った。</t>
    <rPh sb="1" eb="5">
      <t>コウキョウシセツ</t>
    </rPh>
    <rPh sb="6" eb="10">
      <t>チョウジュミョウカ</t>
    </rPh>
    <phoneticPr fontId="5"/>
  </si>
  <si>
    <t>　実質公債費比率が前年度より0.1％上昇した。これは、低い利率で借入することを目的に、新たな借入の償還期間を短縮したため、単年度あたりの償還額が増額となったことが要因となっている。実質公債費比率は上昇したものの、将来負担軽減につなげることができた。
　また、公共施設の長寿命化工事をはじめとする普通建設事業がピークを過ぎ、その財源である地方債借入金・現在高が減少したことや、平成20年頃に多く借入をした臨時財政対策債の償還が完了したことにより、将来負担額が大きく減少したことも要因となっている。
　今後も交付税措置のある有利な地方債の活用等により、適正な公債費管理を行う。</t>
    <rPh sb="9" eb="12">
      <t>ゼンネンド</t>
    </rPh>
    <rPh sb="18" eb="20">
      <t>ジョウショウ</t>
    </rPh>
    <rPh sb="27" eb="28">
      <t>ヒク</t>
    </rPh>
    <rPh sb="29" eb="31">
      <t>リリツ</t>
    </rPh>
    <rPh sb="32" eb="34">
      <t>カリイレ</t>
    </rPh>
    <rPh sb="39" eb="41">
      <t>モクテキ</t>
    </rPh>
    <rPh sb="43" eb="44">
      <t>アラ</t>
    </rPh>
    <rPh sb="46" eb="48">
      <t>カリイレ</t>
    </rPh>
    <rPh sb="49" eb="53">
      <t>ショウカンキカン</t>
    </rPh>
    <rPh sb="54" eb="56">
      <t>タンシュク</t>
    </rPh>
    <rPh sb="61" eb="64">
      <t>タンネンド</t>
    </rPh>
    <rPh sb="68" eb="71">
      <t>ショウカンガク</t>
    </rPh>
    <rPh sb="72" eb="74">
      <t>ゾウガク</t>
    </rPh>
    <rPh sb="81" eb="83">
      <t>ヨウイン</t>
    </rPh>
    <rPh sb="90" eb="95">
      <t>ジッシツコウサイヒ</t>
    </rPh>
    <rPh sb="95" eb="97">
      <t>ヒリツ</t>
    </rPh>
    <rPh sb="98" eb="100">
      <t>ジョウショウ</t>
    </rPh>
    <rPh sb="106" eb="112">
      <t>ショウライフタンケイゲン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</si>
</sst>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F5C3B0C-5EFE-4781-B8E7-7AFE3C6FF7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536B-45A3-9418-01DA1D7431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144295</c:v>
                </c:pt>
                <c:pt idx="1">
                  <c:v>93374</c:v>
                </c:pt>
                <c:pt idx="2">
                  <c:v>79740</c:v>
                </c:pt>
                <c:pt idx="3">
                  <c:v>77562</c:v>
                </c:pt>
                <c:pt idx="4">
                  <c:v>74896</c:v>
                </c:pt>
              </c:numCache>
            </c:numRef>
          </c:val>
          <c:smooth val="0"/>
          <c:extLst>
            <c:ext xmlns:c16="http://schemas.microsoft.com/office/drawing/2014/chart" uri="{C3380CC4-5D6E-409C-BE32-E72D297353CC}">
              <c16:uniqueId val="{00000001-536B-45A3-9418-01DA1D7431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4.26</c:v>
                </c:pt>
                <c:pt idx="1">
                  <c:v>5.19</c:v>
                </c:pt>
                <c:pt idx="2">
                  <c:v>8.0299999999999994</c:v>
                </c:pt>
                <c:pt idx="3">
                  <c:v>5.89</c:v>
                </c:pt>
                <c:pt idx="4">
                  <c:v>9.16</c:v>
                </c:pt>
              </c:numCache>
            </c:numRef>
          </c:val>
          <c:extLst>
            <c:ext xmlns:c16="http://schemas.microsoft.com/office/drawing/2014/chart" uri="{C3380CC4-5D6E-409C-BE32-E72D297353CC}">
              <c16:uniqueId val="{00000000-A002-4B04-A5D9-7FE071658F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20.170000000000002</c:v>
                </c:pt>
                <c:pt idx="1">
                  <c:v>20.58</c:v>
                </c:pt>
                <c:pt idx="2">
                  <c:v>19.53</c:v>
                </c:pt>
                <c:pt idx="3">
                  <c:v>18.28</c:v>
                </c:pt>
                <c:pt idx="4">
                  <c:v>18.61</c:v>
                </c:pt>
              </c:numCache>
            </c:numRef>
          </c:val>
          <c:extLst>
            <c:ext xmlns:c16="http://schemas.microsoft.com/office/drawing/2014/chart" uri="{C3380CC4-5D6E-409C-BE32-E72D297353CC}">
              <c16:uniqueId val="{00000001-A002-4B04-A5D9-7FE071658F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0.82</c:v>
                </c:pt>
                <c:pt idx="1">
                  <c:v>0.85</c:v>
                </c:pt>
                <c:pt idx="2">
                  <c:v>3.11</c:v>
                </c:pt>
                <c:pt idx="3">
                  <c:v>-1.62</c:v>
                </c:pt>
                <c:pt idx="4">
                  <c:v>3.17</c:v>
                </c:pt>
              </c:numCache>
            </c:numRef>
          </c:val>
          <c:smooth val="0"/>
          <c:extLst>
            <c:ext xmlns:c16="http://schemas.microsoft.com/office/drawing/2014/chart" uri="{C3380CC4-5D6E-409C-BE32-E72D297353CC}">
              <c16:uniqueId val="{00000002-A002-4B04-A5D9-7FE071658F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0.46</c:v>
                </c:pt>
                <c:pt idx="4">
                  <c:v>#N/A</c:v>
                </c:pt>
                <c:pt idx="5">
                  <c:v>0.34</c:v>
                </c:pt>
                <c:pt idx="6">
                  <c:v>#N/A</c:v>
                </c:pt>
                <c:pt idx="7">
                  <c:v>0</c:v>
                </c:pt>
                <c:pt idx="8">
                  <c:v>#N/A</c:v>
                </c:pt>
                <c:pt idx="9">
                  <c:v>0</c:v>
                </c:pt>
              </c:numCache>
            </c:numRef>
          </c:val>
          <c:extLst>
            <c:ext xmlns:c16="http://schemas.microsoft.com/office/drawing/2014/chart" uri="{C3380CC4-5D6E-409C-BE32-E72D297353CC}">
              <c16:uniqueId val="{00000000-AADD-45BF-9284-8637ADA135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DD-45BF-9284-8637ADA1356E}"/>
            </c:ext>
          </c:extLst>
        </c:ser>
        <c:ser>
          <c:idx val="2"/>
          <c:order val="2"/>
          <c:tx>
            <c:strRef>
              <c:f>データシート!$A$29</c:f>
              <c:strCache>
                <c:ptCount val="1"/>
                <c:pt idx="0">
                  <c:v>鳥取県西部町村情報公開・個人情報保護審査会特別会計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c:v>
                </c:pt>
              </c:numCache>
            </c:numRef>
          </c:val>
          <c:extLst>
            <c:ext xmlns:c16="http://schemas.microsoft.com/office/drawing/2014/chart" uri="{C3380CC4-5D6E-409C-BE32-E72D297353CC}">
              <c16:uniqueId val="{00000002-AADD-45BF-9284-8637ADA1356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AADD-45BF-9284-8637ADA1356E}"/>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0.15</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4-AADD-45BF-9284-8637ADA1356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0.15</c:v>
                </c:pt>
                <c:pt idx="8">
                  <c:v>#N/A</c:v>
                </c:pt>
                <c:pt idx="9">
                  <c:v>0.22</c:v>
                </c:pt>
              </c:numCache>
            </c:numRef>
          </c:val>
          <c:extLst>
            <c:ext xmlns:c16="http://schemas.microsoft.com/office/drawing/2014/chart" uri="{C3380CC4-5D6E-409C-BE32-E72D297353CC}">
              <c16:uniqueId val="{00000005-AADD-45BF-9284-8637ADA135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0.96</c:v>
                </c:pt>
                <c:pt idx="4">
                  <c:v>#N/A</c:v>
                </c:pt>
                <c:pt idx="5">
                  <c:v>0.75</c:v>
                </c:pt>
                <c:pt idx="6">
                  <c:v>#N/A</c:v>
                </c:pt>
                <c:pt idx="7">
                  <c:v>0.98</c:v>
                </c:pt>
                <c:pt idx="8">
                  <c:v>#N/A</c:v>
                </c:pt>
                <c:pt idx="9">
                  <c:v>1.26</c:v>
                </c:pt>
              </c:numCache>
            </c:numRef>
          </c:val>
          <c:extLst>
            <c:ext xmlns:c16="http://schemas.microsoft.com/office/drawing/2014/chart" uri="{C3380CC4-5D6E-409C-BE32-E72D297353CC}">
              <c16:uniqueId val="{00000006-AADD-45BF-9284-8637ADA1356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2.0699999999999998</c:v>
                </c:pt>
                <c:pt idx="2">
                  <c:v>#N/A</c:v>
                </c:pt>
                <c:pt idx="3">
                  <c:v>1.02</c:v>
                </c:pt>
                <c:pt idx="4">
                  <c:v>#N/A</c:v>
                </c:pt>
                <c:pt idx="5">
                  <c:v>1.32</c:v>
                </c:pt>
                <c:pt idx="6">
                  <c:v>#N/A</c:v>
                </c:pt>
                <c:pt idx="7">
                  <c:v>1.65</c:v>
                </c:pt>
                <c:pt idx="8">
                  <c:v>#N/A</c:v>
                </c:pt>
                <c:pt idx="9">
                  <c:v>2.37</c:v>
                </c:pt>
              </c:numCache>
            </c:numRef>
          </c:val>
          <c:extLst>
            <c:ext xmlns:c16="http://schemas.microsoft.com/office/drawing/2014/chart" uri="{C3380CC4-5D6E-409C-BE32-E72D297353CC}">
              <c16:uniqueId val="{00000007-AADD-45BF-9284-8637ADA135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c:v>
                </c:pt>
                <c:pt idx="2">
                  <c:v>#N/A</c:v>
                </c:pt>
                <c:pt idx="3">
                  <c:v>5.48</c:v>
                </c:pt>
                <c:pt idx="4">
                  <c:v>#N/A</c:v>
                </c:pt>
                <c:pt idx="5">
                  <c:v>8.06</c:v>
                </c:pt>
                <c:pt idx="6">
                  <c:v>#N/A</c:v>
                </c:pt>
                <c:pt idx="7">
                  <c:v>6.13</c:v>
                </c:pt>
                <c:pt idx="8">
                  <c:v>#N/A</c:v>
                </c:pt>
                <c:pt idx="9">
                  <c:v>9.4</c:v>
                </c:pt>
              </c:numCache>
            </c:numRef>
          </c:val>
          <c:extLst>
            <c:ext xmlns:c16="http://schemas.microsoft.com/office/drawing/2014/chart" uri="{C3380CC4-5D6E-409C-BE32-E72D297353CC}">
              <c16:uniqueId val="{00000008-AADD-45BF-9284-8637ADA1356E}"/>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0.47</c:v>
                </c:pt>
                <c:pt idx="1">
                  <c:v>#N/A</c:v>
                </c:pt>
                <c:pt idx="2">
                  <c:v>0.48</c:v>
                </c:pt>
                <c:pt idx="3">
                  <c:v>#N/A</c:v>
                </c:pt>
                <c:pt idx="4">
                  <c:v>0.45</c:v>
                </c:pt>
                <c:pt idx="5">
                  <c:v>#N/A</c:v>
                </c:pt>
                <c:pt idx="6">
                  <c:v>0.42</c:v>
                </c:pt>
                <c:pt idx="7">
                  <c:v>#N/A</c:v>
                </c:pt>
                <c:pt idx="8">
                  <c:v>0.43</c:v>
                </c:pt>
                <c:pt idx="9">
                  <c:v>#N/A</c:v>
                </c:pt>
              </c:numCache>
            </c:numRef>
          </c:val>
          <c:extLst>
            <c:ext xmlns:c16="http://schemas.microsoft.com/office/drawing/2014/chart" uri="{C3380CC4-5D6E-409C-BE32-E72D297353CC}">
              <c16:uniqueId val="{00000009-AADD-45BF-9284-8637ADA135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1100</c:v>
                </c:pt>
                <c:pt idx="5">
                  <c:v>1024</c:v>
                </c:pt>
                <c:pt idx="8">
                  <c:v>1036</c:v>
                </c:pt>
                <c:pt idx="11">
                  <c:v>1061</c:v>
                </c:pt>
                <c:pt idx="14">
                  <c:v>1127</c:v>
                </c:pt>
              </c:numCache>
            </c:numRef>
          </c:val>
          <c:extLst>
            <c:ext xmlns:c16="http://schemas.microsoft.com/office/drawing/2014/chart" uri="{C3380CC4-5D6E-409C-BE32-E72D297353CC}">
              <c16:uniqueId val="{00000000-8577-49AB-8475-C67D46B060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77-49AB-8475-C67D46B060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7</c:v>
                </c:pt>
                <c:pt idx="9">
                  <c:v>0</c:v>
                </c:pt>
                <c:pt idx="12">
                  <c:v>0</c:v>
                </c:pt>
              </c:numCache>
            </c:numRef>
          </c:val>
          <c:extLst>
            <c:ext xmlns:c16="http://schemas.microsoft.com/office/drawing/2014/chart" uri="{C3380CC4-5D6E-409C-BE32-E72D297353CC}">
              <c16:uniqueId val="{00000002-8577-49AB-8475-C67D46B060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c:v>
                </c:pt>
                <c:pt idx="3">
                  <c:v>25</c:v>
                </c:pt>
                <c:pt idx="6">
                  <c:v>26</c:v>
                </c:pt>
                <c:pt idx="9">
                  <c:v>26</c:v>
                </c:pt>
                <c:pt idx="12">
                  <c:v>23</c:v>
                </c:pt>
              </c:numCache>
            </c:numRef>
          </c:val>
          <c:extLst>
            <c:ext xmlns:c16="http://schemas.microsoft.com/office/drawing/2014/chart" uri="{C3380CC4-5D6E-409C-BE32-E72D297353CC}">
              <c16:uniqueId val="{00000003-8577-49AB-8475-C67D46B060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358</c:v>
                </c:pt>
                <c:pt idx="3">
                  <c:v>349</c:v>
                </c:pt>
                <c:pt idx="6">
                  <c:v>298</c:v>
                </c:pt>
                <c:pt idx="9">
                  <c:v>303</c:v>
                </c:pt>
                <c:pt idx="12">
                  <c:v>363</c:v>
                </c:pt>
              </c:numCache>
            </c:numRef>
          </c:val>
          <c:extLst>
            <c:ext xmlns:c16="http://schemas.microsoft.com/office/drawing/2014/chart" uri="{C3380CC4-5D6E-409C-BE32-E72D297353CC}">
              <c16:uniqueId val="{00000004-8577-49AB-8475-C67D46B060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77-49AB-8475-C67D46B060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77-49AB-8475-C67D46B060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1044</c:v>
                </c:pt>
                <c:pt idx="3">
                  <c:v>952</c:v>
                </c:pt>
                <c:pt idx="6">
                  <c:v>966</c:v>
                </c:pt>
                <c:pt idx="9">
                  <c:v>991</c:v>
                </c:pt>
                <c:pt idx="12">
                  <c:v>1096</c:v>
                </c:pt>
              </c:numCache>
            </c:numRef>
          </c:val>
          <c:extLst>
            <c:ext xmlns:c16="http://schemas.microsoft.com/office/drawing/2014/chart" uri="{C3380CC4-5D6E-409C-BE32-E72D297353CC}">
              <c16:uniqueId val="{00000007-8577-49AB-8475-C67D46B060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340</c:v>
                </c:pt>
                <c:pt idx="2">
                  <c:v>#N/A</c:v>
                </c:pt>
                <c:pt idx="3">
                  <c:v>#N/A</c:v>
                </c:pt>
                <c:pt idx="4">
                  <c:v>304</c:v>
                </c:pt>
                <c:pt idx="5">
                  <c:v>#N/A</c:v>
                </c:pt>
                <c:pt idx="6">
                  <c:v>#N/A</c:v>
                </c:pt>
                <c:pt idx="7">
                  <c:v>261</c:v>
                </c:pt>
                <c:pt idx="8">
                  <c:v>#N/A</c:v>
                </c:pt>
                <c:pt idx="9">
                  <c:v>#N/A</c:v>
                </c:pt>
                <c:pt idx="10">
                  <c:v>259</c:v>
                </c:pt>
                <c:pt idx="11">
                  <c:v>#N/A</c:v>
                </c:pt>
                <c:pt idx="12">
                  <c:v>#N/A</c:v>
                </c:pt>
                <c:pt idx="13">
                  <c:v>355</c:v>
                </c:pt>
                <c:pt idx="14">
                  <c:v>#N/A</c:v>
                </c:pt>
              </c:numCache>
            </c:numRef>
          </c:val>
          <c:smooth val="0"/>
          <c:extLst>
            <c:ext xmlns:c16="http://schemas.microsoft.com/office/drawing/2014/chart" uri="{C3380CC4-5D6E-409C-BE32-E72D297353CC}">
              <c16:uniqueId val="{00000008-8577-49AB-8475-C67D46B060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8941</c:v>
                </c:pt>
                <c:pt idx="5">
                  <c:v>8798</c:v>
                </c:pt>
                <c:pt idx="8">
                  <c:v>8417</c:v>
                </c:pt>
                <c:pt idx="11">
                  <c:v>7948</c:v>
                </c:pt>
                <c:pt idx="14">
                  <c:v>7251</c:v>
                </c:pt>
              </c:numCache>
            </c:numRef>
          </c:val>
          <c:extLst>
            <c:ext xmlns:c16="http://schemas.microsoft.com/office/drawing/2014/chart" uri="{C3380CC4-5D6E-409C-BE32-E72D297353CC}">
              <c16:uniqueId val="{00000000-F6B4-4B63-9107-A3FD97D013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0</c:v>
                </c:pt>
                <c:pt idx="8">
                  <c:v>63</c:v>
                </c:pt>
                <c:pt idx="11">
                  <c:v>59</c:v>
                </c:pt>
                <c:pt idx="14">
                  <c:v>55</c:v>
                </c:pt>
              </c:numCache>
            </c:numRef>
          </c:val>
          <c:extLst>
            <c:ext xmlns:c16="http://schemas.microsoft.com/office/drawing/2014/chart" uri="{C3380CC4-5D6E-409C-BE32-E72D297353CC}">
              <c16:uniqueId val="{00000001-F6B4-4B63-9107-A3FD97D013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2910</c:v>
                </c:pt>
                <c:pt idx="5">
                  <c:v>2928</c:v>
                </c:pt>
                <c:pt idx="8">
                  <c:v>2927</c:v>
                </c:pt>
                <c:pt idx="11">
                  <c:v>3290</c:v>
                </c:pt>
                <c:pt idx="14">
                  <c:v>3400</c:v>
                </c:pt>
              </c:numCache>
            </c:numRef>
          </c:val>
          <c:extLst>
            <c:ext xmlns:c16="http://schemas.microsoft.com/office/drawing/2014/chart" uri="{C3380CC4-5D6E-409C-BE32-E72D297353CC}">
              <c16:uniqueId val="{00000002-F6B4-4B63-9107-A3FD97D013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4-4B63-9107-A3FD97D013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4-4B63-9107-A3FD97D013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4-4B63-9107-A3FD97D013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619</c:v>
                </c:pt>
                <c:pt idx="3">
                  <c:v>656</c:v>
                </c:pt>
                <c:pt idx="6">
                  <c:v>599</c:v>
                </c:pt>
                <c:pt idx="9">
                  <c:v>596</c:v>
                </c:pt>
                <c:pt idx="12">
                  <c:v>595</c:v>
                </c:pt>
              </c:numCache>
            </c:numRef>
          </c:val>
          <c:extLst>
            <c:ext xmlns:c16="http://schemas.microsoft.com/office/drawing/2014/chart" uri="{C3380CC4-5D6E-409C-BE32-E72D297353CC}">
              <c16:uniqueId val="{00000006-F6B4-4B63-9107-A3FD97D013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130</c:v>
                </c:pt>
                <c:pt idx="3">
                  <c:v>110</c:v>
                </c:pt>
                <c:pt idx="6">
                  <c:v>103</c:v>
                </c:pt>
                <c:pt idx="9">
                  <c:v>81</c:v>
                </c:pt>
                <c:pt idx="12">
                  <c:v>73</c:v>
                </c:pt>
              </c:numCache>
            </c:numRef>
          </c:val>
          <c:extLst>
            <c:ext xmlns:c16="http://schemas.microsoft.com/office/drawing/2014/chart" uri="{C3380CC4-5D6E-409C-BE32-E72D297353CC}">
              <c16:uniqueId val="{00000007-F6B4-4B63-9107-A3FD97D013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3391</c:v>
                </c:pt>
                <c:pt idx="3">
                  <c:v>3092</c:v>
                </c:pt>
                <c:pt idx="6">
                  <c:v>2832</c:v>
                </c:pt>
                <c:pt idx="9">
                  <c:v>2443</c:v>
                </c:pt>
                <c:pt idx="12">
                  <c:v>2348</c:v>
                </c:pt>
              </c:numCache>
            </c:numRef>
          </c:val>
          <c:extLst>
            <c:ext xmlns:c16="http://schemas.microsoft.com/office/drawing/2014/chart" uri="{C3380CC4-5D6E-409C-BE32-E72D297353CC}">
              <c16:uniqueId val="{00000008-F6B4-4B63-9107-A3FD97D013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7</c:v>
                </c:pt>
                <c:pt idx="6">
                  <c:v>0</c:v>
                </c:pt>
                <c:pt idx="9">
                  <c:v>0</c:v>
                </c:pt>
                <c:pt idx="12">
                  <c:v>0</c:v>
                </c:pt>
              </c:numCache>
            </c:numRef>
          </c:val>
          <c:extLst>
            <c:ext xmlns:c16="http://schemas.microsoft.com/office/drawing/2014/chart" uri="{C3380CC4-5D6E-409C-BE32-E72D297353CC}">
              <c16:uniqueId val="{00000009-F6B4-4B63-9107-A3FD97D013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6210</c:v>
                </c:pt>
                <c:pt idx="3">
                  <c:v>6121</c:v>
                </c:pt>
                <c:pt idx="6">
                  <c:v>5839</c:v>
                </c:pt>
                <c:pt idx="9">
                  <c:v>5377</c:v>
                </c:pt>
                <c:pt idx="12">
                  <c:v>4765</c:v>
                </c:pt>
              </c:numCache>
            </c:numRef>
          </c:val>
          <c:extLst>
            <c:ext xmlns:c16="http://schemas.microsoft.com/office/drawing/2014/chart" uri="{C3380CC4-5D6E-409C-BE32-E72D297353CC}">
              <c16:uniqueId val="{0000000A-F6B4-4B63-9107-A3FD97D013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6B4-4B63-9107-A3FD97D013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998</c:v>
                </c:pt>
                <c:pt idx="1">
                  <c:v>998</c:v>
                </c:pt>
                <c:pt idx="2">
                  <c:v>998</c:v>
                </c:pt>
              </c:numCache>
            </c:numRef>
          </c:val>
          <c:extLst>
            <c:ext xmlns:c16="http://schemas.microsoft.com/office/drawing/2014/chart" uri="{C3380CC4-5D6E-409C-BE32-E72D297353CC}">
              <c16:uniqueId val="{00000000-9A21-4956-9933-B790E16E84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723</c:v>
                </c:pt>
                <c:pt idx="1">
                  <c:v>781</c:v>
                </c:pt>
                <c:pt idx="2">
                  <c:v>783</c:v>
                </c:pt>
              </c:numCache>
            </c:numRef>
          </c:val>
          <c:extLst>
            <c:ext xmlns:c16="http://schemas.microsoft.com/office/drawing/2014/chart" uri="{C3380CC4-5D6E-409C-BE32-E72D297353CC}">
              <c16:uniqueId val="{00000001-9A21-4956-9933-B790E16E84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2192</c:v>
                </c:pt>
                <c:pt idx="1">
                  <c:v>2482</c:v>
                </c:pt>
                <c:pt idx="2">
                  <c:v>2610</c:v>
                </c:pt>
              </c:numCache>
            </c:numRef>
          </c:val>
          <c:extLst>
            <c:ext xmlns:c16="http://schemas.microsoft.com/office/drawing/2014/chart" uri="{C3380CC4-5D6E-409C-BE32-E72D297353CC}">
              <c16:uniqueId val="{00000002-9A21-4956-9933-B790E16E84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{AE6678CF-CE7B-4B88-B8E7-25802580B6E6}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4E5-4951-90F6-FB7C0DA13E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{0B17BB57-7BB0-40E7-B076-EE0929C3CD3F}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E5-4951-90F6-FB7C0DA13E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{F5F1598A-9976-4D31-9661-6F3B1522CB8D}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E5-4951-90F6-FB7C0DA13E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{F92C2815-820F-47F3-A1C9-5E8ED96FDFE4}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E5-4951-90F6-FB7C0DA13E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{EFCD5898-3D6B-4CF3-88A1-7E4582736AAC}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E5-4951-90F6-FB7C0DA13E5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{68CC7574-9AE2-47DA-93DA-1D246B4BFDC3}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4E5-4951-90F6-FB7C0DA13E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{E5D65EE9-EA16-48FD-9418-7D7FDC7EE3CA}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4E5-4951-90F6-FB7C0DA13E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{107B7EA2-DD86-49F5-BAAE-973B76FD9819}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4E5-4951-90F6-FB7C0DA13E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{3368C294-2890-46B8-8633-0E961EFB7729}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4E5-4951-90F6-FB7C0DA13E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50.7</c:v>
                </c:pt>
                <c:pt idx="16">
                  <c:v>52.2</c:v>
                </c:pt>
                <c:pt idx="24">
                  <c:v>53.9</c:v>
                </c:pt>
                <c:pt idx="32">
                  <c:v>57.3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E5-4951-90F6-FB7C0DA13E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{0ED9E989-B3A7-407F-9711-0C4F61D9C298}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4E5-4951-90F6-FB7C0DA13E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{C5BD80A9-13DC-43F9-ABAE-9BFC8078B18D}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E5-4951-90F6-FB7C0DA13E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{1EC6AEE2-7485-4F85-9A38-B2647F05CE01}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E5-4951-90F6-FB7C0DA13E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{A4A4BE82-6237-4C54-8088-EA79EC7B158A}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E5-4951-90F6-FB7C0DA13E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{3F4B4C35-896C-41BD-AC44-B3068BC06F6F}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E5-4951-90F6-FB7C0DA13E5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{361EB8E9-9544-41F9-82C8-990CECD7FC3F}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4E5-4951-90F6-FB7C0DA13E5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{3CC50C3C-0784-4551-BE29-658B942A2704}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4E5-4951-90F6-FB7C0DA13E5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{8BAEE0F8-56A3-430D-AE3E-4A0E8F3FD3C5}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4E5-4951-90F6-FB7C0DA13E5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{C6B3B7C7-A8CE-4E43-A04B-4EB3700BEE07}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4E5-4951-90F6-FB7C0DA13E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84E5-4951-90F6-FB7C0DA13E5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{67579D34-1F3C-45E2-AE0F-C72D170A67B3}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B8D-454C-BF06-94E59F6353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{3BE67EF1-CA0C-42DC-A6B2-D01B8C870AD9}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8D-454C-BF06-94E59F6353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{F3AE3135-6C0A-4A62-BB96-497243E0FFDE}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8D-454C-BF06-94E59F6353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{307AD313-10B6-43D9-B4FE-044B8ED74A92}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8D-454C-BF06-94E59F6353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{A2C7036B-3E93-450A-8170-FA20F0AE6247}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8D-454C-BF06-94E59F63536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{6EE3D326-3EEF-45E0-A3DA-6343A3037591}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B8D-454C-BF06-94E59F63536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{DD5A2E78-63DA-45F7-B822-259F2D525CE1}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B8D-454C-BF06-94E59F63536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{BE3103BA-F0EC-455E-BA4F-D0B2488EB56D}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B8D-454C-BF06-94E59F63536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{65C026C7-7195-42F2-8E4A-0948CDAB78D3}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B8D-454C-BF06-94E59F6353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7.7</c:v>
                </c:pt>
                <c:pt idx="24">
                  <c:v>6.7</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B8D-454C-BF06-94E59F6353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{5EA33623-1E4A-46A7-BC2F-829046E4E1A6}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B8D-454C-BF06-94E59F6353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{82617A7E-2AD0-4E30-8C12-CB2CDBB023FA}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8D-454C-BF06-94E59F6353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{02C805D0-059C-4CCC-8027-54BE4ECF44A0}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8D-454C-BF06-94E59F6353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{EBB595BE-C820-49AC-B7FD-AD4CAD2B99E1}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8D-454C-BF06-94E59F6353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{EEE17632-DD30-4E90-8AAC-1456D3636BDE}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8D-454C-BF06-94E59F63536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{D6757C58-40AD-4E9B-9B61-69E772679CF5}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B8D-454C-BF06-94E59F63536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{B30F9C24-47E1-42E4-85E8-48FEFE1DECF0}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B8D-454C-BF06-94E59F63536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{4D1B763F-D16E-4927-9594-0AA73F3F61E3}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B8D-454C-BF06-94E59F63536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{A95D428E-22B2-4680-9378-4D93FBBDDD33}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B8D-454C-BF06-94E59F6353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AB8D-454C-BF06-94E59F63536D}"/>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0.27</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、類似団体平均を大きく下回っている状況となっている。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人口の減少や全国平均を上回る高齢化率（令和４年度末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％）の影響により町民税は減少傾向にあるものの、大規模施設の新規取得等により固定資産税が増額となっており、財政力指数は前年度とほぼ同程度となっている。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は前年度より増加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、経常一般財源総額（歳入）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主な要因は歳出であり、大雪対応による除雪経費の増額、光熱費高騰による物件費増額、公債費が増額したため、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公債費は低利率で借入することを目的に償還期間を短縮したため、単年度当たりの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が増額した。単年度でみると昨年度より状況が悪化しているが、償還期間短縮は将来負担を軽減するために行っており、比率も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％以下であるため影響は大きくないと考えている。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lt"/>
              <a:ea typeface="+mn-ea"/>
              <a:cs typeface="+mn-cs"/>
            </a:rPr>
            <a:t>　</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107738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575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575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77046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3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65</xdr:row>
      <xdr:rowOff>77046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0466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21396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人件費は、令和２年度から会計年度任用職員制度が開始となり、保育所等で多くの会計年度任用職員を雇用している本町にとって、大きな影響があった。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また、物件費においても、光熱費高騰による影響、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１月下旬の大雪により除雪委託料が前年度比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上記要因に加え、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算出の分母となる本町の人口が減少し続けていることもあり、当該決算額は増額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25338</xdr:rowOff>
    </xdr:from>
    <xdr:to>
      <xdr:col>23</xdr:col>
      <xdr:colOff>133350</xdr:colOff>
      <xdr:row>83</xdr:row>
      <xdr:rowOff>57688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55688"/>
          <a:ext cx="838200" cy="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170455</xdr:rowOff>
    </xdr:from>
    <xdr:to>
      <xdr:col>19</xdr:col>
      <xdr:colOff>133350</xdr:colOff>
      <xdr:row>83</xdr:row>
      <xdr:rowOff>25338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29355"/>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110364</xdr:rowOff>
    </xdr:from>
    <xdr:to>
      <xdr:col>15</xdr:col>
      <xdr:colOff>82550</xdr:colOff>
      <xdr:row>82</xdr:row>
      <xdr:rowOff>170455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69264"/>
          <a:ext cx="889000" cy="6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110364</xdr:rowOff>
    </xdr:from>
    <xdr:to>
      <xdr:col>11</xdr:col>
      <xdr:colOff>31750</xdr:colOff>
      <xdr:row>82</xdr:row>
      <xdr:rowOff>111553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16926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6888</xdr:rowOff>
    </xdr:from>
    <xdr:to>
      <xdr:col>23</xdr:col>
      <xdr:colOff>184150</xdr:colOff>
      <xdr:row>83</xdr:row>
      <xdr:rowOff>108488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3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150415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145988</xdr:rowOff>
    </xdr:from>
    <xdr:to>
      <xdr:col>19</xdr:col>
      <xdr:colOff>184150</xdr:colOff>
      <xdr:row>83</xdr:row>
      <xdr:rowOff>76138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60915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9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119655</xdr:rowOff>
    </xdr:from>
    <xdr:to>
      <xdr:col>15</xdr:col>
      <xdr:colOff>133350</xdr:colOff>
      <xdr:row>83</xdr:row>
      <xdr:rowOff>49805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34582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6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59564</xdr:rowOff>
    </xdr:from>
    <xdr:to>
      <xdr:col>11</xdr:col>
      <xdr:colOff>82550</xdr:colOff>
      <xdr:row>82</xdr:row>
      <xdr:rowOff>161164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145941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0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60753</xdr:rowOff>
    </xdr:from>
    <xdr:to>
      <xdr:col>7</xdr:col>
      <xdr:colOff>31750</xdr:colOff>
      <xdr:row>82</xdr:row>
      <xdr:rowOff>162353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147130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2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類似団体と比較すると、やや低い数値となっている。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年度末退職者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新規採用職員が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同数であったことから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、当該指数算定の基礎となる経験年数階層や職員構成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ほぼ変動せず、その結果前年度と同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146755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234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55739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1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は同数だったため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、前年度と比べ職員数は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変動はなかった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人当たり職員数算出の分母となる本町の人口は減少し続けている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、結果的に当該数値は微増となった。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xdr:rowOff>
    </xdr:from>
    <xdr:to>
      <xdr:col>81</xdr:col>
      <xdr:colOff>44450</xdr:colOff>
      <xdr:row>62</xdr:row>
      <xdr:rowOff>10668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9951"/>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163779</xdr:rowOff>
    </xdr:from>
    <xdr:to>
      <xdr:col>77</xdr:col>
      <xdr:colOff>44450</xdr:colOff>
      <xdr:row>62</xdr:row>
      <xdr:rowOff>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2229"/>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163779</xdr:rowOff>
    </xdr:from>
    <xdr:to>
      <xdr:col>72</xdr:col>
      <xdr:colOff>203200</xdr:colOff>
      <xdr:row>62</xdr:row>
      <xdr:rowOff>18872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2222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9703</xdr:rowOff>
    </xdr:from>
    <xdr:to>
      <xdr:col>68</xdr:col>
      <xdr:colOff>152400</xdr:colOff>
      <xdr:row>62</xdr:row>
      <xdr:rowOff>18872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96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131318</xdr:rowOff>
    </xdr:from>
    <xdr:to>
      <xdr:col>81</xdr:col>
      <xdr:colOff>95250</xdr:colOff>
      <xdr:row>62</xdr:row>
      <xdr:rowOff>61468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103395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120701</xdr:rowOff>
    </xdr:from>
    <xdr:to>
      <xdr:col>77</xdr:col>
      <xdr:colOff>95250</xdr:colOff>
      <xdr:row>62</xdr:row>
      <xdr:rowOff>50851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35628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6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112979</xdr:rowOff>
    </xdr:from>
    <xdr:to>
      <xdr:col>73</xdr:col>
      <xdr:colOff>44450</xdr:colOff>
      <xdr:row>62</xdr:row>
      <xdr:rowOff>43129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27906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5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139522</xdr:rowOff>
    </xdr:from>
    <xdr:to>
      <xdr:col>68</xdr:col>
      <xdr:colOff>203200</xdr:colOff>
      <xdr:row>62</xdr:row>
      <xdr:rowOff>69672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54449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8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130353</xdr:rowOff>
    </xdr:from>
    <xdr:to>
      <xdr:col>64</xdr:col>
      <xdr:colOff>152400</xdr:colOff>
      <xdr:row>62</xdr:row>
      <xdr:rowOff>60503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45280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年度単年度で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年度単年度は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元利償還金は増加しているが、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、普通交付税等の影響により増加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しており、３年度平均では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今後も新規発債の抑制や交付税措置のある有利な地方債の活用により適正な公債費管理を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57573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低利率で借入することを目的に借入期間を短縮した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ため、年度末元利償還金残高が減少し、将来負担比率が大きく減少している。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当たりの元利償還額は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が大きく見えるが、その分将来負担比率は大きく下がっており、健全な状態を維持できていると考えている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令和２年度から会計年度任用職員制度が開始となり、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直営で施設運営を行い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保育所等で多くの会計年度任用職員を雇用している本町にとって、大きな影響があった。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今後も行財政改革への取り組みを通じて、人件費の削減に努める。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62230</xdr:rowOff>
    </xdr:from>
    <xdr:to>
      <xdr:col>24</xdr:col>
      <xdr:colOff>25400</xdr:colOff>
      <xdr:row>36</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4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44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73660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441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73660</xdr:rowOff>
    </xdr:from>
    <xdr:to>
      <xdr:col>11</xdr:col>
      <xdr:colOff>9525</xdr:colOff>
      <xdr:row>35</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4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xdr:rowOff>
    </xdr:from>
    <xdr:to>
      <xdr:col>20</xdr:col>
      <xdr:colOff>38100</xdr:colOff>
      <xdr:row>36</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22860</xdr:rowOff>
    </xdr:from>
    <xdr:to>
      <xdr:col>11</xdr:col>
      <xdr:colOff>60325</xdr:colOff>
      <xdr:row>35</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物件費は光熱費高騰による単価アップ、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拡大防止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として換気の回数を増や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し対策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を実施していたため、</a:t>
          </a:r>
          <a:r>
            <a:rPr kumimoji="1" lang="ja-JP" altLang="en-US" sz="1300">
              <a:latin typeface="ＭＳ Ｐゴシック" panose="020B0600070205080204" pitchFamily="50" charset="-128"/>
              <a:ea typeface="ＭＳ Ｐゴシック" panose="020B0600070205080204" pitchFamily="50" charset="-128"/>
            </a:rPr>
            <a:t>電気代など各施設の管理に係る経常的な経費が増額した。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また、１月下旬の大雪により除雪委託料が前年度比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百万円増加したことも大きな要因となり、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3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16</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1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18</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130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36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障害サービスなどの対象者が増加したことで経常的な支出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が大きく増額しており、経常収支比率は前年度から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37193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減額となった要因は、下水道事業の法的化による繰出金の性質変更（繰出金→補助金）が挙げられる。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令和２年度以降は大きな変動はなく、同程度で推移している。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07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58</xdr:row>
      <xdr:rowOff>87812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13900"/>
          <a:ext cx="889000" cy="4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87812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057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126819</xdr:rowOff>
    </xdr:from>
    <xdr:to>
      <xdr:col>78</xdr:col>
      <xdr:colOff>120650</xdr:colOff>
      <xdr:row>56</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67146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2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、新型コロナウイルス感染症の影響を受けた世帯や町内事業所などへの助成事業を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実施した結果、経常的な支出のうち補助費等における一般財源等の占める割合が大きく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となった要因は、下水道事業の法的化による繰出金の性質変更（繰出金→補助金）が挙げられる。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111760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142240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54610</xdr:rowOff>
    </xdr:from>
    <xdr:to>
      <xdr:col>73</xdr:col>
      <xdr:colOff>180975</xdr:colOff>
      <xdr:row>36</xdr:row>
      <xdr:rowOff>142240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0553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35</xdr:row>
      <xdr:rowOff>54610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689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77487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115587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低利率で借入することを目的に、借入期間を短縮したことが要因となっている。単年度でみると負担が大きく見えるが、その分将来負担比率は大きく下がっており、健全な状態を維持できている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315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108713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117856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81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19558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公債費以外においては、前年度と比べて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光熱費高騰による物件費、大雪の除雪対応経費、障害サービス利用増などが主な要因となっている。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により歳出削減に努め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81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77</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81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100330</xdr:rowOff>
    </xdr:from>
    <xdr:to>
      <xdr:col>69</xdr:col>
      <xdr:colOff>92075</xdr:colOff>
      <xdr:row>77</xdr:row>
      <xdr:rowOff>100330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305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161307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134963</xdr:rowOff>
    </xdr:from>
    <xdr:to>
      <xdr:col>29</xdr:col>
      <xdr:colOff>127000</xdr:colOff>
      <xdr:row>15</xdr:row>
      <xdr:rowOff>140367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54338"/>
          <a:ext cx="647700" cy="5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140367</xdr:rowOff>
    </xdr:from>
    <xdr:to>
      <xdr:col>26</xdr:col>
      <xdr:colOff>50800</xdr:colOff>
      <xdr:row>16</xdr:row>
      <xdr:rowOff>3020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59742"/>
          <a:ext cx="698500" cy="3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3020</xdr:rowOff>
    </xdr:from>
    <xdr:to>
      <xdr:col>22</xdr:col>
      <xdr:colOff>114300</xdr:colOff>
      <xdr:row>16</xdr:row>
      <xdr:rowOff>88466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93845"/>
          <a:ext cx="698500" cy="8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88374</xdr:rowOff>
    </xdr:from>
    <xdr:to>
      <xdr:col>18</xdr:col>
      <xdr:colOff>177800</xdr:colOff>
      <xdr:row>16</xdr:row>
      <xdr:rowOff>88466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79199"/>
          <a:ext cx="698500" cy="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84163</xdr:rowOff>
    </xdr:from>
    <xdr:to>
      <xdr:col>29</xdr:col>
      <xdr:colOff>177800</xdr:colOff>
      <xdr:row>16</xdr:row>
      <xdr:rowOff>14313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0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100690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89567</xdr:rowOff>
    </xdr:from>
    <xdr:to>
      <xdr:col>26</xdr:col>
      <xdr:colOff>101600</xdr:colOff>
      <xdr:row>16</xdr:row>
      <xdr:rowOff>19717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0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29894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77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123670</xdr:rowOff>
    </xdr:from>
    <xdr:to>
      <xdr:col>22</xdr:col>
      <xdr:colOff>165100</xdr:colOff>
      <xdr:row>16</xdr:row>
      <xdr:rowOff>53820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4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63997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1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37666</xdr:rowOff>
    </xdr:from>
    <xdr:to>
      <xdr:col>19</xdr:col>
      <xdr:colOff>38100</xdr:colOff>
      <xdr:row>16</xdr:row>
      <xdr:rowOff>139266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149443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37574</xdr:rowOff>
    </xdr:from>
    <xdr:to>
      <xdr:col>15</xdr:col>
      <xdr:colOff>101600</xdr:colOff>
      <xdr:row>16</xdr:row>
      <xdr:rowOff>139174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149351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260026</xdr:rowOff>
    </xdr:from>
    <xdr:to>
      <xdr:col>29</xdr:col>
      <xdr:colOff>127000</xdr:colOff>
      <xdr:row>35</xdr:row>
      <xdr:rowOff>100082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27476"/>
          <a:ext cx="647700" cy="18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100082</xdr:rowOff>
    </xdr:from>
    <xdr:to>
      <xdr:col>26</xdr:col>
      <xdr:colOff>50800</xdr:colOff>
      <xdr:row>35</xdr:row>
      <xdr:rowOff>106197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0432"/>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33007</xdr:rowOff>
    </xdr:from>
    <xdr:to>
      <xdr:col>22</xdr:col>
      <xdr:colOff>114300</xdr:colOff>
      <xdr:row>35</xdr:row>
      <xdr:rowOff>106197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43357"/>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316471</xdr:rowOff>
    </xdr:from>
    <xdr:to>
      <xdr:col>18</xdr:col>
      <xdr:colOff>177800</xdr:colOff>
      <xdr:row>35</xdr:row>
      <xdr:rowOff>33007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83921"/>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209226</xdr:rowOff>
    </xdr:from>
    <xdr:to>
      <xdr:col>29</xdr:col>
      <xdr:colOff>177800</xdr:colOff>
      <xdr:row>34</xdr:row>
      <xdr:rowOff>310826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54303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49282</xdr:rowOff>
    </xdr:from>
    <xdr:to>
      <xdr:col>26</xdr:col>
      <xdr:colOff>101600</xdr:colOff>
      <xdr:row>35</xdr:row>
      <xdr:rowOff>150882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135659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4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55397</xdr:rowOff>
    </xdr:from>
    <xdr:to>
      <xdr:col>22</xdr:col>
      <xdr:colOff>165100</xdr:colOff>
      <xdr:row>35</xdr:row>
      <xdr:rowOff>156997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167174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325107</xdr:rowOff>
    </xdr:from>
    <xdr:to>
      <xdr:col>19</xdr:col>
      <xdr:colOff>38100</xdr:colOff>
      <xdr:row>35</xdr:row>
      <xdr:rowOff>83807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9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265671</xdr:rowOff>
    </xdr:from>
    <xdr:to>
      <xdr:col>15</xdr:col>
      <xdr:colOff>101600</xdr:colOff>
      <xdr:row>35</xdr:row>
      <xdr:rowOff>24371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34548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157362</xdr:rowOff>
    </xdr:from>
    <xdr:to>
      <xdr:col>24</xdr:col>
      <xdr:colOff>63500</xdr:colOff>
      <xdr:row>35</xdr:row>
      <xdr:rowOff>1306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86662"/>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1306</xdr:rowOff>
    </xdr:from>
    <xdr:to>
      <xdr:col>19</xdr:col>
      <xdr:colOff>177800</xdr:colOff>
      <xdr:row>35</xdr:row>
      <xdr:rowOff>14715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02056"/>
          <a:ext cx="889000" cy="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14715</xdr:rowOff>
    </xdr:from>
    <xdr:to>
      <xdr:col>15</xdr:col>
      <xdr:colOff>50800</xdr:colOff>
      <xdr:row>36</xdr:row>
      <xdr:rowOff>15739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15465"/>
          <a:ext cx="889000" cy="17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166506</xdr:rowOff>
    </xdr:from>
    <xdr:to>
      <xdr:col>10</xdr:col>
      <xdr:colOff>114300</xdr:colOff>
      <xdr:row>36</xdr:row>
      <xdr:rowOff>15739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725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106562</xdr:rowOff>
    </xdr:from>
    <xdr:to>
      <xdr:col>24</xdr:col>
      <xdr:colOff>114300</xdr:colOff>
      <xdr:row>35</xdr:row>
      <xdr:rowOff>36712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129439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121956</xdr:rowOff>
    </xdr:from>
    <xdr:to>
      <xdr:col>20</xdr:col>
      <xdr:colOff>38100</xdr:colOff>
      <xdr:row>35</xdr:row>
      <xdr:rowOff>52106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68633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2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135365</xdr:rowOff>
    </xdr:from>
    <xdr:to>
      <xdr:col>15</xdr:col>
      <xdr:colOff>101600</xdr:colOff>
      <xdr:row>35</xdr:row>
      <xdr:rowOff>65515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82042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136389</xdr:rowOff>
    </xdr:from>
    <xdr:to>
      <xdr:col>10</xdr:col>
      <xdr:colOff>165100</xdr:colOff>
      <xdr:row>36</xdr:row>
      <xdr:rowOff>66539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83066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1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115706</xdr:rowOff>
    </xdr:from>
    <xdr:to>
      <xdr:col>6</xdr:col>
      <xdr:colOff>38100</xdr:colOff>
      <xdr:row>36</xdr:row>
      <xdr:rowOff>45856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62383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142132</xdr:rowOff>
    </xdr:from>
    <xdr:to>
      <xdr:col>24</xdr:col>
      <xdr:colOff>63500</xdr:colOff>
      <xdr:row>55</xdr:row>
      <xdr:rowOff>159131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71882"/>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159131</xdr:rowOff>
    </xdr:from>
    <xdr:to>
      <xdr:col>19</xdr:col>
      <xdr:colOff>177800</xdr:colOff>
      <xdr:row>55</xdr:row>
      <xdr:rowOff>168477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88881"/>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80378</xdr:rowOff>
    </xdr:from>
    <xdr:to>
      <xdr:col>15</xdr:col>
      <xdr:colOff>50800</xdr:colOff>
      <xdr:row>55</xdr:row>
      <xdr:rowOff>168477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10128"/>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74183</xdr:rowOff>
    </xdr:from>
    <xdr:to>
      <xdr:col>10</xdr:col>
      <xdr:colOff>114300</xdr:colOff>
      <xdr:row>55</xdr:row>
      <xdr:rowOff>80378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503933"/>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91332</xdr:rowOff>
    </xdr:from>
    <xdr:to>
      <xdr:col>24</xdr:col>
      <xdr:colOff>114300</xdr:colOff>
      <xdr:row>56</xdr:row>
      <xdr:rowOff>21482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114209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7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108331</xdr:rowOff>
    </xdr:from>
    <xdr:to>
      <xdr:col>20</xdr:col>
      <xdr:colOff>38100</xdr:colOff>
      <xdr:row>56</xdr:row>
      <xdr:rowOff>38481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55008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1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117677</xdr:rowOff>
    </xdr:from>
    <xdr:to>
      <xdr:col>15</xdr:col>
      <xdr:colOff>101600</xdr:colOff>
      <xdr:row>56</xdr:row>
      <xdr:rowOff>47827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64354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29578</xdr:rowOff>
    </xdr:from>
    <xdr:to>
      <xdr:col>10</xdr:col>
      <xdr:colOff>165100</xdr:colOff>
      <xdr:row>55</xdr:row>
      <xdr:rowOff>131178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147705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3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23383</xdr:rowOff>
    </xdr:from>
    <xdr:to>
      <xdr:col>6</xdr:col>
      <xdr:colOff>38100</xdr:colOff>
      <xdr:row>55</xdr:row>
      <xdr:rowOff>124983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141510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108420</xdr:rowOff>
    </xdr:from>
    <xdr:to>
      <xdr:col>24</xdr:col>
      <xdr:colOff>63500</xdr:colOff>
      <xdr:row>78</xdr:row>
      <xdr:rowOff>18162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10070"/>
          <a:ext cx="838200" cy="8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143129</xdr:rowOff>
    </xdr:from>
    <xdr:to>
      <xdr:col>19</xdr:col>
      <xdr:colOff>177800</xdr:colOff>
      <xdr:row>78</xdr:row>
      <xdr:rowOff>18162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44779"/>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143129</xdr:rowOff>
    </xdr:from>
    <xdr:to>
      <xdr:col>15</xdr:col>
      <xdr:colOff>50800</xdr:colOff>
      <xdr:row>78</xdr:row>
      <xdr:rowOff>125831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4779"/>
          <a:ext cx="889000" cy="1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124194</xdr:rowOff>
    </xdr:from>
    <xdr:to>
      <xdr:col>10</xdr:col>
      <xdr:colOff>114300</xdr:colOff>
      <xdr:row>78</xdr:row>
      <xdr:rowOff>125831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7294"/>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57620</xdr:rowOff>
    </xdr:from>
    <xdr:to>
      <xdr:col>24</xdr:col>
      <xdr:colOff>114300</xdr:colOff>
      <xdr:row>77</xdr:row>
      <xdr:rowOff>159220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80497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138812</xdr:rowOff>
    </xdr:from>
    <xdr:to>
      <xdr:col>20</xdr:col>
      <xdr:colOff>38100</xdr:colOff>
      <xdr:row>78</xdr:row>
      <xdr:rowOff>68962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60089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92329</xdr:rowOff>
    </xdr:from>
    <xdr:to>
      <xdr:col>15</xdr:col>
      <xdr:colOff>101600</xdr:colOff>
      <xdr:row>78</xdr:row>
      <xdr:rowOff>22479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39006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6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75031</xdr:rowOff>
    </xdr:from>
    <xdr:to>
      <xdr:col>10</xdr:col>
      <xdr:colOff>165100</xdr:colOff>
      <xdr:row>79</xdr:row>
      <xdr:rowOff>5181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167758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73394</xdr:rowOff>
    </xdr:from>
    <xdr:to>
      <xdr:col>6</xdr:col>
      <xdr:colOff>38100</xdr:colOff>
      <xdr:row>79</xdr:row>
      <xdr:rowOff>3544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166121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40804</xdr:rowOff>
    </xdr:from>
    <xdr:to>
      <xdr:col>24</xdr:col>
      <xdr:colOff>63500</xdr:colOff>
      <xdr:row>97</xdr:row>
      <xdr:rowOff>31235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0004"/>
          <a:ext cx="838200" cy="1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26586</xdr:rowOff>
    </xdr:from>
    <xdr:to>
      <xdr:col>19</xdr:col>
      <xdr:colOff>177800</xdr:colOff>
      <xdr:row>97</xdr:row>
      <xdr:rowOff>31235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57236"/>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129653</xdr:rowOff>
    </xdr:from>
    <xdr:to>
      <xdr:col>15</xdr:col>
      <xdr:colOff>50800</xdr:colOff>
      <xdr:row>97</xdr:row>
      <xdr:rowOff>26586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588853"/>
          <a:ext cx="8890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129653</xdr:rowOff>
    </xdr:from>
    <xdr:to>
      <xdr:col>10</xdr:col>
      <xdr:colOff>114300</xdr:colOff>
      <xdr:row>97</xdr:row>
      <xdr:rowOff>2485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88853"/>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161454</xdr:rowOff>
    </xdr:from>
    <xdr:to>
      <xdr:col>24</xdr:col>
      <xdr:colOff>114300</xdr:colOff>
      <xdr:row>96</xdr:row>
      <xdr:rowOff>91604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139881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151885</xdr:rowOff>
    </xdr:from>
    <xdr:to>
      <xdr:col>20</xdr:col>
      <xdr:colOff>38100</xdr:colOff>
      <xdr:row>97</xdr:row>
      <xdr:rowOff>82035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73162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147236</xdr:rowOff>
    </xdr:from>
    <xdr:to>
      <xdr:col>15</xdr:col>
      <xdr:colOff>101600</xdr:colOff>
      <xdr:row>97</xdr:row>
      <xdr:rowOff>77386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68513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78853</xdr:rowOff>
    </xdr:from>
    <xdr:to>
      <xdr:col>10</xdr:col>
      <xdr:colOff>165100</xdr:colOff>
      <xdr:row>97</xdr:row>
      <xdr:rowOff>9003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123135</xdr:rowOff>
    </xdr:from>
    <xdr:to>
      <xdr:col>6</xdr:col>
      <xdr:colOff>38100</xdr:colOff>
      <xdr:row>97</xdr:row>
      <xdr:rowOff>53285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44412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76149</xdr:rowOff>
    </xdr:from>
    <xdr:to>
      <xdr:col>55</xdr:col>
      <xdr:colOff>0</xdr:colOff>
      <xdr:row>34</xdr:row>
      <xdr:rowOff>110302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05449"/>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3994</xdr:rowOff>
    </xdr:from>
    <xdr:to>
      <xdr:col>50</xdr:col>
      <xdr:colOff>114300</xdr:colOff>
      <xdr:row>34</xdr:row>
      <xdr:rowOff>110302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490394"/>
          <a:ext cx="889000" cy="4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3994</xdr:rowOff>
    </xdr:from>
    <xdr:to>
      <xdr:col>45</xdr:col>
      <xdr:colOff>177800</xdr:colOff>
      <xdr:row>35</xdr:row>
      <xdr:rowOff>167082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490394"/>
          <a:ext cx="889000" cy="67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76771</xdr:rowOff>
    </xdr:from>
    <xdr:to>
      <xdr:col>41</xdr:col>
      <xdr:colOff>50800</xdr:colOff>
      <xdr:row>35</xdr:row>
      <xdr:rowOff>167082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077521"/>
          <a:ext cx="889000" cy="9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25349</xdr:rowOff>
    </xdr:from>
    <xdr:to>
      <xdr:col>55</xdr:col>
      <xdr:colOff>50800</xdr:colOff>
      <xdr:row>34</xdr:row>
      <xdr:rowOff>126949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48226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59502</xdr:rowOff>
    </xdr:from>
    <xdr:to>
      <xdr:col>50</xdr:col>
      <xdr:colOff>165100</xdr:colOff>
      <xdr:row>34</xdr:row>
      <xdr:rowOff>161102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6179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6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124644</xdr:rowOff>
    </xdr:from>
    <xdr:to>
      <xdr:col>46</xdr:col>
      <xdr:colOff>38100</xdr:colOff>
      <xdr:row>32</xdr:row>
      <xdr:rowOff>54794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4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71321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21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116282</xdr:rowOff>
    </xdr:from>
    <xdr:to>
      <xdr:col>41</xdr:col>
      <xdr:colOff>101600</xdr:colOff>
      <xdr:row>36</xdr:row>
      <xdr:rowOff>46432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62959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9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25971</xdr:rowOff>
    </xdr:from>
    <xdr:to>
      <xdr:col>36</xdr:col>
      <xdr:colOff>165100</xdr:colOff>
      <xdr:row>35</xdr:row>
      <xdr:rowOff>127571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0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144098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8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127987</xdr:rowOff>
    </xdr:from>
    <xdr:to>
      <xdr:col>55</xdr:col>
      <xdr:colOff>0</xdr:colOff>
      <xdr:row>56</xdr:row>
      <xdr:rowOff>140175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729187"/>
          <a:ext cx="8382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118028</xdr:rowOff>
    </xdr:from>
    <xdr:to>
      <xdr:col>50</xdr:col>
      <xdr:colOff>114300</xdr:colOff>
      <xdr:row>56</xdr:row>
      <xdr:rowOff>127987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19228"/>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55694</xdr:rowOff>
    </xdr:from>
    <xdr:to>
      <xdr:col>45</xdr:col>
      <xdr:colOff>177800</xdr:colOff>
      <xdr:row>56</xdr:row>
      <xdr:rowOff>118028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56894"/>
          <a:ext cx="889000" cy="6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165783</xdr:rowOff>
    </xdr:from>
    <xdr:to>
      <xdr:col>41</xdr:col>
      <xdr:colOff>50800</xdr:colOff>
      <xdr:row>56</xdr:row>
      <xdr:rowOff>55694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24083"/>
          <a:ext cx="889000" cy="23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89375</xdr:rowOff>
    </xdr:from>
    <xdr:to>
      <xdr:col>55</xdr:col>
      <xdr:colOff>50800</xdr:colOff>
      <xdr:row>57</xdr:row>
      <xdr:rowOff>19525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67802</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77187</xdr:rowOff>
    </xdr:from>
    <xdr:to>
      <xdr:col>50</xdr:col>
      <xdr:colOff>165100</xdr:colOff>
      <xdr:row>57</xdr:row>
      <xdr:rowOff>7337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169914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67228</xdr:rowOff>
    </xdr:from>
    <xdr:to>
      <xdr:col>46</xdr:col>
      <xdr:colOff>38100</xdr:colOff>
      <xdr:row>56</xdr:row>
      <xdr:rowOff>168828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159955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4894</xdr:rowOff>
    </xdr:from>
    <xdr:to>
      <xdr:col>41</xdr:col>
      <xdr:colOff>101600</xdr:colOff>
      <xdr:row>56</xdr:row>
      <xdr:rowOff>106494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97621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114983</xdr:rowOff>
    </xdr:from>
    <xdr:to>
      <xdr:col>36</xdr:col>
      <xdr:colOff>165100</xdr:colOff>
      <xdr:row>55</xdr:row>
      <xdr:rowOff>45133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61660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2646</xdr:rowOff>
    </xdr:from>
    <xdr:to>
      <xdr:col>55</xdr:col>
      <xdr:colOff>0</xdr:colOff>
      <xdr:row>79</xdr:row>
      <xdr:rowOff>17566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47196"/>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168405</xdr:rowOff>
    </xdr:from>
    <xdr:to>
      <xdr:col>50</xdr:col>
      <xdr:colOff>114300</xdr:colOff>
      <xdr:row>79</xdr:row>
      <xdr:rowOff>17566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41505"/>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168405</xdr:rowOff>
    </xdr:from>
    <xdr:to>
      <xdr:col>45</xdr:col>
      <xdr:colOff>177800</xdr:colOff>
      <xdr:row>79</xdr:row>
      <xdr:rowOff>23701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4150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132721</xdr:rowOff>
    </xdr:from>
    <xdr:to>
      <xdr:col>41</xdr:col>
      <xdr:colOff>50800</xdr:colOff>
      <xdr:row>79</xdr:row>
      <xdr:rowOff>23701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05821"/>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123296</xdr:rowOff>
    </xdr:from>
    <xdr:to>
      <xdr:col>55</xdr:col>
      <xdr:colOff>50800</xdr:colOff>
      <xdr:row>79</xdr:row>
      <xdr:rowOff>53446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38223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138216</xdr:rowOff>
    </xdr:from>
    <xdr:to>
      <xdr:col>50</xdr:col>
      <xdr:colOff>165100</xdr:colOff>
      <xdr:row>79</xdr:row>
      <xdr:rowOff>68366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59493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117605</xdr:rowOff>
    </xdr:from>
    <xdr:to>
      <xdr:col>46</xdr:col>
      <xdr:colOff>38100</xdr:colOff>
      <xdr:row>79</xdr:row>
      <xdr:rowOff>47755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38882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8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144351</xdr:rowOff>
    </xdr:from>
    <xdr:to>
      <xdr:col>41</xdr:col>
      <xdr:colOff>101600</xdr:colOff>
      <xdr:row>79</xdr:row>
      <xdr:rowOff>74501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65628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1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81921</xdr:rowOff>
    </xdr:from>
    <xdr:to>
      <xdr:col>36</xdr:col>
      <xdr:colOff>165100</xdr:colOff>
      <xdr:row>79</xdr:row>
      <xdr:rowOff>12071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27722</xdr:rowOff>
    </xdr:from>
    <xdr:to>
      <xdr:col>55</xdr:col>
      <xdr:colOff>0</xdr:colOff>
      <xdr:row>97</xdr:row>
      <xdr:rowOff>29904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58372"/>
          <a:ext cx="8382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7139</xdr:rowOff>
    </xdr:from>
    <xdr:to>
      <xdr:col>50</xdr:col>
      <xdr:colOff>114300</xdr:colOff>
      <xdr:row>97</xdr:row>
      <xdr:rowOff>27722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37789"/>
          <a:ext cx="8890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104958</xdr:rowOff>
    </xdr:from>
    <xdr:to>
      <xdr:col>45</xdr:col>
      <xdr:colOff>177800</xdr:colOff>
      <xdr:row>97</xdr:row>
      <xdr:rowOff>7139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64158"/>
          <a:ext cx="8890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82883</xdr:rowOff>
    </xdr:from>
    <xdr:to>
      <xdr:col>41</xdr:col>
      <xdr:colOff>50800</xdr:colOff>
      <xdr:row>96</xdr:row>
      <xdr:rowOff>104958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370633"/>
          <a:ext cx="889000" cy="19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150554</xdr:rowOff>
    </xdr:from>
    <xdr:to>
      <xdr:col>55</xdr:col>
      <xdr:colOff>50800</xdr:colOff>
      <xdr:row>97</xdr:row>
      <xdr:rowOff>80704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1981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6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148372</xdr:rowOff>
    </xdr:from>
    <xdr:to>
      <xdr:col>50</xdr:col>
      <xdr:colOff>165100</xdr:colOff>
      <xdr:row>97</xdr:row>
      <xdr:rowOff>78522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95049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127789</xdr:rowOff>
    </xdr:from>
    <xdr:to>
      <xdr:col>46</xdr:col>
      <xdr:colOff>38100</xdr:colOff>
      <xdr:row>97</xdr:row>
      <xdr:rowOff>57939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54158</xdr:rowOff>
    </xdr:from>
    <xdr:to>
      <xdr:col>41</xdr:col>
      <xdr:colOff>101600</xdr:colOff>
      <xdr:row>96</xdr:row>
      <xdr:rowOff>155758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32083</xdr:rowOff>
    </xdr:from>
    <xdr:to>
      <xdr:col>36</xdr:col>
      <xdr:colOff>165100</xdr:colOff>
      <xdr:row>95</xdr:row>
      <xdr:rowOff>133683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150210</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09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17190</xdr:rowOff>
    </xdr:from>
    <xdr:to>
      <xdr:col>85</xdr:col>
      <xdr:colOff>127000</xdr:colOff>
      <xdr:row>39</xdr:row>
      <xdr:rowOff>22466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03740"/>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2045</xdr:rowOff>
    </xdr:from>
    <xdr:to>
      <xdr:col>81</xdr:col>
      <xdr:colOff>50800</xdr:colOff>
      <xdr:row>39</xdr:row>
      <xdr:rowOff>17190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8859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166122</xdr:rowOff>
    </xdr:from>
    <xdr:to>
      <xdr:col>76</xdr:col>
      <xdr:colOff>114300</xdr:colOff>
      <xdr:row>39</xdr:row>
      <xdr:rowOff>2045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8122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165246</xdr:rowOff>
    </xdr:from>
    <xdr:to>
      <xdr:col>71</xdr:col>
      <xdr:colOff>177800</xdr:colOff>
      <xdr:row>38</xdr:row>
      <xdr:rowOff>166122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803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143116</xdr:rowOff>
    </xdr:from>
    <xdr:to>
      <xdr:col>85</xdr:col>
      <xdr:colOff>177800</xdr:colOff>
      <xdr:row>39</xdr:row>
      <xdr:rowOff>73266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58043</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137840</xdr:rowOff>
    </xdr:from>
    <xdr:to>
      <xdr:col>81</xdr:col>
      <xdr:colOff>101600</xdr:colOff>
      <xdr:row>39</xdr:row>
      <xdr:rowOff>67990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59117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122695</xdr:rowOff>
    </xdr:from>
    <xdr:to>
      <xdr:col>76</xdr:col>
      <xdr:colOff>165100</xdr:colOff>
      <xdr:row>39</xdr:row>
      <xdr:rowOff>52845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43972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115322</xdr:rowOff>
    </xdr:from>
    <xdr:to>
      <xdr:col>72</xdr:col>
      <xdr:colOff>38100</xdr:colOff>
      <xdr:row>39</xdr:row>
      <xdr:rowOff>45472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36599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114446</xdr:rowOff>
    </xdr:from>
    <xdr:to>
      <xdr:col>67</xdr:col>
      <xdr:colOff>101600</xdr:colOff>
      <xdr:row>39</xdr:row>
      <xdr:rowOff>44596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35723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100343</xdr:rowOff>
    </xdr:from>
    <xdr:to>
      <xdr:col>85</xdr:col>
      <xdr:colOff>127000</xdr:colOff>
      <xdr:row>75</xdr:row>
      <xdr:rowOff>18306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87643"/>
          <a:ext cx="838200" cy="8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18306</xdr:rowOff>
    </xdr:from>
    <xdr:to>
      <xdr:col>81</xdr:col>
      <xdr:colOff>50800</xdr:colOff>
      <xdr:row>75</xdr:row>
      <xdr:rowOff>46690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7705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46690</xdr:rowOff>
    </xdr:from>
    <xdr:to>
      <xdr:col>76</xdr:col>
      <xdr:colOff>114300</xdr:colOff>
      <xdr:row>75</xdr:row>
      <xdr:rowOff>62654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0544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155794</xdr:rowOff>
    </xdr:from>
    <xdr:to>
      <xdr:col>71</xdr:col>
      <xdr:colOff>177800</xdr:colOff>
      <xdr:row>75</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43094"/>
          <a:ext cx="8890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49543</xdr:rowOff>
    </xdr:from>
    <xdr:to>
      <xdr:col>85</xdr:col>
      <xdr:colOff>177800</xdr:colOff>
      <xdr:row>74</xdr:row>
      <xdr:rowOff>151143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72420</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8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138956</xdr:rowOff>
    </xdr:from>
    <xdr:to>
      <xdr:col>81</xdr:col>
      <xdr:colOff>101600</xdr:colOff>
      <xdr:row>75</xdr:row>
      <xdr:rowOff>69106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85633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167340</xdr:rowOff>
    </xdr:from>
    <xdr:to>
      <xdr:col>76</xdr:col>
      <xdr:colOff>165100</xdr:colOff>
      <xdr:row>75</xdr:row>
      <xdr:rowOff>97490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114017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11854</xdr:rowOff>
    </xdr:from>
    <xdr:to>
      <xdr:col>72</xdr:col>
      <xdr:colOff>38100</xdr:colOff>
      <xdr:row>75</xdr:row>
      <xdr:rowOff>113454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129981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104994</xdr:rowOff>
    </xdr:from>
    <xdr:to>
      <xdr:col>67</xdr:col>
      <xdr:colOff>101600</xdr:colOff>
      <xdr:row>75</xdr:row>
      <xdr:rowOff>35144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7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51671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155775</xdr:rowOff>
    </xdr:from>
    <xdr:to>
      <xdr:col>85</xdr:col>
      <xdr:colOff>127000</xdr:colOff>
      <xdr:row>98</xdr:row>
      <xdr:rowOff>76043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86425"/>
          <a:ext cx="838200" cy="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155775</xdr:rowOff>
    </xdr:from>
    <xdr:to>
      <xdr:col>81</xdr:col>
      <xdr:colOff>50800</xdr:colOff>
      <xdr:row>98</xdr:row>
      <xdr:rowOff>124566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86425"/>
          <a:ext cx="889000" cy="1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124566</xdr:rowOff>
    </xdr:from>
    <xdr:to>
      <xdr:col>76</xdr:col>
      <xdr:colOff>114300</xdr:colOff>
      <xdr:row>98</xdr:row>
      <xdr:rowOff>125389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666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125389</xdr:rowOff>
    </xdr:from>
    <xdr:to>
      <xdr:col>71</xdr:col>
      <xdr:colOff>177800</xdr:colOff>
      <xdr:row>98</xdr:row>
      <xdr:rowOff>125929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7489"/>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25243</xdr:rowOff>
    </xdr:from>
    <xdr:to>
      <xdr:col>85</xdr:col>
      <xdr:colOff>177800</xdr:colOff>
      <xdr:row>98</xdr:row>
      <xdr:rowOff>126843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111620</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104975</xdr:rowOff>
    </xdr:from>
    <xdr:to>
      <xdr:col>81</xdr:col>
      <xdr:colOff>101600</xdr:colOff>
      <xdr:row>98</xdr:row>
      <xdr:rowOff>35125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26252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73766</xdr:rowOff>
    </xdr:from>
    <xdr:to>
      <xdr:col>76</xdr:col>
      <xdr:colOff>165100</xdr:colOff>
      <xdr:row>99</xdr:row>
      <xdr:rowOff>3916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166493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6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74589</xdr:rowOff>
    </xdr:from>
    <xdr:to>
      <xdr:col>72</xdr:col>
      <xdr:colOff>38100</xdr:colOff>
      <xdr:row>99</xdr:row>
      <xdr:rowOff>4739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167316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75129</xdr:rowOff>
    </xdr:from>
    <xdr:to>
      <xdr:col>67</xdr:col>
      <xdr:colOff>101600</xdr:colOff>
      <xdr:row>99</xdr:row>
      <xdr:rowOff>5279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167856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135768</xdr:rowOff>
    </xdr:from>
    <xdr:to>
      <xdr:col>116</xdr:col>
      <xdr:colOff>63500</xdr:colOff>
      <xdr:row>58</xdr:row>
      <xdr:rowOff>135813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79868"/>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135813</xdr:rowOff>
    </xdr:from>
    <xdr:to>
      <xdr:col>111</xdr:col>
      <xdr:colOff>177800</xdr:colOff>
      <xdr:row>58</xdr:row>
      <xdr:rowOff>136706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79913"/>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136706</xdr:rowOff>
    </xdr:from>
    <xdr:to>
      <xdr:col>107</xdr:col>
      <xdr:colOff>50800</xdr:colOff>
      <xdr:row>58</xdr:row>
      <xdr:rowOff>137985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8080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137985</xdr:rowOff>
    </xdr:from>
    <xdr:to>
      <xdr:col>102</xdr:col>
      <xdr:colOff>114300</xdr:colOff>
      <xdr:row>58</xdr:row>
      <xdr:rowOff>139197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8208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84968</xdr:rowOff>
    </xdr:from>
    <xdr:to>
      <xdr:col>116</xdr:col>
      <xdr:colOff>114300</xdr:colOff>
      <xdr:row>59</xdr:row>
      <xdr:rowOff>15118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85013</xdr:rowOff>
    </xdr:from>
    <xdr:to>
      <xdr:col>112</xdr:col>
      <xdr:colOff>38100</xdr:colOff>
      <xdr:row>59</xdr:row>
      <xdr:rowOff>15163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6290</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2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85906</xdr:rowOff>
    </xdr:from>
    <xdr:to>
      <xdr:col>107</xdr:col>
      <xdr:colOff>101600</xdr:colOff>
      <xdr:row>59</xdr:row>
      <xdr:rowOff>16056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7183</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87185</xdr:rowOff>
    </xdr:from>
    <xdr:to>
      <xdr:col>102</xdr:col>
      <xdr:colOff>165100</xdr:colOff>
      <xdr:row>59</xdr:row>
      <xdr:rowOff>17335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8462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24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88397</xdr:rowOff>
    </xdr:from>
    <xdr:to>
      <xdr:col>98</xdr:col>
      <xdr:colOff>38100</xdr:colOff>
      <xdr:row>59</xdr:row>
      <xdr:rowOff>18547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9674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63162</xdr:rowOff>
    </xdr:from>
    <xdr:to>
      <xdr:col>116</xdr:col>
      <xdr:colOff>63500</xdr:colOff>
      <xdr:row>76</xdr:row>
      <xdr:rowOff>75366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93362"/>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63162</xdr:rowOff>
    </xdr:from>
    <xdr:to>
      <xdr:col>111</xdr:col>
      <xdr:colOff>177800</xdr:colOff>
      <xdr:row>76</xdr:row>
      <xdr:rowOff>98585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93362"/>
          <a:ext cx="889000" cy="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136957</xdr:rowOff>
    </xdr:from>
    <xdr:to>
      <xdr:col>107</xdr:col>
      <xdr:colOff>50800</xdr:colOff>
      <xdr:row>76</xdr:row>
      <xdr:rowOff>98585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824257"/>
          <a:ext cx="889000" cy="30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97486</xdr:rowOff>
    </xdr:from>
    <xdr:to>
      <xdr:col>102</xdr:col>
      <xdr:colOff>114300</xdr:colOff>
      <xdr:row>74</xdr:row>
      <xdr:rowOff>136957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784786"/>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24566</xdr:rowOff>
    </xdr:from>
    <xdr:to>
      <xdr:col>116</xdr:col>
      <xdr:colOff>114300</xdr:colOff>
      <xdr:row>76</xdr:row>
      <xdr:rowOff>126166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2993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12362</xdr:rowOff>
    </xdr:from>
    <xdr:to>
      <xdr:col>112</xdr:col>
      <xdr:colOff>38100</xdr:colOff>
      <xdr:row>76</xdr:row>
      <xdr:rowOff>113962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105089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47785</xdr:rowOff>
    </xdr:from>
    <xdr:to>
      <xdr:col>107</xdr:col>
      <xdr:colOff>101600</xdr:colOff>
      <xdr:row>76</xdr:row>
      <xdr:rowOff>149385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140512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86157</xdr:rowOff>
    </xdr:from>
    <xdr:to>
      <xdr:col>102</xdr:col>
      <xdr:colOff>165100</xdr:colOff>
      <xdr:row>75</xdr:row>
      <xdr:rowOff>16307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32834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46686</xdr:rowOff>
    </xdr:from>
    <xdr:to>
      <xdr:col>98</xdr:col>
      <xdr:colOff>38100</xdr:colOff>
      <xdr:row>74</xdr:row>
      <xdr:rowOff>148286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164813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コロナ禍における生活支援事業として実施した、上下水道料金基本料金免除分の一般会計繰出金、ガソリン等購入費助成金配布事業により、令和２年度以降補助費等が大きく増額している。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障害福祉サービス利用者が増加したこと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、コロナ禍における生活支援として子育て世帯生活支援特別給付金給付事業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ごみ処理施設等建設費負担金分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、デジタル化に備え、令和３年度以降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の積立額を増額している。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121031</xdr:rowOff>
    </xdr:from>
    <xdr:to>
      <xdr:col>24</xdr:col>
      <xdr:colOff>63500</xdr:colOff>
      <xdr:row>34</xdr:row>
      <xdr:rowOff>120269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8881"/>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120269</xdr:rowOff>
    </xdr:from>
    <xdr:to>
      <xdr:col>19</xdr:col>
      <xdr:colOff>177800</xdr:colOff>
      <xdr:row>35</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956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2540</xdr:rowOff>
    </xdr:from>
    <xdr:to>
      <xdr:col>15</xdr:col>
      <xdr:colOff>50800</xdr:colOff>
      <xdr:row>35</xdr:row>
      <xdr:rowOff>16066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0329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35</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642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70231</xdr:rowOff>
    </xdr:from>
    <xdr:to>
      <xdr:col>24</xdr:col>
      <xdr:colOff>114300</xdr:colOff>
      <xdr:row>34</xdr:row>
      <xdr:rowOff>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93108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69469</xdr:rowOff>
    </xdr:from>
    <xdr:to>
      <xdr:col>20</xdr:col>
      <xdr:colOff>38100</xdr:colOff>
      <xdr:row>34</xdr:row>
      <xdr:rowOff>171069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16146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123190</xdr:rowOff>
    </xdr:from>
    <xdr:to>
      <xdr:col>15</xdr:col>
      <xdr:colOff>101600</xdr:colOff>
      <xdr:row>35</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69867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136716</xdr:rowOff>
    </xdr:from>
    <xdr:to>
      <xdr:col>10</xdr:col>
      <xdr:colOff>165100</xdr:colOff>
      <xdr:row>35</xdr:row>
      <xdr:rowOff>66866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76327</xdr:rowOff>
    </xdr:from>
    <xdr:to>
      <xdr:col>6</xdr:col>
      <xdr:colOff>38100</xdr:colOff>
      <xdr:row>35</xdr:row>
      <xdr:rowOff>6477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23004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152547</xdr:rowOff>
    </xdr:from>
    <xdr:to>
      <xdr:col>24</xdr:col>
      <xdr:colOff>63500</xdr:colOff>
      <xdr:row>57</xdr:row>
      <xdr:rowOff>43074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53747"/>
          <a:ext cx="838200" cy="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121951</xdr:rowOff>
    </xdr:from>
    <xdr:to>
      <xdr:col>19</xdr:col>
      <xdr:colOff>177800</xdr:colOff>
      <xdr:row>56</xdr:row>
      <xdr:rowOff>152547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51701"/>
          <a:ext cx="889000" cy="2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121951</xdr:rowOff>
    </xdr:from>
    <xdr:to>
      <xdr:col>15</xdr:col>
      <xdr:colOff>50800</xdr:colOff>
      <xdr:row>57</xdr:row>
      <xdr:rowOff>3693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51701"/>
          <a:ext cx="889000" cy="2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140631</xdr:rowOff>
    </xdr:from>
    <xdr:to>
      <xdr:col>10</xdr:col>
      <xdr:colOff>114300</xdr:colOff>
      <xdr:row>57</xdr:row>
      <xdr:rowOff>3693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41831"/>
          <a:ext cx="889000" cy="3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163724</xdr:rowOff>
    </xdr:from>
    <xdr:to>
      <xdr:col>24</xdr:col>
      <xdr:colOff>114300</xdr:colOff>
      <xdr:row>57</xdr:row>
      <xdr:rowOff>93874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101747</xdr:rowOff>
    </xdr:from>
    <xdr:to>
      <xdr:col>20</xdr:col>
      <xdr:colOff>38100</xdr:colOff>
      <xdr:row>57</xdr:row>
      <xdr:rowOff>31897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23024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9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71151</xdr:rowOff>
    </xdr:from>
    <xdr:to>
      <xdr:col>15</xdr:col>
      <xdr:colOff>101600</xdr:colOff>
      <xdr:row>56</xdr:row>
      <xdr:rowOff>1301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163878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124343</xdr:rowOff>
    </xdr:from>
    <xdr:to>
      <xdr:col>10</xdr:col>
      <xdr:colOff>165100</xdr:colOff>
      <xdr:row>57</xdr:row>
      <xdr:rowOff>54493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71020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89831</xdr:rowOff>
    </xdr:from>
    <xdr:to>
      <xdr:col>6</xdr:col>
      <xdr:colOff>38100</xdr:colOff>
      <xdr:row>57</xdr:row>
      <xdr:rowOff>19981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36508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21065</xdr:rowOff>
    </xdr:from>
    <xdr:to>
      <xdr:col>24</xdr:col>
      <xdr:colOff>63500</xdr:colOff>
      <xdr:row>74</xdr:row>
      <xdr:rowOff>13939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36915"/>
          <a:ext cx="838200" cy="1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13939</xdr:rowOff>
    </xdr:from>
    <xdr:to>
      <xdr:col>19</xdr:col>
      <xdr:colOff>177800</xdr:colOff>
      <xdr:row>74</xdr:row>
      <xdr:rowOff>15822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1239"/>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15822</xdr:rowOff>
    </xdr:from>
    <xdr:to>
      <xdr:col>15</xdr:col>
      <xdr:colOff>50800</xdr:colOff>
      <xdr:row>75</xdr:row>
      <xdr:rowOff>21506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03122"/>
          <a:ext cx="889000" cy="1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19090</xdr:rowOff>
    </xdr:from>
    <xdr:to>
      <xdr:col>10</xdr:col>
      <xdr:colOff>114300</xdr:colOff>
      <xdr:row>75</xdr:row>
      <xdr:rowOff>21506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06390"/>
          <a:ext cx="889000" cy="17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141715</xdr:rowOff>
    </xdr:from>
    <xdr:to>
      <xdr:col>24</xdr:col>
      <xdr:colOff>114300</xdr:colOff>
      <xdr:row>73</xdr:row>
      <xdr:rowOff>71865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164592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3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134589</xdr:rowOff>
    </xdr:from>
    <xdr:to>
      <xdr:col>20</xdr:col>
      <xdr:colOff>38100</xdr:colOff>
      <xdr:row>74</xdr:row>
      <xdr:rowOff>64739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81266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2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136472</xdr:rowOff>
    </xdr:from>
    <xdr:to>
      <xdr:col>15</xdr:col>
      <xdr:colOff>101600</xdr:colOff>
      <xdr:row>74</xdr:row>
      <xdr:rowOff>66622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83149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142156</xdr:rowOff>
    </xdr:from>
    <xdr:to>
      <xdr:col>10</xdr:col>
      <xdr:colOff>165100</xdr:colOff>
      <xdr:row>75</xdr:row>
      <xdr:rowOff>72306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88833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139740</xdr:rowOff>
    </xdr:from>
    <xdr:to>
      <xdr:col>6</xdr:col>
      <xdr:colOff>38100</xdr:colOff>
      <xdr:row>74</xdr:row>
      <xdr:rowOff>69890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86417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144551</xdr:rowOff>
    </xdr:from>
    <xdr:to>
      <xdr:col>24</xdr:col>
      <xdr:colOff>63500</xdr:colOff>
      <xdr:row>96</xdr:row>
      <xdr:rowOff>159803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03751"/>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144551</xdr:rowOff>
    </xdr:from>
    <xdr:to>
      <xdr:col>19</xdr:col>
      <xdr:colOff>177800</xdr:colOff>
      <xdr:row>97</xdr:row>
      <xdr:rowOff>20261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03751"/>
          <a:ext cx="8890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20261</xdr:rowOff>
    </xdr:from>
    <xdr:to>
      <xdr:col>15</xdr:col>
      <xdr:colOff>50800</xdr:colOff>
      <xdr:row>97</xdr:row>
      <xdr:rowOff>30741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50911"/>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108903</xdr:rowOff>
    </xdr:from>
    <xdr:to>
      <xdr:col>10</xdr:col>
      <xdr:colOff>114300</xdr:colOff>
      <xdr:row>97</xdr:row>
      <xdr:rowOff>30741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68103"/>
          <a:ext cx="889000" cy="9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109003</xdr:rowOff>
    </xdr:from>
    <xdr:to>
      <xdr:col>24</xdr:col>
      <xdr:colOff>114300</xdr:colOff>
      <xdr:row>97</xdr:row>
      <xdr:rowOff>39153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131880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93751</xdr:rowOff>
    </xdr:from>
    <xdr:to>
      <xdr:col>20</xdr:col>
      <xdr:colOff>38100</xdr:colOff>
      <xdr:row>97</xdr:row>
      <xdr:rowOff>23901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40428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140911</xdr:rowOff>
    </xdr:from>
    <xdr:to>
      <xdr:col>15</xdr:col>
      <xdr:colOff>101600</xdr:colOff>
      <xdr:row>97</xdr:row>
      <xdr:rowOff>71061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87588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151391</xdr:rowOff>
    </xdr:from>
    <xdr:to>
      <xdr:col>10</xdr:col>
      <xdr:colOff>165100</xdr:colOff>
      <xdr:row>97</xdr:row>
      <xdr:rowOff>81541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98068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58103</xdr:rowOff>
    </xdr:from>
    <xdr:to>
      <xdr:col>6</xdr:col>
      <xdr:colOff>38100</xdr:colOff>
      <xdr:row>96</xdr:row>
      <xdr:rowOff>159703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9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91610</xdr:rowOff>
    </xdr:from>
    <xdr:to>
      <xdr:col>55</xdr:col>
      <xdr:colOff>0</xdr:colOff>
      <xdr:row>56</xdr:row>
      <xdr:rowOff>97782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92810"/>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80470</xdr:rowOff>
    </xdr:from>
    <xdr:to>
      <xdr:col>50</xdr:col>
      <xdr:colOff>114300</xdr:colOff>
      <xdr:row>56</xdr:row>
      <xdr:rowOff>91610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1670"/>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72644</xdr:rowOff>
    </xdr:from>
    <xdr:to>
      <xdr:col>45</xdr:col>
      <xdr:colOff>177800</xdr:colOff>
      <xdr:row>56</xdr:row>
      <xdr:rowOff>80470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73844"/>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60985</xdr:rowOff>
    </xdr:from>
    <xdr:to>
      <xdr:col>41</xdr:col>
      <xdr:colOff>50800</xdr:colOff>
      <xdr:row>56</xdr:row>
      <xdr:rowOff>72644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6218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46982</xdr:rowOff>
    </xdr:from>
    <xdr:to>
      <xdr:col>55</xdr:col>
      <xdr:colOff>50800</xdr:colOff>
      <xdr:row>56</xdr:row>
      <xdr:rowOff>148582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69859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40810</xdr:rowOff>
    </xdr:from>
    <xdr:to>
      <xdr:col>50</xdr:col>
      <xdr:colOff>165100</xdr:colOff>
      <xdr:row>56</xdr:row>
      <xdr:rowOff>142410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158937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29670</xdr:rowOff>
    </xdr:from>
    <xdr:to>
      <xdr:col>46</xdr:col>
      <xdr:colOff>38100</xdr:colOff>
      <xdr:row>56</xdr:row>
      <xdr:rowOff>131270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0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21844</xdr:rowOff>
    </xdr:from>
    <xdr:to>
      <xdr:col>41</xdr:col>
      <xdr:colOff>101600</xdr:colOff>
      <xdr:row>56</xdr:row>
      <xdr:rowOff>123444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139971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10185</xdr:rowOff>
    </xdr:from>
    <xdr:to>
      <xdr:col>36</xdr:col>
      <xdr:colOff>165100</xdr:colOff>
      <xdr:row>56</xdr:row>
      <xdr:rowOff>111785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128312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14656</xdr:rowOff>
    </xdr:from>
    <xdr:to>
      <xdr:col>55</xdr:col>
      <xdr:colOff>0</xdr:colOff>
      <xdr:row>78</xdr:row>
      <xdr:rowOff>114846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7756"/>
          <a:ext cx="838200" cy="10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163488</xdr:rowOff>
    </xdr:from>
    <xdr:to>
      <xdr:col>50</xdr:col>
      <xdr:colOff>114300</xdr:colOff>
      <xdr:row>78</xdr:row>
      <xdr:rowOff>114846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65138"/>
          <a:ext cx="889000" cy="1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163488</xdr:rowOff>
    </xdr:from>
    <xdr:to>
      <xdr:col>45</xdr:col>
      <xdr:colOff>177800</xdr:colOff>
      <xdr:row>78</xdr:row>
      <xdr:rowOff>120459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65138"/>
          <a:ext cx="889000" cy="1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80556</xdr:rowOff>
    </xdr:from>
    <xdr:to>
      <xdr:col>41</xdr:col>
      <xdr:colOff>50800</xdr:colOff>
      <xdr:row>78</xdr:row>
      <xdr:rowOff>120459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53656"/>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135306</xdr:rowOff>
    </xdr:from>
    <xdr:to>
      <xdr:col>55</xdr:col>
      <xdr:colOff>50800</xdr:colOff>
      <xdr:row>78</xdr:row>
      <xdr:rowOff>65456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113733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64046</xdr:rowOff>
    </xdr:from>
    <xdr:to>
      <xdr:col>50</xdr:col>
      <xdr:colOff>165100</xdr:colOff>
      <xdr:row>78</xdr:row>
      <xdr:rowOff>165646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156773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112688</xdr:rowOff>
    </xdr:from>
    <xdr:to>
      <xdr:col>46</xdr:col>
      <xdr:colOff>38100</xdr:colOff>
      <xdr:row>78</xdr:row>
      <xdr:rowOff>42838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33965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69659</xdr:rowOff>
    </xdr:from>
    <xdr:to>
      <xdr:col>41</xdr:col>
      <xdr:colOff>101600</xdr:colOff>
      <xdr:row>78</xdr:row>
      <xdr:rowOff>171259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162386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29756</xdr:rowOff>
    </xdr:from>
    <xdr:to>
      <xdr:col>36</xdr:col>
      <xdr:colOff>165100</xdr:colOff>
      <xdr:row>78</xdr:row>
      <xdr:rowOff>131356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122483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85996</xdr:rowOff>
    </xdr:from>
    <xdr:to>
      <xdr:col>55</xdr:col>
      <xdr:colOff>0</xdr:colOff>
      <xdr:row>96</xdr:row>
      <xdr:rowOff>126533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5196"/>
          <a:ext cx="838200" cy="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109291</xdr:rowOff>
    </xdr:from>
    <xdr:to>
      <xdr:col>50</xdr:col>
      <xdr:colOff>114300</xdr:colOff>
      <xdr:row>96</xdr:row>
      <xdr:rowOff>126533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68491"/>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109291</xdr:rowOff>
    </xdr:from>
    <xdr:to>
      <xdr:col>45</xdr:col>
      <xdr:colOff>177800</xdr:colOff>
      <xdr:row>96</xdr:row>
      <xdr:rowOff>160034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68491"/>
          <a:ext cx="889000" cy="5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138426</xdr:rowOff>
    </xdr:from>
    <xdr:to>
      <xdr:col>41</xdr:col>
      <xdr:colOff>50800</xdr:colOff>
      <xdr:row>96</xdr:row>
      <xdr:rowOff>160034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97626"/>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35196</xdr:rowOff>
    </xdr:from>
    <xdr:to>
      <xdr:col>55</xdr:col>
      <xdr:colOff>50800</xdr:colOff>
      <xdr:row>96</xdr:row>
      <xdr:rowOff>136796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13623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75733</xdr:rowOff>
    </xdr:from>
    <xdr:to>
      <xdr:col>50</xdr:col>
      <xdr:colOff>165100</xdr:colOff>
      <xdr:row>97</xdr:row>
      <xdr:rowOff>5883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168460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58491</xdr:rowOff>
    </xdr:from>
    <xdr:to>
      <xdr:col>46</xdr:col>
      <xdr:colOff>38100</xdr:colOff>
      <xdr:row>96</xdr:row>
      <xdr:rowOff>160091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151218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109234</xdr:rowOff>
    </xdr:from>
    <xdr:to>
      <xdr:col>41</xdr:col>
      <xdr:colOff>101600</xdr:colOff>
      <xdr:row>97</xdr:row>
      <xdr:rowOff>39384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30511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87626</xdr:rowOff>
    </xdr:from>
    <xdr:to>
      <xdr:col>36</xdr:col>
      <xdr:colOff>165100</xdr:colOff>
      <xdr:row>97</xdr:row>
      <xdr:rowOff>17776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874</xdr:rowOff>
    </xdr:from>
    <xdr:to>
      <xdr:col>85</xdr:col>
      <xdr:colOff>127000</xdr:colOff>
      <xdr:row>37</xdr:row>
      <xdr:rowOff>73161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44524"/>
          <a:ext cx="838200" cy="7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874</xdr:rowOff>
    </xdr:from>
    <xdr:to>
      <xdr:col>81</xdr:col>
      <xdr:colOff>50800</xdr:colOff>
      <xdr:row>37</xdr:row>
      <xdr:rowOff>126392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44524"/>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43966</xdr:rowOff>
    </xdr:from>
    <xdr:to>
      <xdr:col>76</xdr:col>
      <xdr:colOff>114300</xdr:colOff>
      <xdr:row>37</xdr:row>
      <xdr:rowOff>126392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87616"/>
          <a:ext cx="889000" cy="8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131144</xdr:rowOff>
    </xdr:from>
    <xdr:to>
      <xdr:col>71</xdr:col>
      <xdr:colOff>177800</xdr:colOff>
      <xdr:row>37</xdr:row>
      <xdr:rowOff>43966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03344"/>
          <a:ext cx="889000" cy="8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22361</xdr:rowOff>
    </xdr:from>
    <xdr:to>
      <xdr:col>85</xdr:col>
      <xdr:colOff>177800</xdr:colOff>
      <xdr:row>37</xdr:row>
      <xdr:rowOff>123961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108738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121524</xdr:rowOff>
    </xdr:from>
    <xdr:to>
      <xdr:col>81</xdr:col>
      <xdr:colOff>101600</xdr:colOff>
      <xdr:row>37</xdr:row>
      <xdr:rowOff>51674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42801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75592</xdr:rowOff>
    </xdr:from>
    <xdr:to>
      <xdr:col>76</xdr:col>
      <xdr:colOff>165100</xdr:colOff>
      <xdr:row>38</xdr:row>
      <xdr:rowOff>5742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168319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164616</xdr:rowOff>
    </xdr:from>
    <xdr:to>
      <xdr:col>72</xdr:col>
      <xdr:colOff>38100</xdr:colOff>
      <xdr:row>37</xdr:row>
      <xdr:rowOff>94766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85893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2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80344</xdr:rowOff>
    </xdr:from>
    <xdr:to>
      <xdr:col>67</xdr:col>
      <xdr:colOff>101600</xdr:colOff>
      <xdr:row>37</xdr:row>
      <xdr:rowOff>10494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5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27021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16654</xdr:rowOff>
    </xdr:from>
    <xdr:to>
      <xdr:col>85</xdr:col>
      <xdr:colOff>127000</xdr:colOff>
      <xdr:row>57</xdr:row>
      <xdr:rowOff>26607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89304"/>
          <a:ext cx="8382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162285</xdr:rowOff>
    </xdr:from>
    <xdr:to>
      <xdr:col>81</xdr:col>
      <xdr:colOff>50800</xdr:colOff>
      <xdr:row>57</xdr:row>
      <xdr:rowOff>16654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63485"/>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162285</xdr:rowOff>
    </xdr:from>
    <xdr:to>
      <xdr:col>76</xdr:col>
      <xdr:colOff>114300</xdr:colOff>
      <xdr:row>57</xdr:row>
      <xdr:rowOff>62625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63485"/>
          <a:ext cx="889000" cy="7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24833</xdr:rowOff>
    </xdr:from>
    <xdr:to>
      <xdr:col>71</xdr:col>
      <xdr:colOff>177800</xdr:colOff>
      <xdr:row>57</xdr:row>
      <xdr:rowOff>62625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97483"/>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147257</xdr:rowOff>
    </xdr:from>
    <xdr:to>
      <xdr:col>85</xdr:col>
      <xdr:colOff>177800</xdr:colOff>
      <xdr:row>57</xdr:row>
      <xdr:rowOff>77407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125684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137304</xdr:rowOff>
    </xdr:from>
    <xdr:to>
      <xdr:col>81</xdr:col>
      <xdr:colOff>101600</xdr:colOff>
      <xdr:row>57</xdr:row>
      <xdr:rowOff>67454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111485</xdr:rowOff>
    </xdr:from>
    <xdr:to>
      <xdr:col>76</xdr:col>
      <xdr:colOff>165100</xdr:colOff>
      <xdr:row>57</xdr:row>
      <xdr:rowOff>41635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32762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11825</xdr:rowOff>
    </xdr:from>
    <xdr:to>
      <xdr:col>72</xdr:col>
      <xdr:colOff>38100</xdr:colOff>
      <xdr:row>57</xdr:row>
      <xdr:rowOff>113425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104552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145483</xdr:rowOff>
    </xdr:from>
    <xdr:to>
      <xdr:col>67</xdr:col>
      <xdr:colOff>101600</xdr:colOff>
      <xdr:row>57</xdr:row>
      <xdr:rowOff>75633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66760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17190</xdr:rowOff>
    </xdr:from>
    <xdr:to>
      <xdr:col>85</xdr:col>
      <xdr:colOff>127000</xdr:colOff>
      <xdr:row>79</xdr:row>
      <xdr:rowOff>22467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61740"/>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2045</xdr:rowOff>
    </xdr:from>
    <xdr:to>
      <xdr:col>81</xdr:col>
      <xdr:colOff>50800</xdr:colOff>
      <xdr:row>79</xdr:row>
      <xdr:rowOff>17190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46595"/>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166122</xdr:rowOff>
    </xdr:from>
    <xdr:to>
      <xdr:col>76</xdr:col>
      <xdr:colOff>114300</xdr:colOff>
      <xdr:row>79</xdr:row>
      <xdr:rowOff>2045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3922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165246</xdr:rowOff>
    </xdr:from>
    <xdr:to>
      <xdr:col>71</xdr:col>
      <xdr:colOff>177800</xdr:colOff>
      <xdr:row>78</xdr:row>
      <xdr:rowOff>166122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3834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143117</xdr:rowOff>
    </xdr:from>
    <xdr:to>
      <xdr:col>85</xdr:col>
      <xdr:colOff>177800</xdr:colOff>
      <xdr:row>79</xdr:row>
      <xdr:rowOff>73267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58044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137840</xdr:rowOff>
    </xdr:from>
    <xdr:to>
      <xdr:col>81</xdr:col>
      <xdr:colOff>101600</xdr:colOff>
      <xdr:row>79</xdr:row>
      <xdr:rowOff>67990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59117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122695</xdr:rowOff>
    </xdr:from>
    <xdr:to>
      <xdr:col>76</xdr:col>
      <xdr:colOff>165100</xdr:colOff>
      <xdr:row>79</xdr:row>
      <xdr:rowOff>52845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43972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115322</xdr:rowOff>
    </xdr:from>
    <xdr:to>
      <xdr:col>72</xdr:col>
      <xdr:colOff>38100</xdr:colOff>
      <xdr:row>79</xdr:row>
      <xdr:rowOff>45472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36599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114446</xdr:rowOff>
    </xdr:from>
    <xdr:to>
      <xdr:col>67</xdr:col>
      <xdr:colOff>101600</xdr:colOff>
      <xdr:row>79</xdr:row>
      <xdr:rowOff>44596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35723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8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100343</xdr:rowOff>
    </xdr:from>
    <xdr:to>
      <xdr:col>85</xdr:col>
      <xdr:colOff>127000</xdr:colOff>
      <xdr:row>95</xdr:row>
      <xdr:rowOff>18290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216643"/>
          <a:ext cx="838200" cy="8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18290</xdr:rowOff>
    </xdr:from>
    <xdr:to>
      <xdr:col>81</xdr:col>
      <xdr:colOff>50800</xdr:colOff>
      <xdr:row>95</xdr:row>
      <xdr:rowOff>46690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06040"/>
          <a:ext cx="889000" cy="2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46690</xdr:rowOff>
    </xdr:from>
    <xdr:to>
      <xdr:col>76</xdr:col>
      <xdr:colOff>114300</xdr:colOff>
      <xdr:row>95</xdr:row>
      <xdr:rowOff>62654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34440"/>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155794</xdr:rowOff>
    </xdr:from>
    <xdr:to>
      <xdr:col>71</xdr:col>
      <xdr:colOff>177800</xdr:colOff>
      <xdr:row>95</xdr:row>
      <xdr:rowOff>62654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72094"/>
          <a:ext cx="889000" cy="7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49543</xdr:rowOff>
    </xdr:from>
    <xdr:to>
      <xdr:col>85</xdr:col>
      <xdr:colOff>177800</xdr:colOff>
      <xdr:row>94</xdr:row>
      <xdr:rowOff>151143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72420</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138940</xdr:rowOff>
    </xdr:from>
    <xdr:to>
      <xdr:col>81</xdr:col>
      <xdr:colOff>101600</xdr:colOff>
      <xdr:row>95</xdr:row>
      <xdr:rowOff>69090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85617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3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167340</xdr:rowOff>
    </xdr:from>
    <xdr:to>
      <xdr:col>76</xdr:col>
      <xdr:colOff>165100</xdr:colOff>
      <xdr:row>95</xdr:row>
      <xdr:rowOff>97490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114017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11854</xdr:rowOff>
    </xdr:from>
    <xdr:to>
      <xdr:col>72</xdr:col>
      <xdr:colOff>38100</xdr:colOff>
      <xdr:row>95</xdr:row>
      <xdr:rowOff>113454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129981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104994</xdr:rowOff>
    </xdr:from>
    <xdr:to>
      <xdr:col>67</xdr:col>
      <xdr:colOff>101600</xdr:colOff>
      <xdr:row>95</xdr:row>
      <xdr:rowOff>35144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51671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99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議会のデジタル化推進のためタブレット端末の整備等を実施したため、例年より大きく増額となった。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岸本保健福祉センター改修事業の実施、障害福祉サービス利用者が増加したこと等により増額となった。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低利率で借入することを目的に償還期間の短縮を行ったため、公債費は状況傾向にある。しかし、単年度当たりの償還額は上昇するが、将来負担率はその分大きく減少しており、健全な状況を維持できている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財政調整基金残高は、適切な財源の確保と歳出の精査により取崩を回避している。令和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年度は基金の運用から生じた収益のみ積み立てを行い、年度末残高は</a:t>
          </a:r>
          <a:r>
            <a:rPr kumimoji="1" lang="en-US" altLang="ja-JP" sz="1400">
              <a:solidFill>
                <a:schemeClr val="dk1"/>
              </a:solidFill>
              <a:effectLst/>
              <a:latin typeface="+mn-lt"/>
              <a:ea typeface="+mn-ea"/>
              <a:cs typeface="+mn-cs"/>
            </a:rPr>
            <a:t>998</a:t>
          </a:r>
          <a:r>
            <a:rPr kumimoji="1" lang="ja-JP" altLang="ja-JP" sz="1400">
              <a:solidFill>
                <a:schemeClr val="dk1"/>
              </a:solidFill>
              <a:effectLst/>
              <a:latin typeface="+mn-lt"/>
              <a:ea typeface="+mn-ea"/>
              <a:cs typeface="+mn-cs"/>
            </a:rPr>
            <a:t>百万円（前年度比</a:t>
          </a:r>
          <a:r>
            <a:rPr kumimoji="1" lang="en-US" altLang="ja-JP" sz="1400">
              <a:solidFill>
                <a:schemeClr val="dk1"/>
              </a:solidFill>
              <a:effectLst/>
              <a:latin typeface="+mn-lt"/>
              <a:ea typeface="+mn-ea"/>
              <a:cs typeface="+mn-cs"/>
            </a:rPr>
            <a:t>150</a:t>
          </a:r>
          <a:r>
            <a:rPr kumimoji="1" lang="ja-JP" altLang="ja-JP" sz="1400">
              <a:solidFill>
                <a:schemeClr val="dk1"/>
              </a:solidFill>
              <a:effectLst/>
              <a:latin typeface="+mn-lt"/>
              <a:ea typeface="+mn-ea"/>
              <a:cs typeface="+mn-cs"/>
            </a:rPr>
            <a:t>千円増加）となった。</a:t>
          </a:r>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今後も、事務事業見直しなどを実施し、健全な行財政運営に努めていく。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は、公営企業会計を含む全会計を対象とした実質赤字額（または資金不足額）の、標準財政規模に対する比率であり、これが生じた場合には問題のある赤字会計が存在することとなり、赤字の早期解消を図る必要がある。</a:t>
          </a:r>
          <a:endParaRPr lang="ja-JP" altLang="ja-JP" sz="1400">
            <a:effectLst/>
          </a:endParaRPr>
        </a:p>
        <a:p>
          <a:r>
            <a:rPr kumimoji="1" lang="ja-JP" altLang="ja-JP" sz="1400">
              <a:solidFill>
                <a:schemeClr val="dk1"/>
              </a:solidFill>
              <a:effectLst/>
              <a:latin typeface="+mn-lt"/>
              <a:ea typeface="+mn-ea"/>
              <a:cs typeface="+mn-cs"/>
            </a:rPr>
            <a:t>　赤字が生じている住宅新築資金等特別会計は、平成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年度で起債償還が終わり、債権回収が残された事務となっている。令和４年度決算では実質収支が▲</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百万円であり、標準財政規模比では▲</a:t>
          </a:r>
          <a:r>
            <a:rPr kumimoji="1" lang="en-US" altLang="ja-JP" sz="1400">
              <a:solidFill>
                <a:schemeClr val="dk1"/>
              </a:solidFill>
              <a:effectLst/>
              <a:latin typeface="+mn-lt"/>
              <a:ea typeface="+mn-ea"/>
              <a:cs typeface="+mn-cs"/>
            </a:rPr>
            <a:t>0.43</a:t>
          </a:r>
          <a:r>
            <a:rPr kumimoji="1" lang="ja-JP" altLang="ja-JP" sz="1400">
              <a:solidFill>
                <a:schemeClr val="dk1"/>
              </a:solidFill>
              <a:effectLst/>
              <a:latin typeface="+mn-lt"/>
              <a:ea typeface="+mn-ea"/>
              <a:cs typeface="+mn-cs"/>
            </a:rPr>
            <a:t>％となっているが、本会計は普通会計に属しているため、普通会計全体での実質収支額では赤字が生じていない。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元利償還金が前年度比</a:t>
          </a:r>
          <a:r>
            <a:rPr kumimoji="1" lang="en-US" altLang="ja-JP" sz="1200">
              <a:solidFill>
                <a:schemeClr val="dk1"/>
              </a:solidFill>
              <a:effectLst/>
              <a:latin typeface="+mn-lt"/>
              <a:ea typeface="+mn-ea"/>
              <a:cs typeface="+mn-cs"/>
            </a:rPr>
            <a:t>105</a:t>
          </a:r>
          <a:r>
            <a:rPr kumimoji="1" lang="ja-JP" altLang="ja-JP" sz="1200">
              <a:solidFill>
                <a:schemeClr val="dk1"/>
              </a:solidFill>
              <a:effectLst/>
              <a:latin typeface="+mn-lt"/>
              <a:ea typeface="+mn-ea"/>
              <a:cs typeface="+mn-cs"/>
            </a:rPr>
            <a:t>百万円増額となっているが、これは低利率で借入することを目的に、借入期間を短縮したことが要因となっている。単年度でみると負担が大きく見えるが、その分将来負担比率は大きく下がっており、健全な状態を維持できていると考えている。</a:t>
          </a:r>
          <a:endParaRPr lang="ja-JP" altLang="ja-JP" sz="1200">
            <a:effectLst/>
          </a:endParaRPr>
        </a:p>
        <a:p>
          <a:r>
            <a:rPr kumimoji="1" lang="ja-JP" altLang="ja-JP" sz="1200">
              <a:solidFill>
                <a:schemeClr val="dk1"/>
              </a:solidFill>
              <a:effectLst/>
              <a:latin typeface="+mn-lt"/>
              <a:ea typeface="+mn-ea"/>
              <a:cs typeface="+mn-cs"/>
            </a:rPr>
            <a:t>　また、歳入においては、借入の際に過疎対策事業債や公共施設等適正管理事業債をはじめとする元利償還に対して交付税措置のある財政的に有利な地方債を積極的に活用したため、算入公債費等が</a:t>
          </a:r>
          <a:r>
            <a:rPr kumimoji="1" lang="en-US" altLang="ja-JP" sz="1200">
              <a:solidFill>
                <a:schemeClr val="dk1"/>
              </a:solidFill>
              <a:effectLst/>
              <a:latin typeface="+mn-lt"/>
              <a:ea typeface="+mn-ea"/>
              <a:cs typeface="+mn-cs"/>
            </a:rPr>
            <a:t>66</a:t>
          </a:r>
          <a:r>
            <a:rPr kumimoji="1" lang="ja-JP" altLang="ja-JP" sz="1200">
              <a:solidFill>
                <a:schemeClr val="dk1"/>
              </a:solidFill>
              <a:effectLst/>
              <a:latin typeface="+mn-lt"/>
              <a:ea typeface="+mn-ea"/>
              <a:cs typeface="+mn-cs"/>
            </a:rPr>
            <a:t>百万円の増額となった。</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該当なし</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鳥取県伯耆町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将来負担額</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将来負担額のうち、一般会計等に係る地方債の現在高が前年度と比較して</a:t>
          </a:r>
          <a:r>
            <a:rPr kumimoji="1" lang="en-US" altLang="ja-JP" sz="1400">
              <a:solidFill>
                <a:schemeClr val="dk1"/>
              </a:solidFill>
              <a:effectLst/>
              <a:latin typeface="+mn-lt"/>
              <a:ea typeface="+mn-ea"/>
              <a:cs typeface="+mn-cs"/>
            </a:rPr>
            <a:t>612</a:t>
          </a:r>
          <a:r>
            <a:rPr kumimoji="1" lang="ja-JP" altLang="ja-JP" sz="1400">
              <a:solidFill>
                <a:schemeClr val="dk1"/>
              </a:solidFill>
              <a:effectLst/>
              <a:latin typeface="+mn-lt"/>
              <a:ea typeface="+mn-ea"/>
              <a:cs typeface="+mn-cs"/>
            </a:rPr>
            <a:t>百万円減少した。これは普通建設事業の減少に伴う地方債借入額が減少したこと、低利率で借入することを目的に、借入期間を短縮したため現在高が早いスピートで減少していることが主な要因となっている。</a:t>
          </a:r>
          <a:endParaRPr kumimoji="1" lang="en-US" altLang="ja-JP" sz="1400">
            <a:solidFill>
              <a:schemeClr val="dk1"/>
            </a:solidFill>
            <a:effectLst/>
            <a:latin typeface="+mn-lt"/>
            <a:ea typeface="+mn-ea"/>
            <a:cs typeface="+mn-cs"/>
          </a:endParaRPr>
        </a:p>
        <a:p>
          <a:endParaRPr lang="ja-JP" altLang="ja-JP" sz="1400">
            <a:effectLst/>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結果</a:t>
          </a:r>
          <a:r>
            <a:rPr kumimoji="1" lang="en-US"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将来負担額の減少により、将来負担比率は▲</a:t>
          </a:r>
          <a:r>
            <a:rPr kumimoji="1" lang="en-US" altLang="ja-JP" sz="1400">
              <a:solidFill>
                <a:schemeClr val="dk1"/>
              </a:solidFill>
              <a:effectLst/>
              <a:latin typeface="+mn-lt"/>
              <a:ea typeface="+mn-ea"/>
              <a:cs typeface="+mn-cs"/>
            </a:rPr>
            <a:t>68.9</a:t>
          </a:r>
          <a:r>
            <a:rPr kumimoji="1" lang="ja-JP" altLang="ja-JP" sz="1400">
              <a:solidFill>
                <a:schemeClr val="dk1"/>
              </a:solidFill>
              <a:effectLst/>
              <a:latin typeface="+mn-lt"/>
              <a:ea typeface="+mn-ea"/>
              <a:cs typeface="+mn-cs"/>
            </a:rPr>
            <a:t>％（比率なし・対前年度比▲</a:t>
          </a:r>
          <a:r>
            <a:rPr kumimoji="1" lang="en-US" altLang="ja-JP" sz="1400">
              <a:solidFill>
                <a:schemeClr val="dk1"/>
              </a:solidFill>
              <a:effectLst/>
              <a:latin typeface="+mn-lt"/>
              <a:ea typeface="+mn-ea"/>
              <a:cs typeface="+mn-cs"/>
            </a:rPr>
            <a:t>5.4</a:t>
          </a:r>
          <a:r>
            <a:rPr kumimoji="1" lang="ja-JP" altLang="ja-JP" sz="1400">
              <a:solidFill>
                <a:schemeClr val="dk1"/>
              </a:solidFill>
              <a:effectLst/>
              <a:latin typeface="+mn-lt"/>
              <a:ea typeface="+mn-ea"/>
              <a:cs typeface="+mn-cs"/>
            </a:rPr>
            <a:t>ポイント）となった。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鳥取県伯耆町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普通会計に属する基金は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あり、その全体の令和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年度末残高は前年度に比べ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基金のうち残高が増となったのは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基金には増減がなかった。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残高が増となった理由としては、決算状況を考慮して取り崩すのをやめたが、後年度負担に備えて積み立ては実施した（財政調整基金、減債基金、公共施設等整備基金）等が挙げられる。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社会福祉施設、社会教育施設、学校教育施設及び下水道施設その他これらに類する施設で、町が設置するものの整備経費に充てる。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・伯耆町豊かなふるさと創造基金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伯耆町における豊かなふるさとづくりを推進する。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千円）積み立てたのに加え、今後予定しているごみ処理施設等建設費負担金分として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決算状況を考慮して取り崩すのをやめたため、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・農業集落排水事業推進基金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千円）積み立てた一方で、農業集落排水施設の修繕に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千円）充当したため、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基金残高は増減がなかった。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基金の運用から生じた収益のみ積み立てをした。決算の状況を考慮して、取崩は行わなかった。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今後も、本町の標準財政規模と照らし合わせて過不足のない残高を維持できるような財政運営に取り組む。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基金の運用から生じた収益のみ積み立てをした。決算の状況を考慮して、取崩は行わなかった。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今後も、本町の標準財政規模と照らし合わせて過不足のない残高を維持できるような財政運営に取り組む。</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85B283-296C-4768-9186-1C873B2FC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0A1CFA-A760-4DEA-97B1-C973D4075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9D28615-ED44-494B-82E5-E02ED26CFE73}"/>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6D8F7D1-B965-4265-B9B4-BD8A6C21707A}"/>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1071124-F9B2-481B-8442-84498EC55746}"/>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554D7B1-C35E-4AF2-9DF1-3AACB130D5C1}"/>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BC53305-C18F-4255-BC87-C1CC4BDCDF06}"/>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A709444-6002-4F23-B6BF-311648E0F59B}"/>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A3EEA49-59BE-4D3A-9E40-9B5119ED8A30}"/>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7DBE892-7318-4440-B7F2-E1A910BAF748}"/>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EA32CC-6CF8-4B2F-B244-999F3FECD4D0}"/>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B07DAF6-9C92-4DC0-99DE-272C8A2BDFE1}"/>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2B3B1F0-FA38-4377-B1E8-D9680D33A50A}"/>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F714468-482A-4C23-B684-9EF3FB1826DF}"/>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8699A6E-B8B7-4138-9CCA-B82439E11462}"/>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F0DBB07-4198-48EE-9977-F7F64A7EAABC}"/>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4D6CD5F-BA58-4D83-BC09-A4C8C805E7F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A79BF4F-CAF4-4B48-BD38-FD2B46CEBD9B}"/>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6B555CD-C404-4962-B38B-39E7C0E57CE5}"/>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85386F1-DC27-44A2-A959-6EE3E5C32401}"/>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90331CD-2834-40B4-AD36-B7DD5FF7669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41801F9-00F4-440B-87D8-2B18E4EE099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ADD65AA-17C3-4481-AE3F-5AA12BD2BA2F}"/>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A113A05-5B57-46C8-A2A0-D42A1C81EC87}"/>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925369B-9D7D-43E6-8FDC-05D9E4FE70B1}"/>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917A98-CDC5-4A17-9D2D-43CE310497CC}"/>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7D9F166-465C-438D-A50C-55534EFEAD25}"/>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2E22FAC-FC31-44B9-9B42-7A47AFDAB9E1}"/>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84EE83F-A0A4-4B16-9548-16AC865057A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832DD0-E7D4-40E4-98C6-B576835C84C9}"/>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80CE503-BBA4-4F3B-A184-E2B9B6EDA254}"/>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EAD5B1E-4BCC-4134-9DE1-ED917CE4C051}"/>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4F949BC-6DBF-40CF-AF51-1ACE883C0075}"/>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9297F35-301D-4D87-B82A-04518A0F070E}"/>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E86A3DD-5F5C-4886-ACE6-4A608D981335}"/>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B603C7A-E2C1-42F5-A82E-6510A5D1E056}"/>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8DA54C6-0788-47B8-96B3-90AB7F11FF98}"/>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9863CED-06D0-4819-9338-2EB72CC3E39F}"/>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9908CB0-4215-45D5-9147-6D1BE85E0FB9}"/>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6B2BFB0-0D78-45A8-983C-6A373D633FD0}"/>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C4720B3-9E11-4804-94F2-4D3C8E3CE45A}"/>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358AA8E-21BD-476D-A35B-E91CAAC8EA58}"/>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70F67C7-9F4F-47A9-A46D-C8B2C1708A83}"/>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7C88877-B0FF-4505-9695-38993E5A4342}"/>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64E1CA2-9FCD-4804-AF71-0D4E5EA74CEE}"/>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4B2A83A-4EFA-405A-B405-BB858883ECF0}"/>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59F24E-CA57-4096-88A7-4A166C1C8C6C}"/>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08B622D-ADBE-473A-A03F-9ADBC94C633C}"/>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0492A1A-EAD8-42BF-80A9-D95B61A78F7C}"/>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E478FFB-6999-433D-9F92-FBDA25F00A13}"/>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BE432C7-7E21-4325-8FBC-7264BD675C57}"/>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5642215-8415-494D-BD3F-E614A57348FC}"/>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37300C82-940C-457D-8AF7-81958DE294E6}"/>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577ED76-52DA-43AC-AC07-2E20242E110D}"/>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3B14B8B-750D-4A61-8C89-3B2AC77571B6}"/>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8A30AC9-7BEF-4B9E-B86E-DADE3E3AD4CD}"/>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5667CEB-87C5-4400-9D49-579A400820BF}"/>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有形固定資産減価償却率は類似団体平均より下回る結果となった。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年度は岸本保健福祉センター</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の改修工事を行い、施設の長寿命化を図った。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公共施設の長寿命化工事をはじめとする普通建設事業が平成３０年度にピークを迎えたため、今後は償却率は上昇することが見込まれる。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今後は、施設の点検など予防保全により公共施設等の適正管理に努める。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D651FD8-54AD-4780-9BEB-2C7B893E55D8}"/>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5D4850E-9E70-4EA7-AA83-D6A5085BC912}"/>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8541A46-E141-4D3C-82FB-BDBC845B1DF2}"/>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5F006E9-A8F9-44EF-9721-96F403310EB4}"/>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3F93F671-61BA-4212-8397-A1BF9DDE757F}"/>
            </a:ext>
          </a:extLst>
        </xdr:cNvPr>
        <xdr:cNvSpPr txBox="1"/>
      </xdr:nvSpPr>
      <xdr:spPr>
        <a:xfrm>
          <a:off x="741836"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147A32D-5D68-4508-B8E1-C227B3A14ABC}"/>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6B396D3-A0B6-4F4F-8B38-97D5F3F65604}"/>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76A73A0-41BE-4B6B-B127-6789992A156A}"/>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B3F9C12-79CE-4253-875A-3AE8DF5EDF6A}"/>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FBA6013-95EA-45C5-95B2-8101BFDE7A4C}"/>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936A547-EA53-4649-9091-DF81026BFC5A}"/>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81F9CEA-E4DC-4C1D-B023-E49F3524DC3E}"/>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45B2FE3-BD33-4B3C-985F-882837776930}"/>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B4B8697-BC36-475A-A2D7-BE1010C67F5D}"/>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C9305EF2-164A-4CBB-A3BE-BCD92DB4341A}"/>
            </a:ext>
          </a:extLst>
        </xdr:cNvPr>
        <xdr:cNvSpPr txBox="1"/>
      </xdr:nvSpPr>
      <xdr:spPr>
        <a:xfrm>
          <a:off x="81902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1FC5C16-FE05-4E69-8BA7-7606494CF8D1}"/>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22BF604B-1432-4AA8-9286-BB2A519DFC1E}"/>
            </a:ext>
          </a:extLst>
        </xdr:cNvPr>
        <xdr:cNvCxnSpPr/>
      </xdr:nvCxnSpPr>
      <xdr:spPr>
        <a:xfrm flipV="1">
          <a:off x="4306570" y="5316961"/>
          <a:ext cx="1270" cy="91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1D89FA4D-973B-42A1-9E92-F2DC78472185}"/>
            </a:ext>
          </a:extLst>
        </xdr:cNvPr>
        <xdr:cNvSpPr txBox="1"/>
      </xdr:nvSpPr>
      <xdr:spPr>
        <a:xfrm>
          <a:off x="4359275" y="623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51419F00-AEF5-418B-BB42-DFA9AAE08A0E}"/>
            </a:ext>
          </a:extLst>
        </xdr:cNvPr>
        <xdr:cNvCxnSpPr/>
      </xdr:nvCxnSpPr>
      <xdr:spPr>
        <a:xfrm>
          <a:off x="4216400" y="6227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4B25C69F-887D-4FAB-9DE5-B15A8FE6FAE5}"/>
            </a:ext>
          </a:extLst>
        </xdr:cNvPr>
        <xdr:cNvSpPr txBox="1"/>
      </xdr:nvSpPr>
      <xdr:spPr>
        <a:xfrm>
          <a:off x="4359275" y="509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ABD313B3-E9D7-4185-A536-954AB1655E52}"/>
            </a:ext>
          </a:extLst>
        </xdr:cNvPr>
        <xdr:cNvCxnSpPr/>
      </xdr:nvCxnSpPr>
      <xdr:spPr>
        <a:xfrm>
          <a:off x="4216400" y="53169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2D7091D6-2571-4517-9469-5309A0D4D100}"/>
            </a:ext>
          </a:extLst>
        </xdr:cNvPr>
        <xdr:cNvSpPr txBox="1"/>
      </xdr:nvSpPr>
      <xdr:spPr>
        <a:xfrm>
          <a:off x="4359275" y="5772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8560F0E8-F864-40A7-9631-8305FEBF7D8B}"/>
            </a:ext>
          </a:extLst>
        </xdr:cNvPr>
        <xdr:cNvSpPr/>
      </xdr:nvSpPr>
      <xdr:spPr>
        <a:xfrm>
          <a:off x="4254500" y="57939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874208BE-0E57-427A-AFE2-28C79A688104}"/>
            </a:ext>
          </a:extLst>
        </xdr:cNvPr>
        <xdr:cNvSpPr/>
      </xdr:nvSpPr>
      <xdr:spPr>
        <a:xfrm>
          <a:off x="3616325" y="579892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E21DC2F3-2856-44FA-8789-F9B4E851FBDA}"/>
            </a:ext>
          </a:extLst>
        </xdr:cNvPr>
        <xdr:cNvSpPr/>
      </xdr:nvSpPr>
      <xdr:spPr>
        <a:xfrm>
          <a:off x="2930525" y="578273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B218A8D5-036F-4EC8-96BD-24BC4987EE76}"/>
            </a:ext>
          </a:extLst>
        </xdr:cNvPr>
        <xdr:cNvSpPr/>
      </xdr:nvSpPr>
      <xdr:spPr>
        <a:xfrm>
          <a:off x="2244725" y="5761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DA809E3D-5085-4ED1-884C-ABF8DAAD8CC8}"/>
            </a:ext>
          </a:extLst>
        </xdr:cNvPr>
        <xdr:cNvSpPr/>
      </xdr:nvSpPr>
      <xdr:spPr>
        <a:xfrm>
          <a:off x="1558925" y="5740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09CE822-06BE-4792-A800-09DBA5DC8AA7}"/>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5D6DCDA-3FD1-4CF0-A6C2-067FEB684191}"/>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4A3E33-C35C-423E-B489-B20839F601EC}"/>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2965B84-2360-4E57-AA09-63F693BEB65E}"/>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0271AAB-FDE1-4C28-9BFB-FCD6D59BBFEE}"/>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18097</xdr:rowOff>
    </xdr:from>
    <xdr:to>
      <xdr:col>23</xdr:col>
      <xdr:colOff>136525</xdr:colOff>
      <xdr:row>30</xdr:row>
      <xdr:rowOff>119697</xdr:rowOff>
    </xdr:to>
    <xdr:sp macro="" textlink="">
      <xdr:nvSpPr>
        <xdr:cNvPr id="91" name="楕円 90">
          <a:extLst>
            <a:ext uri="{FF2B5EF4-FFF2-40B4-BE49-F238E27FC236}">
              <a16:creationId xmlns:a16="http://schemas.microsoft.com/office/drawing/2014/main" id="{659FCC48-99D2-4FFF-AC37-8FD131FEE509}"/>
            </a:ext>
          </a:extLst>
        </xdr:cNvPr>
        <xdr:cNvSpPr/>
      </xdr:nvSpPr>
      <xdr:spPr>
        <a:xfrm>
          <a:off x="4254500" y="56949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40974</xdr:rowOff>
    </xdr:from>
    <xdr:ext cx="405111" cy="259045"/>
    <xdr:sp macro="" textlink="">
      <xdr:nvSpPr>
        <xdr:cNvPr id="92" name="有形固定資産減価償却率該当値テキスト">
          <a:extLst>
            <a:ext uri="{FF2B5EF4-FFF2-40B4-BE49-F238E27FC236}">
              <a16:creationId xmlns:a16="http://schemas.microsoft.com/office/drawing/2014/main" id="{88FC451E-4662-45AE-B7D2-F678857491FE}"/>
            </a:ext>
          </a:extLst>
        </xdr:cNvPr>
        <xdr:cNvSpPr txBox="1"/>
      </xdr:nvSpPr>
      <xdr:spPr>
        <a:xfrm>
          <a:off x="4359275" y="555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128376</xdr:rowOff>
    </xdr:from>
    <xdr:to>
      <xdr:col>19</xdr:col>
      <xdr:colOff>187325</xdr:colOff>
      <xdr:row>30</xdr:row>
      <xdr:rowOff>58526</xdr:rowOff>
    </xdr:to>
    <xdr:sp macro="" textlink="">
      <xdr:nvSpPr>
        <xdr:cNvPr id="93" name="楕円 92">
          <a:extLst>
            <a:ext uri="{FF2B5EF4-FFF2-40B4-BE49-F238E27FC236}">
              <a16:creationId xmlns:a16="http://schemas.microsoft.com/office/drawing/2014/main" id="{D3CA7156-E9CC-4245-A675-62FACBE11241}"/>
            </a:ext>
          </a:extLst>
        </xdr:cNvPr>
        <xdr:cNvSpPr/>
      </xdr:nvSpPr>
      <xdr:spPr>
        <a:xfrm>
          <a:off x="3616325" y="56401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7726</xdr:rowOff>
    </xdr:from>
    <xdr:to>
      <xdr:col>23</xdr:col>
      <xdr:colOff>85725</xdr:colOff>
      <xdr:row>30</xdr:row>
      <xdr:rowOff>68897</xdr:rowOff>
    </xdr:to>
    <xdr:cxnSp macro="">
      <xdr:nvCxnSpPr>
        <xdr:cNvPr id="94" name="直線コネクタ 93">
          <a:extLst>
            <a:ext uri="{FF2B5EF4-FFF2-40B4-BE49-F238E27FC236}">
              <a16:creationId xmlns:a16="http://schemas.microsoft.com/office/drawing/2014/main" id="{CEB14BB8-2CA0-45CA-99D3-48C62BC46670}"/>
            </a:ext>
          </a:extLst>
        </xdr:cNvPr>
        <xdr:cNvCxnSpPr/>
      </xdr:nvCxnSpPr>
      <xdr:spPr>
        <a:xfrm>
          <a:off x="3673475" y="5687801"/>
          <a:ext cx="628650" cy="5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5" name="楕円 94">
          <a:extLst>
            <a:ext uri="{FF2B5EF4-FFF2-40B4-BE49-F238E27FC236}">
              <a16:creationId xmlns:a16="http://schemas.microsoft.com/office/drawing/2014/main" id="{77619F32-845D-47EA-B292-BEB3E381616C}"/>
            </a:ext>
          </a:extLst>
        </xdr:cNvPr>
        <xdr:cNvSpPr/>
      </xdr:nvSpPr>
      <xdr:spPr>
        <a:xfrm>
          <a:off x="2930525" y="5612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7726</xdr:rowOff>
    </xdr:to>
    <xdr:cxnSp macro="">
      <xdr:nvCxnSpPr>
        <xdr:cNvPr id="96" name="直線コネクタ 95">
          <a:extLst>
            <a:ext uri="{FF2B5EF4-FFF2-40B4-BE49-F238E27FC236}">
              <a16:creationId xmlns:a16="http://schemas.microsoft.com/office/drawing/2014/main" id="{28ED3991-6279-49AB-91BE-97997129B3C6}"/>
            </a:ext>
          </a:extLst>
        </xdr:cNvPr>
        <xdr:cNvCxnSpPr/>
      </xdr:nvCxnSpPr>
      <xdr:spPr>
        <a:xfrm>
          <a:off x="2987675" y="5660390"/>
          <a:ext cx="6858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70803</xdr:rowOff>
    </xdr:from>
    <xdr:to>
      <xdr:col>11</xdr:col>
      <xdr:colOff>187325</xdr:colOff>
      <xdr:row>30</xdr:row>
      <xdr:rowOff>953</xdr:rowOff>
    </xdr:to>
    <xdr:sp macro="" textlink="">
      <xdr:nvSpPr>
        <xdr:cNvPr id="97" name="楕円 96">
          <a:extLst>
            <a:ext uri="{FF2B5EF4-FFF2-40B4-BE49-F238E27FC236}">
              <a16:creationId xmlns:a16="http://schemas.microsoft.com/office/drawing/2014/main" id="{36940D6E-F300-452D-9BC1-F8D8CB25461D}"/>
            </a:ext>
          </a:extLst>
        </xdr:cNvPr>
        <xdr:cNvSpPr/>
      </xdr:nvSpPr>
      <xdr:spPr>
        <a:xfrm>
          <a:off x="2244725" y="5582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121603</xdr:rowOff>
    </xdr:from>
    <xdr:to>
      <xdr:col>15</xdr:col>
      <xdr:colOff>136525</xdr:colOff>
      <xdr:row>29</xdr:row>
      <xdr:rowOff>148590</xdr:rowOff>
    </xdr:to>
    <xdr:cxnSp macro="">
      <xdr:nvCxnSpPr>
        <xdr:cNvPr id="98" name="直線コネクタ 97">
          <a:extLst>
            <a:ext uri="{FF2B5EF4-FFF2-40B4-BE49-F238E27FC236}">
              <a16:creationId xmlns:a16="http://schemas.microsoft.com/office/drawing/2014/main" id="{BB81970A-6793-4243-8B1D-EFE6DA3A589D}"/>
            </a:ext>
          </a:extLst>
        </xdr:cNvPr>
        <xdr:cNvCxnSpPr/>
      </xdr:nvCxnSpPr>
      <xdr:spPr>
        <a:xfrm>
          <a:off x="2301875" y="5639753"/>
          <a:ext cx="6858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34819</xdr:rowOff>
    </xdr:from>
    <xdr:to>
      <xdr:col>7</xdr:col>
      <xdr:colOff>187325</xdr:colOff>
      <xdr:row>29</xdr:row>
      <xdr:rowOff>136419</xdr:rowOff>
    </xdr:to>
    <xdr:sp macro="" textlink="">
      <xdr:nvSpPr>
        <xdr:cNvPr id="99" name="楕円 98">
          <a:extLst>
            <a:ext uri="{FF2B5EF4-FFF2-40B4-BE49-F238E27FC236}">
              <a16:creationId xmlns:a16="http://schemas.microsoft.com/office/drawing/2014/main" id="{8D9AE18E-63DC-4D23-9383-0ED709DEEC25}"/>
            </a:ext>
          </a:extLst>
        </xdr:cNvPr>
        <xdr:cNvSpPr/>
      </xdr:nvSpPr>
      <xdr:spPr>
        <a:xfrm>
          <a:off x="1558925" y="55466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85619</xdr:rowOff>
    </xdr:from>
    <xdr:to>
      <xdr:col>11</xdr:col>
      <xdr:colOff>136525</xdr:colOff>
      <xdr:row>29</xdr:row>
      <xdr:rowOff>121603</xdr:rowOff>
    </xdr:to>
    <xdr:cxnSp macro="">
      <xdr:nvCxnSpPr>
        <xdr:cNvPr id="100" name="直線コネクタ 99">
          <a:extLst>
            <a:ext uri="{FF2B5EF4-FFF2-40B4-BE49-F238E27FC236}">
              <a16:creationId xmlns:a16="http://schemas.microsoft.com/office/drawing/2014/main" id="{492DB08A-7BB3-4F7E-BC86-6CBCF6968E0F}"/>
            </a:ext>
          </a:extLst>
        </xdr:cNvPr>
        <xdr:cNvCxnSpPr/>
      </xdr:nvCxnSpPr>
      <xdr:spPr>
        <a:xfrm>
          <a:off x="1616075" y="5603769"/>
          <a:ext cx="6858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3CA654FF-B732-42FD-BABF-78564B2E892A}"/>
            </a:ext>
          </a:extLst>
        </xdr:cNvPr>
        <xdr:cNvSpPr txBox="1"/>
      </xdr:nvSpPr>
      <xdr:spPr>
        <a:xfrm>
          <a:off x="3474094" y="587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C9DF0098-9148-478B-A62F-84FABEE89D76}"/>
            </a:ext>
          </a:extLst>
        </xdr:cNvPr>
        <xdr:cNvSpPr txBox="1"/>
      </xdr:nvSpPr>
      <xdr:spPr>
        <a:xfrm>
          <a:off x="2797819" y="586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1B481A2F-F9C0-443F-B470-C5B1860D43CA}"/>
            </a:ext>
          </a:extLst>
        </xdr:cNvPr>
        <xdr:cNvSpPr txBox="1"/>
      </xdr:nvSpPr>
      <xdr:spPr>
        <a:xfrm>
          <a:off x="2112019"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C282F490-F8F2-470C-99AC-42C1C91B0F96}"/>
            </a:ext>
          </a:extLst>
        </xdr:cNvPr>
        <xdr:cNvSpPr txBox="1"/>
      </xdr:nvSpPr>
      <xdr:spPr>
        <a:xfrm>
          <a:off x="1426219"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75053</xdr:rowOff>
    </xdr:from>
    <xdr:ext cx="405111" cy="259045"/>
    <xdr:sp macro="" textlink="">
      <xdr:nvSpPr>
        <xdr:cNvPr id="105" name="n_1mainValue有形固定資産減価償却率">
          <a:extLst>
            <a:ext uri="{FF2B5EF4-FFF2-40B4-BE49-F238E27FC236}">
              <a16:creationId xmlns:a16="http://schemas.microsoft.com/office/drawing/2014/main" id="{227711B1-D510-4AE9-8135-97CFFDA51C1D}"/>
            </a:ext>
          </a:extLst>
        </xdr:cNvPr>
        <xdr:cNvSpPr txBox="1"/>
      </xdr:nvSpPr>
      <xdr:spPr>
        <a:xfrm>
          <a:off x="3474094" y="54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6" name="n_2mainValue有形固定資産減価償却率">
          <a:extLst>
            <a:ext uri="{FF2B5EF4-FFF2-40B4-BE49-F238E27FC236}">
              <a16:creationId xmlns:a16="http://schemas.microsoft.com/office/drawing/2014/main" id="{D30A0EB4-A55E-490E-965E-B671A97CA938}"/>
            </a:ext>
          </a:extLst>
        </xdr:cNvPr>
        <xdr:cNvSpPr txBox="1"/>
      </xdr:nvSpPr>
      <xdr:spPr>
        <a:xfrm>
          <a:off x="27978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17480</xdr:rowOff>
    </xdr:from>
    <xdr:ext cx="405111" cy="259045"/>
    <xdr:sp macro="" textlink="">
      <xdr:nvSpPr>
        <xdr:cNvPr id="107" name="n_3mainValue有形固定資産減価償却率">
          <a:extLst>
            <a:ext uri="{FF2B5EF4-FFF2-40B4-BE49-F238E27FC236}">
              <a16:creationId xmlns:a16="http://schemas.microsoft.com/office/drawing/2014/main" id="{1D3EC397-6D16-448E-B6CC-4C506BC05188}"/>
            </a:ext>
          </a:extLst>
        </xdr:cNvPr>
        <xdr:cNvSpPr txBox="1"/>
      </xdr:nvSpPr>
      <xdr:spPr>
        <a:xfrm>
          <a:off x="2112019" y="537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152946</xdr:rowOff>
    </xdr:from>
    <xdr:ext cx="405111" cy="259045"/>
    <xdr:sp macro="" textlink="">
      <xdr:nvSpPr>
        <xdr:cNvPr id="108" name="n_4mainValue有形固定資産減価償却率">
          <a:extLst>
            <a:ext uri="{FF2B5EF4-FFF2-40B4-BE49-F238E27FC236}">
              <a16:creationId xmlns:a16="http://schemas.microsoft.com/office/drawing/2014/main" id="{BBD3EACB-7B96-4F66-9F4C-9574BADC04F9}"/>
            </a:ext>
          </a:extLst>
        </xdr:cNvPr>
        <xdr:cNvSpPr txBox="1"/>
      </xdr:nvSpPr>
      <xdr:spPr>
        <a:xfrm>
          <a:off x="1426219" y="534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3F6E452-1189-4C16-9304-9359F0EC7FFB}"/>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11E03FB-E5AD-4C82-9DA5-7DD66053D9FF}"/>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0936123-3ED1-433B-B7FF-70EEE5DE86EE}"/>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C749099-D78C-4B00-B101-2A06688A4728}"/>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727BDF2-EEED-4431-867D-3142A14D1B60}"/>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D34A1B2-B1ED-4C7F-86E6-01FB801D079F}"/>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1764576-E1C1-47AE-B929-DFA9FAF40BF3}"/>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B80E107-F8FE-4410-B638-25475DCE828F}"/>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E2CDD29C-DFEA-4B77-A577-6091894AB3D9}"/>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7B812A4-6451-43ED-B600-AEEC35821A2A}"/>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212FDE8-F2CE-438C-939D-36AAB367DF3C}"/>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E07F24D-C6AE-4C52-B86F-E027FDE9AD81}"/>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B3CA45C-4E37-4598-A43D-9B7CDA443E22}"/>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債務償還比率は類似団体平均を下回り、前年度と比較して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これは、公共施設の長寿命化工事をはじめとする普通建設事業がピークを過ぎ、その財源である地方債借入金・現在高が減少したことや、平成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年頃に多く借入をした臨時財政対策債の償還が完了したことにより、将来負担額が大きく減少したことが要因となっている。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税について、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大規模太陽光発電施設の新規取得等により、固定資産税が前年度より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増加したことも要因となっている。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E3056FD-6C40-4EF4-86E9-9EF32E8FFBD3}"/>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2E60989-78DB-4919-AAE1-1E043FF89ED0}"/>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B74B216-97E7-4C61-8112-43D967287F8C}"/>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D22B40A-F7E1-43AC-A3EA-F4C7DE4566C0}"/>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6C1E4F3-BD16-4A28-BDF5-270C8236F052}"/>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FA9E73A4-F20C-468E-8CEF-FCB0241BE696}"/>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A7F5653-A72B-4953-AC82-F84C1C871FB8}"/>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62C765CD-A415-4DCC-A674-49BE3CFFBC2C}"/>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E8EF296-FCA4-401E-8AFE-AE826E80EF10}"/>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7B2F1606-52E1-4A16-AEC1-AE00AC26FC45}"/>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2CAF1AE3-6CA5-46D2-8EAB-24797C4CDFC7}"/>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3DDCAC6C-3195-42BA-8D94-8F419D562811}"/>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C9945755-80F2-44DD-ACED-6B0B34A92A5B}"/>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5FC0B15F-B392-4644-967F-418D0A3763B1}"/>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33D278EA-31C7-485F-92CA-42179BCA72AF}"/>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E11CCD5-BB61-4FCA-BD39-6BBD871ABD7F}"/>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C8061EE-586F-4DF5-BC57-6DEA272077B5}"/>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56113BC9-36FF-4EA4-98CD-14E7C4D2BB3B}"/>
            </a:ext>
          </a:extLst>
        </xdr:cNvPr>
        <xdr:cNvCxnSpPr/>
      </xdr:nvCxnSpPr>
      <xdr:spPr>
        <a:xfrm flipV="1">
          <a:off x="13326745" y="5058228"/>
          <a:ext cx="1269" cy="143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C91DA01C-0860-4E36-8BE8-07793156C609}"/>
            </a:ext>
          </a:extLst>
        </xdr:cNvPr>
        <xdr:cNvSpPr txBox="1"/>
      </xdr:nvSpPr>
      <xdr:spPr>
        <a:xfrm>
          <a:off x="13379450"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D7549353-6CA1-40B5-A737-30ABE8D7C6CA}"/>
            </a:ext>
          </a:extLst>
        </xdr:cNvPr>
        <xdr:cNvCxnSpPr/>
      </xdr:nvCxnSpPr>
      <xdr:spPr>
        <a:xfrm>
          <a:off x="13255625" y="6489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AEDE9BF-7316-4CD5-A701-A516284CCC3F}"/>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0C02452-459F-4AE4-8120-726356C0C85E}"/>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6813692B-5415-4436-BAEB-1AE5A2EF2726}"/>
            </a:ext>
          </a:extLst>
        </xdr:cNvPr>
        <xdr:cNvSpPr txBox="1"/>
      </xdr:nvSpPr>
      <xdr:spPr>
        <a:xfrm>
          <a:off x="13379450" y="561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998015BA-6F43-49BE-A3E2-5B918C847AFD}"/>
            </a:ext>
          </a:extLst>
        </xdr:cNvPr>
        <xdr:cNvSpPr/>
      </xdr:nvSpPr>
      <xdr:spPr>
        <a:xfrm>
          <a:off x="13293725" y="563891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B6ECCA3E-F21F-4323-A385-15961507B44F}"/>
            </a:ext>
          </a:extLst>
        </xdr:cNvPr>
        <xdr:cNvSpPr/>
      </xdr:nvSpPr>
      <xdr:spPr>
        <a:xfrm>
          <a:off x="12646025" y="56288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31DA871C-CD1C-4F1C-82CC-41B315D8CE86}"/>
            </a:ext>
          </a:extLst>
        </xdr:cNvPr>
        <xdr:cNvSpPr/>
      </xdr:nvSpPr>
      <xdr:spPr>
        <a:xfrm>
          <a:off x="11960225" y="58204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02CE9E1C-F370-46DB-9392-D93AD3FDEB99}"/>
            </a:ext>
          </a:extLst>
        </xdr:cNvPr>
        <xdr:cNvSpPr/>
      </xdr:nvSpPr>
      <xdr:spPr>
        <a:xfrm>
          <a:off x="11274425" y="57786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512465FA-C750-40F3-AC45-734BE120EE5B}"/>
            </a:ext>
          </a:extLst>
        </xdr:cNvPr>
        <xdr:cNvSpPr/>
      </xdr:nvSpPr>
      <xdr:spPr>
        <a:xfrm>
          <a:off x="10588625" y="56855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5743A01-CB5A-4E9F-A196-B9A5369F8A5C}"/>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9BB755B-9592-4D25-80BE-E1AE97A69FAB}"/>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F0177E3-E718-43EB-A649-886C4476A848}"/>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10B325F-AED6-4FAD-B768-9F719AF376AD}"/>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DCF75B5-A571-4DE8-B388-EAE0989D27B2}"/>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111751</xdr:rowOff>
    </xdr:from>
    <xdr:to>
      <xdr:col>76</xdr:col>
      <xdr:colOff>73025</xdr:colOff>
      <xdr:row>28</xdr:row>
      <xdr:rowOff>41901</xdr:rowOff>
    </xdr:to>
    <xdr:sp macro="" textlink="">
      <xdr:nvSpPr>
        <xdr:cNvPr id="155" name="楕円 154">
          <a:extLst>
            <a:ext uri="{FF2B5EF4-FFF2-40B4-BE49-F238E27FC236}">
              <a16:creationId xmlns:a16="http://schemas.microsoft.com/office/drawing/2014/main" id="{1B21ED5E-4CFB-42EF-B907-595BE2FDEE10}"/>
            </a:ext>
          </a:extLst>
        </xdr:cNvPr>
        <xdr:cNvSpPr/>
      </xdr:nvSpPr>
      <xdr:spPr>
        <a:xfrm>
          <a:off x="13293725" y="53028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134628</xdr:rowOff>
    </xdr:from>
    <xdr:ext cx="469744" cy="259045"/>
    <xdr:sp macro="" textlink="">
      <xdr:nvSpPr>
        <xdr:cNvPr id="156" name="債務償還比率該当値テキスト">
          <a:extLst>
            <a:ext uri="{FF2B5EF4-FFF2-40B4-BE49-F238E27FC236}">
              <a16:creationId xmlns:a16="http://schemas.microsoft.com/office/drawing/2014/main" id="{44A79D5F-341E-4FAF-9D5B-F5E33D5488C3}"/>
            </a:ext>
          </a:extLst>
        </xdr:cNvPr>
        <xdr:cNvSpPr txBox="1"/>
      </xdr:nvSpPr>
      <xdr:spPr>
        <a:xfrm>
          <a:off x="13379450" y="516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141360</xdr:rowOff>
    </xdr:from>
    <xdr:to>
      <xdr:col>72</xdr:col>
      <xdr:colOff>123825</xdr:colOff>
      <xdr:row>28</xdr:row>
      <xdr:rowOff>71510</xdr:rowOff>
    </xdr:to>
    <xdr:sp macro="" textlink="">
      <xdr:nvSpPr>
        <xdr:cNvPr id="157" name="楕円 156">
          <a:extLst>
            <a:ext uri="{FF2B5EF4-FFF2-40B4-BE49-F238E27FC236}">
              <a16:creationId xmlns:a16="http://schemas.microsoft.com/office/drawing/2014/main" id="{E7D98E68-2555-48A8-9D75-5172676E941B}"/>
            </a:ext>
          </a:extLst>
        </xdr:cNvPr>
        <xdr:cNvSpPr/>
      </xdr:nvSpPr>
      <xdr:spPr>
        <a:xfrm>
          <a:off x="12646025" y="53356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162551</xdr:rowOff>
    </xdr:from>
    <xdr:to>
      <xdr:col>76</xdr:col>
      <xdr:colOff>22225</xdr:colOff>
      <xdr:row>28</xdr:row>
      <xdr:rowOff>20710</xdr:rowOff>
    </xdr:to>
    <xdr:cxnSp macro="">
      <xdr:nvCxnSpPr>
        <xdr:cNvPr id="158" name="直線コネクタ 157">
          <a:extLst>
            <a:ext uri="{FF2B5EF4-FFF2-40B4-BE49-F238E27FC236}">
              <a16:creationId xmlns:a16="http://schemas.microsoft.com/office/drawing/2014/main" id="{F9B772F5-00ED-41C7-82EB-36F165BC6C77}"/>
            </a:ext>
          </a:extLst>
        </xdr:cNvPr>
        <xdr:cNvCxnSpPr/>
      </xdr:nvCxnSpPr>
      <xdr:spPr>
        <a:xfrm flipV="1">
          <a:off x="12693650" y="5350501"/>
          <a:ext cx="638175"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125358</xdr:rowOff>
    </xdr:from>
    <xdr:to>
      <xdr:col>68</xdr:col>
      <xdr:colOff>123825</xdr:colOff>
      <xdr:row>29</xdr:row>
      <xdr:rowOff>55508</xdr:rowOff>
    </xdr:to>
    <xdr:sp macro="" textlink="">
      <xdr:nvSpPr>
        <xdr:cNvPr id="159" name="楕円 158">
          <a:extLst>
            <a:ext uri="{FF2B5EF4-FFF2-40B4-BE49-F238E27FC236}">
              <a16:creationId xmlns:a16="http://schemas.microsoft.com/office/drawing/2014/main" id="{96684174-62BA-496B-BC2A-18C1222C50F4}"/>
            </a:ext>
          </a:extLst>
        </xdr:cNvPr>
        <xdr:cNvSpPr/>
      </xdr:nvSpPr>
      <xdr:spPr>
        <a:xfrm>
          <a:off x="11960225" y="54752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20710</xdr:rowOff>
    </xdr:from>
    <xdr:to>
      <xdr:col>72</xdr:col>
      <xdr:colOff>73025</xdr:colOff>
      <xdr:row>29</xdr:row>
      <xdr:rowOff>4708</xdr:rowOff>
    </xdr:to>
    <xdr:cxnSp macro="">
      <xdr:nvCxnSpPr>
        <xdr:cNvPr id="160" name="直線コネクタ 159">
          <a:extLst>
            <a:ext uri="{FF2B5EF4-FFF2-40B4-BE49-F238E27FC236}">
              <a16:creationId xmlns:a16="http://schemas.microsoft.com/office/drawing/2014/main" id="{0807D170-CC91-426C-9E9E-9DEB4485C668}"/>
            </a:ext>
          </a:extLst>
        </xdr:cNvPr>
        <xdr:cNvCxnSpPr/>
      </xdr:nvCxnSpPr>
      <xdr:spPr>
        <a:xfrm flipV="1">
          <a:off x="12007850" y="5373760"/>
          <a:ext cx="6858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37184</xdr:rowOff>
    </xdr:from>
    <xdr:to>
      <xdr:col>64</xdr:col>
      <xdr:colOff>123825</xdr:colOff>
      <xdr:row>29</xdr:row>
      <xdr:rowOff>138784</xdr:rowOff>
    </xdr:to>
    <xdr:sp macro="" textlink="">
      <xdr:nvSpPr>
        <xdr:cNvPr id="161" name="楕円 160">
          <a:extLst>
            <a:ext uri="{FF2B5EF4-FFF2-40B4-BE49-F238E27FC236}">
              <a16:creationId xmlns:a16="http://schemas.microsoft.com/office/drawing/2014/main" id="{7DA17F2E-011D-4743-8F37-E13E2F64568A}"/>
            </a:ext>
          </a:extLst>
        </xdr:cNvPr>
        <xdr:cNvSpPr/>
      </xdr:nvSpPr>
      <xdr:spPr>
        <a:xfrm>
          <a:off x="11274425" y="55521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4708</xdr:rowOff>
    </xdr:from>
    <xdr:to>
      <xdr:col>68</xdr:col>
      <xdr:colOff>73025</xdr:colOff>
      <xdr:row>29</xdr:row>
      <xdr:rowOff>87984</xdr:rowOff>
    </xdr:to>
    <xdr:cxnSp macro="">
      <xdr:nvCxnSpPr>
        <xdr:cNvPr id="162" name="直線コネクタ 161">
          <a:extLst>
            <a:ext uri="{FF2B5EF4-FFF2-40B4-BE49-F238E27FC236}">
              <a16:creationId xmlns:a16="http://schemas.microsoft.com/office/drawing/2014/main" id="{D4342CDB-57EB-426A-8FD6-92DE5BB6A38F}"/>
            </a:ext>
          </a:extLst>
        </xdr:cNvPr>
        <xdr:cNvCxnSpPr/>
      </xdr:nvCxnSpPr>
      <xdr:spPr>
        <a:xfrm flipV="1">
          <a:off x="11322050" y="5522858"/>
          <a:ext cx="685800" cy="7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171160</xdr:rowOff>
    </xdr:from>
    <xdr:to>
      <xdr:col>60</xdr:col>
      <xdr:colOff>123825</xdr:colOff>
      <xdr:row>29</xdr:row>
      <xdr:rowOff>101310</xdr:rowOff>
    </xdr:to>
    <xdr:sp macro="" textlink="">
      <xdr:nvSpPr>
        <xdr:cNvPr id="163" name="楕円 162">
          <a:extLst>
            <a:ext uri="{FF2B5EF4-FFF2-40B4-BE49-F238E27FC236}">
              <a16:creationId xmlns:a16="http://schemas.microsoft.com/office/drawing/2014/main" id="{6670A3A7-5C58-4C85-9223-FB59C256904F}"/>
            </a:ext>
          </a:extLst>
        </xdr:cNvPr>
        <xdr:cNvSpPr/>
      </xdr:nvSpPr>
      <xdr:spPr>
        <a:xfrm>
          <a:off x="10588625" y="5514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50510</xdr:rowOff>
    </xdr:from>
    <xdr:to>
      <xdr:col>64</xdr:col>
      <xdr:colOff>73025</xdr:colOff>
      <xdr:row>29</xdr:row>
      <xdr:rowOff>87984</xdr:rowOff>
    </xdr:to>
    <xdr:cxnSp macro="">
      <xdr:nvCxnSpPr>
        <xdr:cNvPr id="164" name="直線コネクタ 163">
          <a:extLst>
            <a:ext uri="{FF2B5EF4-FFF2-40B4-BE49-F238E27FC236}">
              <a16:creationId xmlns:a16="http://schemas.microsoft.com/office/drawing/2014/main" id="{29874404-1E87-4F9D-8D18-49ECFA6D29A0}"/>
            </a:ext>
          </a:extLst>
        </xdr:cNvPr>
        <xdr:cNvCxnSpPr/>
      </xdr:nvCxnSpPr>
      <xdr:spPr>
        <a:xfrm>
          <a:off x="10636250" y="5562310"/>
          <a:ext cx="6858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8E4083DD-89E4-4308-BC81-2DA1660B0CA4}"/>
            </a:ext>
          </a:extLst>
        </xdr:cNvPr>
        <xdr:cNvSpPr txBox="1"/>
      </xdr:nvSpPr>
      <xdr:spPr>
        <a:xfrm>
          <a:off x="12465127" y="57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3480D5B3-43E2-4B0E-8597-CA80EFA22689}"/>
            </a:ext>
          </a:extLst>
        </xdr:cNvPr>
        <xdr:cNvSpPr txBox="1"/>
      </xdr:nvSpPr>
      <xdr:spPr>
        <a:xfrm>
          <a:off x="11788852" y="59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4B615670-8703-4C7F-847E-89F0A1103874}"/>
            </a:ext>
          </a:extLst>
        </xdr:cNvPr>
        <xdr:cNvSpPr txBox="1"/>
      </xdr:nvSpPr>
      <xdr:spPr>
        <a:xfrm>
          <a:off x="11103052" y="58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24ED18BA-FA1C-4BBF-BB4B-55A49F8B4BF8}"/>
            </a:ext>
          </a:extLst>
        </xdr:cNvPr>
        <xdr:cNvSpPr txBox="1"/>
      </xdr:nvSpPr>
      <xdr:spPr>
        <a:xfrm>
          <a:off x="10417252" y="57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88037</xdr:rowOff>
    </xdr:from>
    <xdr:ext cx="469744" cy="259045"/>
    <xdr:sp macro="" textlink="">
      <xdr:nvSpPr>
        <xdr:cNvPr id="169" name="n_1mainValue債務償還比率">
          <a:extLst>
            <a:ext uri="{FF2B5EF4-FFF2-40B4-BE49-F238E27FC236}">
              <a16:creationId xmlns:a16="http://schemas.microsoft.com/office/drawing/2014/main" id="{249D7AB4-4FE7-4CC6-B5BA-82B348BFFA24}"/>
            </a:ext>
          </a:extLst>
        </xdr:cNvPr>
        <xdr:cNvSpPr txBox="1"/>
      </xdr:nvSpPr>
      <xdr:spPr>
        <a:xfrm>
          <a:off x="12465127" y="51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72035</xdr:rowOff>
    </xdr:from>
    <xdr:ext cx="469744" cy="259045"/>
    <xdr:sp macro="" textlink="">
      <xdr:nvSpPr>
        <xdr:cNvPr id="170" name="n_2mainValue債務償還比率">
          <a:extLst>
            <a:ext uri="{FF2B5EF4-FFF2-40B4-BE49-F238E27FC236}">
              <a16:creationId xmlns:a16="http://schemas.microsoft.com/office/drawing/2014/main" id="{43B279BA-D39C-424B-8241-17B600763D88}"/>
            </a:ext>
          </a:extLst>
        </xdr:cNvPr>
        <xdr:cNvSpPr txBox="1"/>
      </xdr:nvSpPr>
      <xdr:spPr>
        <a:xfrm>
          <a:off x="11788852" y="52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155311</xdr:rowOff>
    </xdr:from>
    <xdr:ext cx="469744" cy="259045"/>
    <xdr:sp macro="" textlink="">
      <xdr:nvSpPr>
        <xdr:cNvPr id="171" name="n_3mainValue債務償還比率">
          <a:extLst>
            <a:ext uri="{FF2B5EF4-FFF2-40B4-BE49-F238E27FC236}">
              <a16:creationId xmlns:a16="http://schemas.microsoft.com/office/drawing/2014/main" id="{5F05724A-0D0D-4F3F-875C-52FB9DDFD155}"/>
            </a:ext>
          </a:extLst>
        </xdr:cNvPr>
        <xdr:cNvSpPr txBox="1"/>
      </xdr:nvSpPr>
      <xdr:spPr>
        <a:xfrm>
          <a:off x="11103052" y="53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117837</xdr:rowOff>
    </xdr:from>
    <xdr:ext cx="469744" cy="259045"/>
    <xdr:sp macro="" textlink="">
      <xdr:nvSpPr>
        <xdr:cNvPr id="172" name="n_4mainValue債務償還比率">
          <a:extLst>
            <a:ext uri="{FF2B5EF4-FFF2-40B4-BE49-F238E27FC236}">
              <a16:creationId xmlns:a16="http://schemas.microsoft.com/office/drawing/2014/main" id="{44383963-8AF6-4371-9639-865D66CBC18F}"/>
            </a:ext>
          </a:extLst>
        </xdr:cNvPr>
        <xdr:cNvSpPr txBox="1"/>
      </xdr:nvSpPr>
      <xdr:spPr>
        <a:xfrm>
          <a:off x="10417252" y="53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9081A3C-C67B-4B47-AC9C-5E9E8C6762E4}"/>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E5C813BA-6498-456D-BECA-D4D5E1361407}"/>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3D4D8CB-2231-466B-A383-B413BDD7D794}"/>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D085371-3D14-48CB-AB5A-C25061C48ED1}"/>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F43CD88-B87A-4520-AB87-1AAB5515EDC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0D165C3-E624-4022-9B11-275D92C684DC}"/>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D02E92-4B6D-4A62-B88F-FDBE5A7B1C3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0E6661-8EB2-46CA-B9BD-51F8B68B310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5BD46A-73BE-4A42-89C6-3C2C37CD1AC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E07EA7-44DA-440C-B154-2034FA67940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637227-1061-45BE-AD8D-7B7339A914F2}"/>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4A1DDA-EA6F-41AC-832B-F066DA030F2F}"/>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9CF1E9-2645-45BA-AABD-7727C5576D3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28C9BF-D428-4CC1-942F-9E41B25AC40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AFF441-8D8C-4EA8-88AE-D1AB6DD4782D}"/>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C43200-341C-4965-9A77-936433FC690F}"/>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F5370C-66A8-40C3-8B31-28CBE198695D}"/>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A04B8F-7B94-4670-90FB-CA13D3BC327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74029C-58F5-41E1-BF71-37299A1E3A8C}"/>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9AF666-4ECF-4EA2-8DAF-35A4E528C165}"/>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A5247A-D9E2-4665-A41A-1D7215C4474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F6DEE8-D9E7-4D37-8BF4-8C766ACE9050}"/>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0D1EFF-C0E4-4930-94A3-19E5A5F5EDB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BBD4B5-11F3-41EC-B560-81C0DC78C8D6}"/>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40A6A1-BE16-4736-A1CF-08EAA238C79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71CE42-B566-4BB5-9941-B3D33F07CC3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749FCD-3FE7-4375-8983-E9B2F5229F7F}"/>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030C5B-85AE-4ADB-A1A4-B7528803634E}"/>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07991D-9904-48F6-8AA4-06454579448E}"/>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2DC3C4-43B6-42BC-A339-6CB62477E65E}"/>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1A0486-3ADB-4235-A3FB-C7607F9111C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EA2C6F-0098-407E-90DD-67CB2E21B2D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2E58CA-9320-442E-AA04-D78B777EC9D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EC56F9-9A7E-4BBA-A9F7-C08218B6A380}"/>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9198F2-5FD1-40D8-A65A-5138F9978CCD}"/>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11C277-6B27-4E08-AF45-15FAAE39D4F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F8D395-7DC9-4503-8CCA-53D65935BE90}"/>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4C7ECA-33D4-4AE5-83A6-6B086AF22B19}"/>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C66BA2-0AC5-4E9D-B309-DE5286C6F7FB}"/>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C8EB83-4853-4A06-9B26-D86FC4E1D026}"/>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4935F0-0895-48B9-BD9E-07CE7498EC24}"/>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912B0F-7E20-4563-B892-43F9035072FF}"/>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A359F4-2730-4B71-9EA2-A71495E9C3B2}"/>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C406A5-6CBD-4E30-909C-75C8DFB27692}"/>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F283F8-20A2-4A83-B048-33DBA8BC8AA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D00399-AA79-480B-A07A-D794301FB37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005138-7C9A-4AC6-9F18-6E82BDFB21CE}"/>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3C984BA-83F6-4648-8721-A9506E923E7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001AD16-E67E-4E4F-AE7C-2F2CC3E9594F}"/>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429CA97-FB8F-414C-841C-A617A579E64B}"/>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72759E8-6A75-49C1-89DB-1D659ACDE082}"/>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3052771-ED02-4B47-94DA-A8BECE98996C}"/>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D3B8DAE-67A4-48B3-81E4-07699B317AA6}"/>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7F5FE9-79EA-4DB8-8894-647DAB429E0F}"/>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971E539-C39C-41E8-B57E-B8C2AD4CFF4D}"/>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7021618-CDFF-4FB4-855D-F4AAAB477F9C}"/>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65F94F3-58C0-4E6D-81B7-09C619E7AA85}"/>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D39C756-0C8E-4EB5-9F98-C7D30C41D578}"/>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EFB8133-35D5-4F73-BB8A-E014B66796D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66555C69-A574-4D65-AD00-71526438633E}"/>
            </a:ext>
          </a:extLst>
        </xdr:cNvPr>
        <xdr:cNvCxnSpPr/>
      </xdr:nvCxnSpPr>
      <xdr:spPr>
        <a:xfrm flipV="1">
          <a:off x="4180840" y="5431536"/>
          <a:ext cx="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9586BC2D-AD27-4995-B20E-640CB972A690}"/>
            </a:ext>
          </a:extLst>
        </xdr:cNvPr>
        <xdr:cNvSpPr txBox="1"/>
      </xdr:nvSpPr>
      <xdr:spPr>
        <a:xfrm>
          <a:off x="4219575" y="6717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3A04CE5-543D-4D38-9951-B80A67986B68}"/>
            </a:ext>
          </a:extLst>
        </xdr:cNvPr>
        <xdr:cNvCxnSpPr/>
      </xdr:nvCxnSpPr>
      <xdr:spPr>
        <a:xfrm>
          <a:off x="4105275" y="6714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A909520D-4A7A-49D4-978E-D8858C82D12B}"/>
            </a:ext>
          </a:extLst>
        </xdr:cNvPr>
        <xdr:cNvSpPr txBox="1"/>
      </xdr:nvSpPr>
      <xdr:spPr>
        <a:xfrm>
          <a:off x="4219575" y="52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36CDC5FE-7D25-4ACB-9B8E-4E540B38303A}"/>
            </a:ext>
          </a:extLst>
        </xdr:cNvPr>
        <xdr:cNvCxnSpPr/>
      </xdr:nvCxnSpPr>
      <xdr:spPr>
        <a:xfrm>
          <a:off x="4105275" y="5431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777CCA88-9075-4376-AAF5-F647D3906E48}"/>
            </a:ext>
          </a:extLst>
        </xdr:cNvPr>
        <xdr:cNvSpPr txBox="1"/>
      </xdr:nvSpPr>
      <xdr:spPr>
        <a:xfrm>
          <a:off x="4219575" y="6003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3D693AE8-41DA-4A13-9C9E-2A7774AED97E}"/>
            </a:ext>
          </a:extLst>
        </xdr:cNvPr>
        <xdr:cNvSpPr/>
      </xdr:nvSpPr>
      <xdr:spPr>
        <a:xfrm>
          <a:off x="4124325" y="6009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D43F2B0F-0244-4A05-BD3F-496F6401B620}"/>
            </a:ext>
          </a:extLst>
        </xdr:cNvPr>
        <xdr:cNvSpPr/>
      </xdr:nvSpPr>
      <xdr:spPr>
        <a:xfrm>
          <a:off x="3381375" y="60004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E6DF8E76-340E-404A-BBE0-407DF56116E1}"/>
            </a:ext>
          </a:extLst>
        </xdr:cNvPr>
        <xdr:cNvSpPr/>
      </xdr:nvSpPr>
      <xdr:spPr>
        <a:xfrm>
          <a:off x="2571750" y="5963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CAECF4F6-AD36-4E36-828B-DA9A4445C598}"/>
            </a:ext>
          </a:extLst>
        </xdr:cNvPr>
        <xdr:cNvSpPr/>
      </xdr:nvSpPr>
      <xdr:spPr>
        <a:xfrm>
          <a:off x="1781175" y="59451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9A90CA10-5EB9-44EB-8B4F-34E6433F906D}"/>
            </a:ext>
          </a:extLst>
        </xdr:cNvPr>
        <xdr:cNvSpPr/>
      </xdr:nvSpPr>
      <xdr:spPr>
        <a:xfrm>
          <a:off x="981075" y="592226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779ABE6-B0CB-4B55-A026-902321B61A7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69F35E-F779-4C2F-9ABD-9D0D5CA5B7F8}"/>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957EB4-2C14-4869-A18C-F9B616CE6108}"/>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9F413E-403A-43D3-BE21-8F5C740989C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B96EDC-F333-462C-BD1D-CC034C4192B4}"/>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34544</xdr:rowOff>
    </xdr:from>
    <xdr:to>
      <xdr:col>24</xdr:col>
      <xdr:colOff>114300</xdr:colOff>
      <xdr:row>35</xdr:row>
      <xdr:rowOff>136144</xdr:rowOff>
    </xdr:to>
    <xdr:sp macro="" textlink="">
      <xdr:nvSpPr>
        <xdr:cNvPr id="71" name="楕円 70">
          <a:extLst>
            <a:ext uri="{FF2B5EF4-FFF2-40B4-BE49-F238E27FC236}">
              <a16:creationId xmlns:a16="http://schemas.microsoft.com/office/drawing/2014/main" id="{F48FFBFA-5AA8-429C-9C96-7CB707266AFD}"/>
            </a:ext>
          </a:extLst>
        </xdr:cNvPr>
        <xdr:cNvSpPr/>
      </xdr:nvSpPr>
      <xdr:spPr>
        <a:xfrm>
          <a:off x="4124325" y="57082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A15891A7-703B-4D91-B513-67190B65248F}"/>
            </a:ext>
          </a:extLst>
        </xdr:cNvPr>
        <xdr:cNvSpPr txBox="1"/>
      </xdr:nvSpPr>
      <xdr:spPr>
        <a:xfrm>
          <a:off x="4219575" y="557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169418</xdr:rowOff>
    </xdr:from>
    <xdr:to>
      <xdr:col>20</xdr:col>
      <xdr:colOff>38100</xdr:colOff>
      <xdr:row>35</xdr:row>
      <xdr:rowOff>99568</xdr:rowOff>
    </xdr:to>
    <xdr:sp macro="" textlink="">
      <xdr:nvSpPr>
        <xdr:cNvPr id="73" name="楕円 72">
          <a:extLst>
            <a:ext uri="{FF2B5EF4-FFF2-40B4-BE49-F238E27FC236}">
              <a16:creationId xmlns:a16="http://schemas.microsoft.com/office/drawing/2014/main" id="{9C5D699A-46FD-4A0D-AE9A-6EB1F08AF0FE}"/>
            </a:ext>
          </a:extLst>
        </xdr:cNvPr>
        <xdr:cNvSpPr/>
      </xdr:nvSpPr>
      <xdr:spPr>
        <a:xfrm>
          <a:off x="3381375" y="5674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48768</xdr:rowOff>
    </xdr:from>
    <xdr:to>
      <xdr:col>24</xdr:col>
      <xdr:colOff>63500</xdr:colOff>
      <xdr:row>35</xdr:row>
      <xdr:rowOff>85344</xdr:rowOff>
    </xdr:to>
    <xdr:cxnSp macro="">
      <xdr:nvCxnSpPr>
        <xdr:cNvPr id="74" name="直線コネクタ 73">
          <a:extLst>
            <a:ext uri="{FF2B5EF4-FFF2-40B4-BE49-F238E27FC236}">
              <a16:creationId xmlns:a16="http://schemas.microsoft.com/office/drawing/2014/main" id="{93EC61DE-11D4-4C7E-B92D-2C31205343A1}"/>
            </a:ext>
          </a:extLst>
        </xdr:cNvPr>
        <xdr:cNvCxnSpPr/>
      </xdr:nvCxnSpPr>
      <xdr:spPr>
        <a:xfrm>
          <a:off x="3429000" y="5722493"/>
          <a:ext cx="752475"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112268</xdr:rowOff>
    </xdr:from>
    <xdr:to>
      <xdr:col>15</xdr:col>
      <xdr:colOff>101600</xdr:colOff>
      <xdr:row>35</xdr:row>
      <xdr:rowOff>42418</xdr:rowOff>
    </xdr:to>
    <xdr:sp macro="" textlink="">
      <xdr:nvSpPr>
        <xdr:cNvPr id="75" name="楕円 74">
          <a:extLst>
            <a:ext uri="{FF2B5EF4-FFF2-40B4-BE49-F238E27FC236}">
              <a16:creationId xmlns:a16="http://schemas.microsoft.com/office/drawing/2014/main" id="{83A56356-0B21-4E2C-92CF-3180DC8E1086}"/>
            </a:ext>
          </a:extLst>
        </xdr:cNvPr>
        <xdr:cNvSpPr/>
      </xdr:nvSpPr>
      <xdr:spPr>
        <a:xfrm>
          <a:off x="2571750" y="56272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163068</xdr:rowOff>
    </xdr:from>
    <xdr:to>
      <xdr:col>19</xdr:col>
      <xdr:colOff>177800</xdr:colOff>
      <xdr:row>35</xdr:row>
      <xdr:rowOff>48768</xdr:rowOff>
    </xdr:to>
    <xdr:cxnSp macro="">
      <xdr:nvCxnSpPr>
        <xdr:cNvPr id="76" name="直線コネクタ 75">
          <a:extLst>
            <a:ext uri="{FF2B5EF4-FFF2-40B4-BE49-F238E27FC236}">
              <a16:creationId xmlns:a16="http://schemas.microsoft.com/office/drawing/2014/main" id="{D5FAE7FC-8DB7-42D4-865E-60BC4BB01FCA}"/>
            </a:ext>
          </a:extLst>
        </xdr:cNvPr>
        <xdr:cNvCxnSpPr/>
      </xdr:nvCxnSpPr>
      <xdr:spPr>
        <a:xfrm>
          <a:off x="2619375" y="5674868"/>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75692</xdr:rowOff>
    </xdr:from>
    <xdr:to>
      <xdr:col>10</xdr:col>
      <xdr:colOff>165100</xdr:colOff>
      <xdr:row>35</xdr:row>
      <xdr:rowOff>5842</xdr:rowOff>
    </xdr:to>
    <xdr:sp macro="" textlink="">
      <xdr:nvSpPr>
        <xdr:cNvPr id="77" name="楕円 76">
          <a:extLst>
            <a:ext uri="{FF2B5EF4-FFF2-40B4-BE49-F238E27FC236}">
              <a16:creationId xmlns:a16="http://schemas.microsoft.com/office/drawing/2014/main" id="{67E61E33-154F-4225-91AD-6387A029641F}"/>
            </a:ext>
          </a:extLst>
        </xdr:cNvPr>
        <xdr:cNvSpPr/>
      </xdr:nvSpPr>
      <xdr:spPr>
        <a:xfrm>
          <a:off x="1781175" y="5590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126492</xdr:rowOff>
    </xdr:from>
    <xdr:to>
      <xdr:col>15</xdr:col>
      <xdr:colOff>50800</xdr:colOff>
      <xdr:row>34</xdr:row>
      <xdr:rowOff>163068</xdr:rowOff>
    </xdr:to>
    <xdr:cxnSp macro="">
      <xdr:nvCxnSpPr>
        <xdr:cNvPr id="78" name="直線コネクタ 77">
          <a:extLst>
            <a:ext uri="{FF2B5EF4-FFF2-40B4-BE49-F238E27FC236}">
              <a16:creationId xmlns:a16="http://schemas.microsoft.com/office/drawing/2014/main" id="{C2E11BDC-09A6-4612-A4BF-4455F574F385}"/>
            </a:ext>
          </a:extLst>
        </xdr:cNvPr>
        <xdr:cNvCxnSpPr/>
      </xdr:nvCxnSpPr>
      <xdr:spPr>
        <a:xfrm>
          <a:off x="1828800" y="5638292"/>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39116</xdr:rowOff>
    </xdr:from>
    <xdr:to>
      <xdr:col>6</xdr:col>
      <xdr:colOff>38100</xdr:colOff>
      <xdr:row>34</xdr:row>
      <xdr:rowOff>140716</xdr:rowOff>
    </xdr:to>
    <xdr:sp macro="" textlink="">
      <xdr:nvSpPr>
        <xdr:cNvPr id="79" name="楕円 78">
          <a:extLst>
            <a:ext uri="{FF2B5EF4-FFF2-40B4-BE49-F238E27FC236}">
              <a16:creationId xmlns:a16="http://schemas.microsoft.com/office/drawing/2014/main" id="{706F3E30-6383-4D77-9B55-CB83C82EA2FB}"/>
            </a:ext>
          </a:extLst>
        </xdr:cNvPr>
        <xdr:cNvSpPr/>
      </xdr:nvSpPr>
      <xdr:spPr>
        <a:xfrm>
          <a:off x="981075" y="55540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89916</xdr:rowOff>
    </xdr:from>
    <xdr:to>
      <xdr:col>10</xdr:col>
      <xdr:colOff>114300</xdr:colOff>
      <xdr:row>34</xdr:row>
      <xdr:rowOff>126492</xdr:rowOff>
    </xdr:to>
    <xdr:cxnSp macro="">
      <xdr:nvCxnSpPr>
        <xdr:cNvPr id="80" name="直線コネクタ 79">
          <a:extLst>
            <a:ext uri="{FF2B5EF4-FFF2-40B4-BE49-F238E27FC236}">
              <a16:creationId xmlns:a16="http://schemas.microsoft.com/office/drawing/2014/main" id="{1C34CAF6-12E2-4D63-B5CF-F2B20B184CFE}"/>
            </a:ext>
          </a:extLst>
        </xdr:cNvPr>
        <xdr:cNvCxnSpPr/>
      </xdr:nvCxnSpPr>
      <xdr:spPr>
        <a:xfrm>
          <a:off x="1028700" y="5601716"/>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D90EAC07-8EC6-416D-8A01-936E9C1535D9}"/>
            </a:ext>
          </a:extLst>
        </xdr:cNvPr>
        <xdr:cNvSpPr txBox="1"/>
      </xdr:nvSpPr>
      <xdr:spPr>
        <a:xfrm>
          <a:off x="3239144" y="608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65AF9E3C-8436-4E87-8D50-AD1957E828A1}"/>
            </a:ext>
          </a:extLst>
        </xdr:cNvPr>
        <xdr:cNvSpPr txBox="1"/>
      </xdr:nvSpPr>
      <xdr:spPr>
        <a:xfrm>
          <a:off x="2439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EE7AC3D2-B281-40CC-A23B-CBEFB31EEA0E}"/>
            </a:ext>
          </a:extLst>
        </xdr:cNvPr>
        <xdr:cNvSpPr txBox="1"/>
      </xdr:nvSpPr>
      <xdr:spPr>
        <a:xfrm>
          <a:off x="1648469" y="602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21F404F3-DE9A-4C04-8976-76E1C5032458}"/>
            </a:ext>
          </a:extLst>
        </xdr:cNvPr>
        <xdr:cNvSpPr txBox="1"/>
      </xdr:nvSpPr>
      <xdr:spPr>
        <a:xfrm>
          <a:off x="848369" y="60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116095</xdr:rowOff>
    </xdr:from>
    <xdr:ext cx="405111" cy="259045"/>
    <xdr:sp macro="" textlink="">
      <xdr:nvSpPr>
        <xdr:cNvPr id="85" name="n_1mainValue【道路】&#10;有形固定資産減価償却率">
          <a:extLst>
            <a:ext uri="{FF2B5EF4-FFF2-40B4-BE49-F238E27FC236}">
              <a16:creationId xmlns:a16="http://schemas.microsoft.com/office/drawing/2014/main" id="{FB8E6BCD-E1A9-437D-9753-95B6748666D3}"/>
            </a:ext>
          </a:extLst>
        </xdr:cNvPr>
        <xdr:cNvSpPr txBox="1"/>
      </xdr:nvSpPr>
      <xdr:spPr>
        <a:xfrm>
          <a:off x="32391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58945</xdr:rowOff>
    </xdr:from>
    <xdr:ext cx="405111" cy="259045"/>
    <xdr:sp macro="" textlink="">
      <xdr:nvSpPr>
        <xdr:cNvPr id="86" name="n_2mainValue【道路】&#10;有形固定資産減価償却率">
          <a:extLst>
            <a:ext uri="{FF2B5EF4-FFF2-40B4-BE49-F238E27FC236}">
              <a16:creationId xmlns:a16="http://schemas.microsoft.com/office/drawing/2014/main" id="{0C4CD343-4787-48E0-819E-D43D63B76E09}"/>
            </a:ext>
          </a:extLst>
        </xdr:cNvPr>
        <xdr:cNvSpPr txBox="1"/>
      </xdr:nvSpPr>
      <xdr:spPr>
        <a:xfrm>
          <a:off x="2439044" y="54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22369</xdr:rowOff>
    </xdr:from>
    <xdr:ext cx="405111" cy="259045"/>
    <xdr:sp macro="" textlink="">
      <xdr:nvSpPr>
        <xdr:cNvPr id="87" name="n_3mainValue【道路】&#10;有形固定資産減価償却率">
          <a:extLst>
            <a:ext uri="{FF2B5EF4-FFF2-40B4-BE49-F238E27FC236}">
              <a16:creationId xmlns:a16="http://schemas.microsoft.com/office/drawing/2014/main" id="{BEE87A66-2102-47B9-AC46-2C231C429BE9}"/>
            </a:ext>
          </a:extLst>
        </xdr:cNvPr>
        <xdr:cNvSpPr txBox="1"/>
      </xdr:nvSpPr>
      <xdr:spPr>
        <a:xfrm>
          <a:off x="1648469" y="537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157243</xdr:rowOff>
    </xdr:from>
    <xdr:ext cx="405111" cy="259045"/>
    <xdr:sp macro="" textlink="">
      <xdr:nvSpPr>
        <xdr:cNvPr id="88" name="n_4mainValue【道路】&#10;有形固定資産減価償却率">
          <a:extLst>
            <a:ext uri="{FF2B5EF4-FFF2-40B4-BE49-F238E27FC236}">
              <a16:creationId xmlns:a16="http://schemas.microsoft.com/office/drawing/2014/main" id="{565E2DD7-8E68-4D0B-A7A5-72855B2581BB}"/>
            </a:ext>
          </a:extLst>
        </xdr:cNvPr>
        <xdr:cNvSpPr txBox="1"/>
      </xdr:nvSpPr>
      <xdr:spPr>
        <a:xfrm>
          <a:off x="848369" y="535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A444B17-84F2-48C3-B636-F116E21FED13}"/>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C5D6712-A420-4A2C-B13B-0F7B93AF6397}"/>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7264BD7-EACF-473E-BD85-21FF0EC4040F}"/>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1DBEA67-5F9E-4FE1-904B-573A262FAEF7}"/>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506021C-2444-4E48-B1B2-7E0174AD65E4}"/>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5927A28-E1F3-444F-BE73-9D47CEB2D577}"/>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6942539-8438-4B13-AFCF-417F7E4B04DD}"/>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B0BF320-81C8-44C6-9F75-70F7EA3B87A3}"/>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6136163-1A06-4EC0-85A3-A99D4CCEBAFB}"/>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4B34F72-ECB0-4520-902D-C89ECBCE74D6}"/>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03A488E-8644-4530-AF24-B369B6F38A53}"/>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3F4BC97-3258-401B-9B24-69399CB0750A}"/>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3DEF931-F28A-47FE-844D-2C0E6E00DEDD}"/>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6DAD65B-F51E-459A-9550-FD8EFD7330FC}"/>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8EC2017-674A-468C-A644-99795E7FD036}"/>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29E98F97-B51C-40FF-9180-6C59D258AFF9}"/>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E6F1C7B-7CD1-49A9-8A9D-7FE7018611B9}"/>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F0C1BD30-A78C-4176-8842-C66D2BAA6939}"/>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FC8CBBF5-F661-4DA3-8FA1-8E1AEE895F8D}"/>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58B94F9-345E-47F9-80EC-5183CA063A65}"/>
            </a:ext>
          </a:extLst>
        </xdr:cNvPr>
        <xdr:cNvSpPr txBox="1"/>
      </xdr:nvSpPr>
      <xdr:spPr>
        <a:xfrm>
          <a:off x="5478976"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9FF9680-E16D-4A78-987C-07189CB0A60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019A340-C62D-442F-B167-D9848BE5AF24}"/>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1CB5C1D-0111-48A0-9271-8498F039E09C}"/>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A6E5EE2D-EF18-4A5E-981D-C11CD5A23F5A}"/>
            </a:ext>
          </a:extLst>
        </xdr:cNvPr>
        <xdr:cNvCxnSpPr/>
      </xdr:nvCxnSpPr>
      <xdr:spPr>
        <a:xfrm flipV="1">
          <a:off x="9429115" y="5599659"/>
          <a:ext cx="0" cy="11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821DCFCC-780A-4AA5-9A6D-DCF77D74C534}"/>
            </a:ext>
          </a:extLst>
        </xdr:cNvPr>
        <xdr:cNvSpPr txBox="1"/>
      </xdr:nvSpPr>
      <xdr:spPr>
        <a:xfrm>
          <a:off x="9467850" y="68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20EB2CD8-BF5F-41A3-8B11-64D23CB921AF}"/>
            </a:ext>
          </a:extLst>
        </xdr:cNvPr>
        <xdr:cNvCxnSpPr/>
      </xdr:nvCxnSpPr>
      <xdr:spPr>
        <a:xfrm>
          <a:off x="9363075" y="67943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EAA8286F-CDAE-4173-8ED9-DDD216265ACB}"/>
            </a:ext>
          </a:extLst>
        </xdr:cNvPr>
        <xdr:cNvSpPr txBox="1"/>
      </xdr:nvSpPr>
      <xdr:spPr>
        <a:xfrm>
          <a:off x="9467850" y="53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BD2E01F8-A48F-430B-97DC-D35520270C04}"/>
            </a:ext>
          </a:extLst>
        </xdr:cNvPr>
        <xdr:cNvCxnSpPr/>
      </xdr:nvCxnSpPr>
      <xdr:spPr>
        <a:xfrm>
          <a:off x="9363075" y="55996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655591BF-96C1-4B5B-8AEA-651488CF5A6E}"/>
            </a:ext>
          </a:extLst>
        </xdr:cNvPr>
        <xdr:cNvSpPr txBox="1"/>
      </xdr:nvSpPr>
      <xdr:spPr>
        <a:xfrm>
          <a:off x="9467850" y="638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39EC930-841F-4555-8D2E-E33B518E7428}"/>
            </a:ext>
          </a:extLst>
        </xdr:cNvPr>
        <xdr:cNvSpPr/>
      </xdr:nvSpPr>
      <xdr:spPr>
        <a:xfrm>
          <a:off x="9401175" y="64020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E2B00826-2112-48FF-B396-29E8D07ADA06}"/>
            </a:ext>
          </a:extLst>
        </xdr:cNvPr>
        <xdr:cNvSpPr/>
      </xdr:nvSpPr>
      <xdr:spPr>
        <a:xfrm>
          <a:off x="8639175" y="6408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85932F65-86FC-41A4-953E-EDF8881F6247}"/>
            </a:ext>
          </a:extLst>
        </xdr:cNvPr>
        <xdr:cNvSpPr/>
      </xdr:nvSpPr>
      <xdr:spPr>
        <a:xfrm>
          <a:off x="7839075" y="6422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996811BE-1920-45C9-9844-8A7EE84BF15A}"/>
            </a:ext>
          </a:extLst>
        </xdr:cNvPr>
        <xdr:cNvSpPr/>
      </xdr:nvSpPr>
      <xdr:spPr>
        <a:xfrm>
          <a:off x="7029450" y="64309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ECDAF2E8-82D1-4FEA-8FE2-9DBBAA24776F}"/>
            </a:ext>
          </a:extLst>
        </xdr:cNvPr>
        <xdr:cNvSpPr/>
      </xdr:nvSpPr>
      <xdr:spPr>
        <a:xfrm>
          <a:off x="6238875" y="64514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B79AA69-5890-4685-BE89-68DCA593653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76D7CD-25E6-4AD1-B08B-9146D40AA4D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930274-5B8B-4D19-914D-83EB484178DB}"/>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AEFB97-01A5-431E-8863-6BEAA503DE44}"/>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8B75344-3FB2-439E-8ADB-C13678F6A9A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166675</xdr:rowOff>
    </xdr:from>
    <xdr:to>
      <xdr:col>55</xdr:col>
      <xdr:colOff>50800</xdr:colOff>
      <xdr:row>39</xdr:row>
      <xdr:rowOff>96825</xdr:rowOff>
    </xdr:to>
    <xdr:sp macro="" textlink="">
      <xdr:nvSpPr>
        <xdr:cNvPr id="128" name="楕円 127">
          <a:extLst>
            <a:ext uri="{FF2B5EF4-FFF2-40B4-BE49-F238E27FC236}">
              <a16:creationId xmlns:a16="http://schemas.microsoft.com/office/drawing/2014/main" id="{B86C7025-598C-4FFE-8245-9E5D4C3CC3B8}"/>
            </a:ext>
          </a:extLst>
        </xdr:cNvPr>
        <xdr:cNvSpPr/>
      </xdr:nvSpPr>
      <xdr:spPr>
        <a:xfrm>
          <a:off x="9401175" y="63261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18102</xdr:rowOff>
    </xdr:from>
    <xdr:ext cx="534377" cy="259045"/>
    <xdr:sp macro="" textlink="">
      <xdr:nvSpPr>
        <xdr:cNvPr id="129" name="【道路】&#10;一人当たり延長該当値テキスト">
          <a:extLst>
            <a:ext uri="{FF2B5EF4-FFF2-40B4-BE49-F238E27FC236}">
              <a16:creationId xmlns:a16="http://schemas.microsoft.com/office/drawing/2014/main" id="{93E0A5C7-5040-4992-87C2-535FFD2F83FC}"/>
            </a:ext>
          </a:extLst>
        </xdr:cNvPr>
        <xdr:cNvSpPr txBox="1"/>
      </xdr:nvSpPr>
      <xdr:spPr>
        <a:xfrm>
          <a:off x="9467850"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6312</xdr:rowOff>
    </xdr:from>
    <xdr:to>
      <xdr:col>50</xdr:col>
      <xdr:colOff>165100</xdr:colOff>
      <xdr:row>39</xdr:row>
      <xdr:rowOff>107912</xdr:rowOff>
    </xdr:to>
    <xdr:sp macro="" textlink="">
      <xdr:nvSpPr>
        <xdr:cNvPr id="130" name="楕円 129">
          <a:extLst>
            <a:ext uri="{FF2B5EF4-FFF2-40B4-BE49-F238E27FC236}">
              <a16:creationId xmlns:a16="http://schemas.microsoft.com/office/drawing/2014/main" id="{EFE873AD-9541-4431-80BA-210466B64144}"/>
            </a:ext>
          </a:extLst>
        </xdr:cNvPr>
        <xdr:cNvSpPr/>
      </xdr:nvSpPr>
      <xdr:spPr>
        <a:xfrm>
          <a:off x="8639175" y="63340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46025</xdr:rowOff>
    </xdr:from>
    <xdr:to>
      <xdr:col>55</xdr:col>
      <xdr:colOff>0</xdr:colOff>
      <xdr:row>39</xdr:row>
      <xdr:rowOff>57112</xdr:rowOff>
    </xdr:to>
    <xdr:cxnSp macro="">
      <xdr:nvCxnSpPr>
        <xdr:cNvPr id="131" name="直線コネクタ 130">
          <a:extLst>
            <a:ext uri="{FF2B5EF4-FFF2-40B4-BE49-F238E27FC236}">
              <a16:creationId xmlns:a16="http://schemas.microsoft.com/office/drawing/2014/main" id="{C8DF1EB6-37F6-427E-B975-FC1945D937E9}"/>
            </a:ext>
          </a:extLst>
        </xdr:cNvPr>
        <xdr:cNvCxnSpPr/>
      </xdr:nvCxnSpPr>
      <xdr:spPr>
        <a:xfrm flipV="1">
          <a:off x="8686800" y="6373800"/>
          <a:ext cx="74295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13246</xdr:rowOff>
    </xdr:from>
    <xdr:to>
      <xdr:col>46</xdr:col>
      <xdr:colOff>38100</xdr:colOff>
      <xdr:row>39</xdr:row>
      <xdr:rowOff>114846</xdr:rowOff>
    </xdr:to>
    <xdr:sp macro="" textlink="">
      <xdr:nvSpPr>
        <xdr:cNvPr id="132" name="楕円 131">
          <a:extLst>
            <a:ext uri="{FF2B5EF4-FFF2-40B4-BE49-F238E27FC236}">
              <a16:creationId xmlns:a16="http://schemas.microsoft.com/office/drawing/2014/main" id="{EA622F9B-BEE6-401E-9254-844D972819B6}"/>
            </a:ext>
          </a:extLst>
        </xdr:cNvPr>
        <xdr:cNvSpPr/>
      </xdr:nvSpPr>
      <xdr:spPr>
        <a:xfrm>
          <a:off x="7839075" y="63346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57112</xdr:rowOff>
    </xdr:from>
    <xdr:to>
      <xdr:col>50</xdr:col>
      <xdr:colOff>114300</xdr:colOff>
      <xdr:row>39</xdr:row>
      <xdr:rowOff>64046</xdr:rowOff>
    </xdr:to>
    <xdr:cxnSp macro="">
      <xdr:nvCxnSpPr>
        <xdr:cNvPr id="133" name="直線コネクタ 132">
          <a:extLst>
            <a:ext uri="{FF2B5EF4-FFF2-40B4-BE49-F238E27FC236}">
              <a16:creationId xmlns:a16="http://schemas.microsoft.com/office/drawing/2014/main" id="{175041E3-767B-4FFC-BF15-3144A8A48B2D}"/>
            </a:ext>
          </a:extLst>
        </xdr:cNvPr>
        <xdr:cNvCxnSpPr/>
      </xdr:nvCxnSpPr>
      <xdr:spPr>
        <a:xfrm flipV="1">
          <a:off x="7886700" y="6381712"/>
          <a:ext cx="8001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123089</xdr:rowOff>
    </xdr:from>
    <xdr:to>
      <xdr:col>41</xdr:col>
      <xdr:colOff>101600</xdr:colOff>
      <xdr:row>39</xdr:row>
      <xdr:rowOff>53239</xdr:rowOff>
    </xdr:to>
    <xdr:sp macro="" textlink="">
      <xdr:nvSpPr>
        <xdr:cNvPr id="134" name="楕円 133">
          <a:extLst>
            <a:ext uri="{FF2B5EF4-FFF2-40B4-BE49-F238E27FC236}">
              <a16:creationId xmlns:a16="http://schemas.microsoft.com/office/drawing/2014/main" id="{8DF0AD8B-F48A-44C8-A89C-CC0DA9EE9B32}"/>
            </a:ext>
          </a:extLst>
        </xdr:cNvPr>
        <xdr:cNvSpPr/>
      </xdr:nvSpPr>
      <xdr:spPr>
        <a:xfrm>
          <a:off x="7029450" y="628893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2439</xdr:rowOff>
    </xdr:from>
    <xdr:to>
      <xdr:col>45</xdr:col>
      <xdr:colOff>177800</xdr:colOff>
      <xdr:row>39</xdr:row>
      <xdr:rowOff>64046</xdr:rowOff>
    </xdr:to>
    <xdr:cxnSp macro="">
      <xdr:nvCxnSpPr>
        <xdr:cNvPr id="135" name="直線コネクタ 134">
          <a:extLst>
            <a:ext uri="{FF2B5EF4-FFF2-40B4-BE49-F238E27FC236}">
              <a16:creationId xmlns:a16="http://schemas.microsoft.com/office/drawing/2014/main" id="{337DC0D0-F15C-4D07-8C1A-65494907AB8A}"/>
            </a:ext>
          </a:extLst>
        </xdr:cNvPr>
        <xdr:cNvCxnSpPr/>
      </xdr:nvCxnSpPr>
      <xdr:spPr>
        <a:xfrm>
          <a:off x="7077075" y="6327039"/>
          <a:ext cx="809625" cy="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125794</xdr:rowOff>
    </xdr:from>
    <xdr:to>
      <xdr:col>36</xdr:col>
      <xdr:colOff>165100</xdr:colOff>
      <xdr:row>39</xdr:row>
      <xdr:rowOff>55944</xdr:rowOff>
    </xdr:to>
    <xdr:sp macro="" textlink="">
      <xdr:nvSpPr>
        <xdr:cNvPr id="136" name="楕円 135">
          <a:extLst>
            <a:ext uri="{FF2B5EF4-FFF2-40B4-BE49-F238E27FC236}">
              <a16:creationId xmlns:a16="http://schemas.microsoft.com/office/drawing/2014/main" id="{227B6A06-3679-46B5-A8A1-6B03FFCE6FD3}"/>
            </a:ext>
          </a:extLst>
        </xdr:cNvPr>
        <xdr:cNvSpPr/>
      </xdr:nvSpPr>
      <xdr:spPr>
        <a:xfrm>
          <a:off x="6238875" y="62852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2439</xdr:rowOff>
    </xdr:from>
    <xdr:to>
      <xdr:col>41</xdr:col>
      <xdr:colOff>50800</xdr:colOff>
      <xdr:row>39</xdr:row>
      <xdr:rowOff>5144</xdr:rowOff>
    </xdr:to>
    <xdr:cxnSp macro="">
      <xdr:nvCxnSpPr>
        <xdr:cNvPr id="137" name="直線コネクタ 136">
          <a:extLst>
            <a:ext uri="{FF2B5EF4-FFF2-40B4-BE49-F238E27FC236}">
              <a16:creationId xmlns:a16="http://schemas.microsoft.com/office/drawing/2014/main" id="{3DDB75D9-AE4E-4C29-BDB0-55463045C05F}"/>
            </a:ext>
          </a:extLst>
        </xdr:cNvPr>
        <xdr:cNvCxnSpPr/>
      </xdr:nvCxnSpPr>
      <xdr:spPr>
        <a:xfrm flipV="1">
          <a:off x="6286500" y="6327039"/>
          <a:ext cx="790575"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40D962C3-3F29-4DDB-A40F-4F31C2854CF2}"/>
            </a:ext>
          </a:extLst>
        </xdr:cNvPr>
        <xdr:cNvSpPr txBox="1"/>
      </xdr:nvSpPr>
      <xdr:spPr>
        <a:xfrm>
          <a:off x="8429136" y="64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F547A1CE-620C-4222-BAE5-C808B880CE9E}"/>
            </a:ext>
          </a:extLst>
        </xdr:cNvPr>
        <xdr:cNvSpPr txBox="1"/>
      </xdr:nvSpPr>
      <xdr:spPr>
        <a:xfrm>
          <a:off x="7648086" y="65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0" name="n_3aveValue【道路】&#10;一人当たり延長">
          <a:extLst>
            <a:ext uri="{FF2B5EF4-FFF2-40B4-BE49-F238E27FC236}">
              <a16:creationId xmlns:a16="http://schemas.microsoft.com/office/drawing/2014/main" id="{53135421-2675-4EF3-90E0-09350C1506B8}"/>
            </a:ext>
          </a:extLst>
        </xdr:cNvPr>
        <xdr:cNvSpPr txBox="1"/>
      </xdr:nvSpPr>
      <xdr:spPr>
        <a:xfrm>
          <a:off x="6847986" y="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1" name="n_4aveValue【道路】&#10;一人当たり延長">
          <a:extLst>
            <a:ext uri="{FF2B5EF4-FFF2-40B4-BE49-F238E27FC236}">
              <a16:creationId xmlns:a16="http://schemas.microsoft.com/office/drawing/2014/main" id="{B99ABA12-E46B-4B74-BAB5-1A196A1ED24F}"/>
            </a:ext>
          </a:extLst>
        </xdr:cNvPr>
        <xdr:cNvSpPr txBox="1"/>
      </xdr:nvSpPr>
      <xdr:spPr>
        <a:xfrm>
          <a:off x="6038361" y="65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124439</xdr:rowOff>
    </xdr:from>
    <xdr:ext cx="534377" cy="259045"/>
    <xdr:sp macro="" textlink="">
      <xdr:nvSpPr>
        <xdr:cNvPr id="142" name="n_1mainValue【道路】&#10;一人当たり延長">
          <a:extLst>
            <a:ext uri="{FF2B5EF4-FFF2-40B4-BE49-F238E27FC236}">
              <a16:creationId xmlns:a16="http://schemas.microsoft.com/office/drawing/2014/main" id="{8A8083E7-471A-43F8-9864-F6AF969C6B7F}"/>
            </a:ext>
          </a:extLst>
        </xdr:cNvPr>
        <xdr:cNvSpPr txBox="1"/>
      </xdr:nvSpPr>
      <xdr:spPr>
        <a:xfrm>
          <a:off x="8429136" y="61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131373</xdr:rowOff>
    </xdr:from>
    <xdr:ext cx="534377" cy="259045"/>
    <xdr:sp macro="" textlink="">
      <xdr:nvSpPr>
        <xdr:cNvPr id="143" name="n_2mainValue【道路】&#10;一人当たり延長">
          <a:extLst>
            <a:ext uri="{FF2B5EF4-FFF2-40B4-BE49-F238E27FC236}">
              <a16:creationId xmlns:a16="http://schemas.microsoft.com/office/drawing/2014/main" id="{6388416B-EE42-406B-AA82-39530DA20B04}"/>
            </a:ext>
          </a:extLst>
        </xdr:cNvPr>
        <xdr:cNvSpPr txBox="1"/>
      </xdr:nvSpPr>
      <xdr:spPr>
        <a:xfrm>
          <a:off x="7648086" y="613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69765</xdr:rowOff>
    </xdr:from>
    <xdr:ext cx="534377" cy="259045"/>
    <xdr:sp macro="" textlink="">
      <xdr:nvSpPr>
        <xdr:cNvPr id="144" name="n_3mainValue【道路】&#10;一人当たり延長">
          <a:extLst>
            <a:ext uri="{FF2B5EF4-FFF2-40B4-BE49-F238E27FC236}">
              <a16:creationId xmlns:a16="http://schemas.microsoft.com/office/drawing/2014/main" id="{4D0D1A45-971D-4DBB-BE3F-F88D1D63EAAE}"/>
            </a:ext>
          </a:extLst>
        </xdr:cNvPr>
        <xdr:cNvSpPr txBox="1"/>
      </xdr:nvSpPr>
      <xdr:spPr>
        <a:xfrm>
          <a:off x="6847986" y="60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72470</xdr:rowOff>
    </xdr:from>
    <xdr:ext cx="534377" cy="259045"/>
    <xdr:sp macro="" textlink="">
      <xdr:nvSpPr>
        <xdr:cNvPr id="145" name="n_4mainValue【道路】&#10;一人当たり延長">
          <a:extLst>
            <a:ext uri="{FF2B5EF4-FFF2-40B4-BE49-F238E27FC236}">
              <a16:creationId xmlns:a16="http://schemas.microsoft.com/office/drawing/2014/main" id="{6CF772A5-C362-4C23-8B05-106FBB2805E7}"/>
            </a:ext>
          </a:extLst>
        </xdr:cNvPr>
        <xdr:cNvSpPr txBox="1"/>
      </xdr:nvSpPr>
      <xdr:spPr>
        <a:xfrm>
          <a:off x="6038361" y="60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632E11F-5331-4302-B9D4-989689E7C1F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CBB96D4-A5DB-4170-ADB2-51230A080451}"/>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D447485-39C0-4BFF-BB79-47428131AAA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C722CB4-D606-4314-9812-711244F1C9BE}"/>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0052231-24CC-4306-A6A9-8745B28516EA}"/>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991B7EC-03AE-4F47-AC19-0D6BAA3D661A}"/>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9D18A7C-814C-45AC-B2F4-9D897F79E054}"/>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A228A18-305F-4FB3-A823-034EC047ACA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3E238C0-CE53-49AA-9892-099453D5E1D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8A3E550-0198-47A1-A5ED-1FABDB69BF6F}"/>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7E3CD86-7B92-4063-BA56-84F6DF6D80E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67314C7-2131-450C-A586-F2AF8E32952C}"/>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E0C5BF5-7692-4E6B-8D57-DAB12DCD3FE3}"/>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1F086B9-0631-4F5D-9789-50A35BCDC7F3}"/>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E53D489-F5F5-402D-B81A-C5FEE2C985D5}"/>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1547E74-7BAC-40A4-808A-796CD06816EB}"/>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24F9676-E72E-4EDB-A4E4-E72C0A87971D}"/>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7D6EA82-4E9B-4C67-B232-943A78FEE3EC}"/>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2050D3B-E825-44A0-A18B-2B9CF5DC191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48F0699-1CBC-4705-85B9-CAC1DACFBE56}"/>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14470F5-EFFB-48A2-9181-EE12A670BEB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FC0FBC1-F7AC-4344-B0AF-643DB2761D64}"/>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0C887E5-3AEC-4C60-AD56-686BA12B0673}"/>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4B39CA5-AE25-4D9B-BBE9-D91F085B07E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B942410-9CBE-43A6-AE4F-A2F3F0F1A26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45347A5E-7D82-4CBE-853B-D367244C94AC}"/>
            </a:ext>
          </a:extLst>
        </xdr:cNvPr>
        <xdr:cNvCxnSpPr/>
      </xdr:nvCxnSpPr>
      <xdr:spPr>
        <a:xfrm flipV="1">
          <a:off x="4180840" y="9021445"/>
          <a:ext cx="0" cy="1481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70C40606-EB3F-40EA-9BC2-D27627778770}"/>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13AA6175-AD5B-40DB-8D8C-4F6BED7B4229}"/>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585873D-DC5D-4AA1-A9C4-364D83E89E1A}"/>
            </a:ext>
          </a:extLst>
        </xdr:cNvPr>
        <xdr:cNvSpPr txBox="1"/>
      </xdr:nvSpPr>
      <xdr:spPr>
        <a:xfrm>
          <a:off x="4219575" y="8799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1ED4C485-E22D-4BDC-B64F-D07E00FFE823}"/>
            </a:ext>
          </a:extLst>
        </xdr:cNvPr>
        <xdr:cNvCxnSpPr/>
      </xdr:nvCxnSpPr>
      <xdr:spPr>
        <a:xfrm>
          <a:off x="4105275" y="9021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AE89D02-ED72-4901-A557-EE23ACEB9759}"/>
            </a:ext>
          </a:extLst>
        </xdr:cNvPr>
        <xdr:cNvSpPr txBox="1"/>
      </xdr:nvSpPr>
      <xdr:spPr>
        <a:xfrm>
          <a:off x="4219575" y="972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CE6A7786-3C22-4E8D-8DBB-3DE88FD2EF93}"/>
            </a:ext>
          </a:extLst>
        </xdr:cNvPr>
        <xdr:cNvSpPr/>
      </xdr:nvSpPr>
      <xdr:spPr>
        <a:xfrm>
          <a:off x="4124325"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EC31A929-5B24-4F8F-94A1-41BBE924D23D}"/>
            </a:ext>
          </a:extLst>
        </xdr:cNvPr>
        <xdr:cNvSpPr/>
      </xdr:nvSpPr>
      <xdr:spPr>
        <a:xfrm>
          <a:off x="3381375" y="98603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7CA0F594-CEAF-4825-AA02-44664AFAAC22}"/>
            </a:ext>
          </a:extLst>
        </xdr:cNvPr>
        <xdr:cNvSpPr/>
      </xdr:nvSpPr>
      <xdr:spPr>
        <a:xfrm>
          <a:off x="2571750" y="98228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266B4B7F-2934-41B2-9AC5-61DDCEED6AD7}"/>
            </a:ext>
          </a:extLst>
        </xdr:cNvPr>
        <xdr:cNvSpPr/>
      </xdr:nvSpPr>
      <xdr:spPr>
        <a:xfrm>
          <a:off x="1781175" y="9793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CFAE6109-140C-4941-AAA1-6FB28A2DA343}"/>
            </a:ext>
          </a:extLst>
        </xdr:cNvPr>
        <xdr:cNvSpPr/>
      </xdr:nvSpPr>
      <xdr:spPr>
        <a:xfrm>
          <a:off x="981075" y="97819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54F90E4-323A-4786-B63F-4CB0D0AC224A}"/>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392A086-8B96-4EE1-BB48-C567D26D7AE9}"/>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B73027-AB2B-4EE8-8050-11D063D1CBF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02DB38-40D9-45E6-80B3-F39FEE7F6C9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5421BDD-2B01-4258-BC50-B21800568F26}"/>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7" name="楕円 186">
          <a:extLst>
            <a:ext uri="{FF2B5EF4-FFF2-40B4-BE49-F238E27FC236}">
              <a16:creationId xmlns:a16="http://schemas.microsoft.com/office/drawing/2014/main" id="{BBBADE06-9EC0-4F52-A2B7-DAB6E1F9A482}"/>
            </a:ext>
          </a:extLst>
        </xdr:cNvPr>
        <xdr:cNvSpPr/>
      </xdr:nvSpPr>
      <xdr:spPr>
        <a:xfrm>
          <a:off x="4124325" y="100321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DD665FD-7D27-4E6B-90CA-90E6210A943D}"/>
            </a:ext>
          </a:extLst>
        </xdr:cNvPr>
        <xdr:cNvSpPr txBox="1"/>
      </xdr:nvSpPr>
      <xdr:spPr>
        <a:xfrm>
          <a:off x="4219575" y="1001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130447</xdr:rowOff>
    </xdr:from>
    <xdr:to>
      <xdr:col>20</xdr:col>
      <xdr:colOff>38100</xdr:colOff>
      <xdr:row>62</xdr:row>
      <xdr:rowOff>60597</xdr:rowOff>
    </xdr:to>
    <xdr:sp macro="" textlink="">
      <xdr:nvSpPr>
        <xdr:cNvPr id="189" name="楕円 188">
          <a:extLst>
            <a:ext uri="{FF2B5EF4-FFF2-40B4-BE49-F238E27FC236}">
              <a16:creationId xmlns:a16="http://schemas.microsoft.com/office/drawing/2014/main" id="{D8876D80-994E-4C0F-A95A-70F4A64FEFE0}"/>
            </a:ext>
          </a:extLst>
        </xdr:cNvPr>
        <xdr:cNvSpPr/>
      </xdr:nvSpPr>
      <xdr:spPr>
        <a:xfrm>
          <a:off x="3381375" y="10017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27759</xdr:rowOff>
    </xdr:to>
    <xdr:cxnSp macro="">
      <xdr:nvCxnSpPr>
        <xdr:cNvPr id="190" name="直線コネクタ 189">
          <a:extLst>
            <a:ext uri="{FF2B5EF4-FFF2-40B4-BE49-F238E27FC236}">
              <a16:creationId xmlns:a16="http://schemas.microsoft.com/office/drawing/2014/main" id="{14264E88-63E0-4E98-B489-4C0A9C02F825}"/>
            </a:ext>
          </a:extLst>
        </xdr:cNvPr>
        <xdr:cNvCxnSpPr/>
      </xdr:nvCxnSpPr>
      <xdr:spPr>
        <a:xfrm>
          <a:off x="3429000" y="10055497"/>
          <a:ext cx="752475" cy="2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1" name="楕円 190">
          <a:extLst>
            <a:ext uri="{FF2B5EF4-FFF2-40B4-BE49-F238E27FC236}">
              <a16:creationId xmlns:a16="http://schemas.microsoft.com/office/drawing/2014/main" id="{83AB614F-C759-42C0-A651-1149F5DCE890}"/>
            </a:ext>
          </a:extLst>
        </xdr:cNvPr>
        <xdr:cNvSpPr/>
      </xdr:nvSpPr>
      <xdr:spPr>
        <a:xfrm>
          <a:off x="2571750" y="100287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xdr:rowOff>
    </xdr:from>
    <xdr:to>
      <xdr:col>19</xdr:col>
      <xdr:colOff>177800</xdr:colOff>
      <xdr:row>62</xdr:row>
      <xdr:rowOff>17962</xdr:rowOff>
    </xdr:to>
    <xdr:cxnSp macro="">
      <xdr:nvCxnSpPr>
        <xdr:cNvPr id="192" name="直線コネクタ 191">
          <a:extLst>
            <a:ext uri="{FF2B5EF4-FFF2-40B4-BE49-F238E27FC236}">
              <a16:creationId xmlns:a16="http://schemas.microsoft.com/office/drawing/2014/main" id="{2559519B-4546-49F3-8F92-D777234A305E}"/>
            </a:ext>
          </a:extLst>
        </xdr:cNvPr>
        <xdr:cNvCxnSpPr/>
      </xdr:nvCxnSpPr>
      <xdr:spPr>
        <a:xfrm flipV="1">
          <a:off x="2619375" y="10055497"/>
          <a:ext cx="809625"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161472</xdr:rowOff>
    </xdr:from>
    <xdr:to>
      <xdr:col>10</xdr:col>
      <xdr:colOff>165100</xdr:colOff>
      <xdr:row>62</xdr:row>
      <xdr:rowOff>91622</xdr:rowOff>
    </xdr:to>
    <xdr:sp macro="" textlink="">
      <xdr:nvSpPr>
        <xdr:cNvPr id="193" name="楕円 192">
          <a:extLst>
            <a:ext uri="{FF2B5EF4-FFF2-40B4-BE49-F238E27FC236}">
              <a16:creationId xmlns:a16="http://schemas.microsoft.com/office/drawing/2014/main" id="{8A26B9A2-A28C-4BEB-9942-E0FE5E408A1D}"/>
            </a:ext>
          </a:extLst>
        </xdr:cNvPr>
        <xdr:cNvSpPr/>
      </xdr:nvSpPr>
      <xdr:spPr>
        <a:xfrm>
          <a:off x="1781175" y="100515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40822</xdr:rowOff>
    </xdr:to>
    <xdr:cxnSp macro="">
      <xdr:nvCxnSpPr>
        <xdr:cNvPr id="194" name="直線コネクタ 193">
          <a:extLst>
            <a:ext uri="{FF2B5EF4-FFF2-40B4-BE49-F238E27FC236}">
              <a16:creationId xmlns:a16="http://schemas.microsoft.com/office/drawing/2014/main" id="{5E5199D9-4F6C-40B4-88AA-52DDC2E64DBD}"/>
            </a:ext>
          </a:extLst>
        </xdr:cNvPr>
        <xdr:cNvCxnSpPr/>
      </xdr:nvCxnSpPr>
      <xdr:spPr>
        <a:xfrm flipV="1">
          <a:off x="1828800" y="10066837"/>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168003</xdr:rowOff>
    </xdr:from>
    <xdr:to>
      <xdr:col>6</xdr:col>
      <xdr:colOff>38100</xdr:colOff>
      <xdr:row>62</xdr:row>
      <xdr:rowOff>98153</xdr:rowOff>
    </xdr:to>
    <xdr:sp macro="" textlink="">
      <xdr:nvSpPr>
        <xdr:cNvPr id="195" name="楕円 194">
          <a:extLst>
            <a:ext uri="{FF2B5EF4-FFF2-40B4-BE49-F238E27FC236}">
              <a16:creationId xmlns:a16="http://schemas.microsoft.com/office/drawing/2014/main" id="{97CA0CAF-9620-4A63-A1C8-0443F8E15DA1}"/>
            </a:ext>
          </a:extLst>
        </xdr:cNvPr>
        <xdr:cNvSpPr/>
      </xdr:nvSpPr>
      <xdr:spPr>
        <a:xfrm>
          <a:off x="981075" y="100517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40822</xdr:rowOff>
    </xdr:from>
    <xdr:to>
      <xdr:col>10</xdr:col>
      <xdr:colOff>114300</xdr:colOff>
      <xdr:row>62</xdr:row>
      <xdr:rowOff>47353</xdr:rowOff>
    </xdr:to>
    <xdr:cxnSp macro="">
      <xdr:nvCxnSpPr>
        <xdr:cNvPr id="196" name="直線コネクタ 195">
          <a:extLst>
            <a:ext uri="{FF2B5EF4-FFF2-40B4-BE49-F238E27FC236}">
              <a16:creationId xmlns:a16="http://schemas.microsoft.com/office/drawing/2014/main" id="{EE9C4BF6-7395-455A-A84E-B20AEB300BCF}"/>
            </a:ext>
          </a:extLst>
        </xdr:cNvPr>
        <xdr:cNvCxnSpPr/>
      </xdr:nvCxnSpPr>
      <xdr:spPr>
        <a:xfrm flipV="1">
          <a:off x="1028700" y="10089697"/>
          <a:ext cx="8001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D0A129F-86AC-4E8D-B0E7-70EFB5A93AE5}"/>
            </a:ext>
          </a:extLst>
        </xdr:cNvPr>
        <xdr:cNvSpPr txBox="1"/>
      </xdr:nvSpPr>
      <xdr:spPr>
        <a:xfrm>
          <a:off x="3239144" y="964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0EDA791-AD07-415C-8B2E-DA32221C6570}"/>
            </a:ext>
          </a:extLst>
        </xdr:cNvPr>
        <xdr:cNvSpPr txBox="1"/>
      </xdr:nvSpPr>
      <xdr:spPr>
        <a:xfrm>
          <a:off x="2439044"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D114B24-3ADF-4BAD-80C8-A1DDFD4908E4}"/>
            </a:ext>
          </a:extLst>
        </xdr:cNvPr>
        <xdr:cNvSpPr txBox="1"/>
      </xdr:nvSpPr>
      <xdr:spPr>
        <a:xfrm>
          <a:off x="1648469"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75E387F-D18D-4B9D-B849-99673B631EE0}"/>
            </a:ext>
          </a:extLst>
        </xdr:cNvPr>
        <xdr:cNvSpPr txBox="1"/>
      </xdr:nvSpPr>
      <xdr:spPr>
        <a:xfrm>
          <a:off x="848369" y="956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51724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D634F1C-F76E-40C5-A552-C21C14DA8B27}"/>
            </a:ext>
          </a:extLst>
        </xdr:cNvPr>
        <xdr:cNvSpPr txBox="1"/>
      </xdr:nvSpPr>
      <xdr:spPr>
        <a:xfrm>
          <a:off x="3239144" y="1009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6FEFC57-17A3-4D2C-BF45-7A44101D7F3F}"/>
            </a:ext>
          </a:extLst>
        </xdr:cNvPr>
        <xdr:cNvSpPr txBox="1"/>
      </xdr:nvSpPr>
      <xdr:spPr>
        <a:xfrm>
          <a:off x="2439044" y="1010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82749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EFA90D0-81D2-4DC9-89FF-81575F06C135}"/>
            </a:ext>
          </a:extLst>
        </xdr:cNvPr>
        <xdr:cNvSpPr txBox="1"/>
      </xdr:nvSpPr>
      <xdr:spPr>
        <a:xfrm>
          <a:off x="1648469" y="1013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89280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3728E16-0D00-4D53-A749-CA8ACCDF30D8}"/>
            </a:ext>
          </a:extLst>
        </xdr:cNvPr>
        <xdr:cNvSpPr txBox="1"/>
      </xdr:nvSpPr>
      <xdr:spPr>
        <a:xfrm>
          <a:off x="848369"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8588520-9FFA-4018-8709-417AF68E7619}"/>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46A01C5-F80B-4BA0-B394-98B316C79DC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E3F9427-F847-40DC-9B90-FF5ADC2DF21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01621AC-537A-4F81-8405-9B04402ADC9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5CFB0A1-181C-43C8-9724-7E329922349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73F8A79-84A3-4E57-87FE-1A966F2A77C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35C3CC5-0EA2-4C84-983D-AC7AB682C3D5}"/>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01BEF00-D2F1-48C1-AD2B-DB0243CBFE4B}"/>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07CD5FD-62B0-41AD-B803-69EEEBCF3F25}"/>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2DD73A9-F142-46D3-A729-5D543AD93F5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4E73786-84E8-42C6-BE2E-0A37F6F96718}"/>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B2A1E7D7-C35D-47AB-917D-E345A5FE4ACF}"/>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C738FB42-5963-44B9-87DB-9AA003E606FF}"/>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FF66E0FB-87D7-4D28-B34F-C0A7481DDD35}"/>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CDAAF931-42F5-455E-A216-47AE2BE3D968}"/>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CAFE0E3F-A476-497A-BD8C-BAF15E7BDCAC}"/>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1371440-45C6-4AC2-A7B2-B9FE61BBEADB}"/>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98630C5E-5B2E-42DF-BC7B-D71EACBB9AF0}"/>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DD31E8F8-EC64-42F0-9CE2-EC7B6B67B32B}"/>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99A089C-1E01-4FCB-BD80-F4842ECCE35E}"/>
            </a:ext>
          </a:extLst>
        </xdr:cNvPr>
        <xdr:cNvSpPr txBox="1"/>
      </xdr:nvSpPr>
      <xdr:spPr>
        <a:xfrm>
          <a:off x="5324703" y="91278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8DBB7351-A3CF-4F33-B96B-A63D3F6E53E9}"/>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1162BA72-FFBF-423F-996B-8E2A6A65DF34}"/>
            </a:ext>
          </a:extLst>
        </xdr:cNvPr>
        <xdr:cNvSpPr txBox="1"/>
      </xdr:nvSpPr>
      <xdr:spPr>
        <a:xfrm>
          <a:off x="5324703" y="882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8F8C5CA-D8AE-40D6-A8AD-32DEB33C02CF}"/>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D984EB8-93C0-449E-B9A2-D508C1709EDA}"/>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6708E83-3FE8-49B3-926E-5D8B1B71C58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B1F0FE3A-24CD-4A99-BD14-E2E31E2F15C4}"/>
            </a:ext>
          </a:extLst>
        </xdr:cNvPr>
        <xdr:cNvCxnSpPr/>
      </xdr:nvCxnSpPr>
      <xdr:spPr>
        <a:xfrm flipV="1">
          <a:off x="9429115" y="9165081"/>
          <a:ext cx="0" cy="133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C9D8A1B-E3D1-466F-8DD0-8C31E92FC94E}"/>
            </a:ext>
          </a:extLst>
        </xdr:cNvPr>
        <xdr:cNvSpPr txBox="1"/>
      </xdr:nvSpPr>
      <xdr:spPr>
        <a:xfrm>
          <a:off x="9467850" y="105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1C47CDED-EDEE-423F-8967-EB9799A2FBC0}"/>
            </a:ext>
          </a:extLst>
        </xdr:cNvPr>
        <xdr:cNvCxnSpPr/>
      </xdr:nvCxnSpPr>
      <xdr:spPr>
        <a:xfrm>
          <a:off x="9363075" y="104986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411EB4B-34F4-4FDA-8784-9AC254B34003}"/>
            </a:ext>
          </a:extLst>
        </xdr:cNvPr>
        <xdr:cNvSpPr txBox="1"/>
      </xdr:nvSpPr>
      <xdr:spPr>
        <a:xfrm>
          <a:off x="9467850" y="8953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531A2C78-6BC4-4789-8EBD-2DB07E5737BD}"/>
            </a:ext>
          </a:extLst>
        </xdr:cNvPr>
        <xdr:cNvCxnSpPr/>
      </xdr:nvCxnSpPr>
      <xdr:spPr>
        <a:xfrm>
          <a:off x="9363075" y="91650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4D05014-2DD8-43F8-AEA6-0BAC4342AE80}"/>
            </a:ext>
          </a:extLst>
        </xdr:cNvPr>
        <xdr:cNvSpPr txBox="1"/>
      </xdr:nvSpPr>
      <xdr:spPr>
        <a:xfrm>
          <a:off x="9467850" y="999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14CBA253-257C-46E1-8E4D-29C96D56B72D}"/>
            </a:ext>
          </a:extLst>
        </xdr:cNvPr>
        <xdr:cNvSpPr/>
      </xdr:nvSpPr>
      <xdr:spPr>
        <a:xfrm>
          <a:off x="9401175" y="1013542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B3642853-954D-4F50-8A42-C1514C6336F5}"/>
            </a:ext>
          </a:extLst>
        </xdr:cNvPr>
        <xdr:cNvSpPr/>
      </xdr:nvSpPr>
      <xdr:spPr>
        <a:xfrm>
          <a:off x="8639175" y="101515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2A3A992D-6BED-4562-B3A9-7AD31597C716}"/>
            </a:ext>
          </a:extLst>
        </xdr:cNvPr>
        <xdr:cNvSpPr/>
      </xdr:nvSpPr>
      <xdr:spPr>
        <a:xfrm>
          <a:off x="7839075" y="101517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5B28B322-CCD1-4BB3-AF2C-D346913EF32E}"/>
            </a:ext>
          </a:extLst>
        </xdr:cNvPr>
        <xdr:cNvSpPr/>
      </xdr:nvSpPr>
      <xdr:spPr>
        <a:xfrm>
          <a:off x="7029450" y="101660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778D89C8-DB1A-476B-BC57-8BDFDB46475A}"/>
            </a:ext>
          </a:extLst>
        </xdr:cNvPr>
        <xdr:cNvSpPr/>
      </xdr:nvSpPr>
      <xdr:spPr>
        <a:xfrm>
          <a:off x="6238875" y="101740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506239-0FB1-4ABF-A699-318902F2C17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BF74FE-0847-4A9F-B3FE-B004E5DDBC2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562DCB-3C3F-4762-9F18-FD47C4B4006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95750B-3013-4F44-8483-0751705B809D}"/>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B9423A5-E518-43C8-81E6-6600C4339D9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134658</xdr:rowOff>
    </xdr:from>
    <xdr:to>
      <xdr:col>55</xdr:col>
      <xdr:colOff>50800</xdr:colOff>
      <xdr:row>64</xdr:row>
      <xdr:rowOff>64808</xdr:rowOff>
    </xdr:to>
    <xdr:sp macro="" textlink="">
      <xdr:nvSpPr>
        <xdr:cNvPr id="246" name="楕円 245">
          <a:extLst>
            <a:ext uri="{FF2B5EF4-FFF2-40B4-BE49-F238E27FC236}">
              <a16:creationId xmlns:a16="http://schemas.microsoft.com/office/drawing/2014/main" id="{CC7B9B23-4181-4286-9002-B9BCF5E0FA03}"/>
            </a:ext>
          </a:extLst>
        </xdr:cNvPr>
        <xdr:cNvSpPr/>
      </xdr:nvSpPr>
      <xdr:spPr>
        <a:xfrm>
          <a:off x="9401175" y="1034545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49585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F4EA1FA-D059-4F63-B2B8-AD49A69BA6B9}"/>
            </a:ext>
          </a:extLst>
        </xdr:cNvPr>
        <xdr:cNvSpPr txBox="1"/>
      </xdr:nvSpPr>
      <xdr:spPr>
        <a:xfrm>
          <a:off x="9467850" y="1025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136898</xdr:rowOff>
    </xdr:from>
    <xdr:to>
      <xdr:col>50</xdr:col>
      <xdr:colOff>165100</xdr:colOff>
      <xdr:row>64</xdr:row>
      <xdr:rowOff>67048</xdr:rowOff>
    </xdr:to>
    <xdr:sp macro="" textlink="">
      <xdr:nvSpPr>
        <xdr:cNvPr id="248" name="楕円 247">
          <a:extLst>
            <a:ext uri="{FF2B5EF4-FFF2-40B4-BE49-F238E27FC236}">
              <a16:creationId xmlns:a16="http://schemas.microsoft.com/office/drawing/2014/main" id="{769E3D36-4822-44FA-9593-2E1D503E6F72}"/>
            </a:ext>
          </a:extLst>
        </xdr:cNvPr>
        <xdr:cNvSpPr/>
      </xdr:nvSpPr>
      <xdr:spPr>
        <a:xfrm>
          <a:off x="8639175" y="103508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14008</xdr:rowOff>
    </xdr:from>
    <xdr:to>
      <xdr:col>55</xdr:col>
      <xdr:colOff>0</xdr:colOff>
      <xdr:row>64</xdr:row>
      <xdr:rowOff>16248</xdr:rowOff>
    </xdr:to>
    <xdr:cxnSp macro="">
      <xdr:nvCxnSpPr>
        <xdr:cNvPr id="249" name="直線コネクタ 248">
          <a:extLst>
            <a:ext uri="{FF2B5EF4-FFF2-40B4-BE49-F238E27FC236}">
              <a16:creationId xmlns:a16="http://schemas.microsoft.com/office/drawing/2014/main" id="{A62DD2FC-E71E-4546-91AA-16FA20207933}"/>
            </a:ext>
          </a:extLst>
        </xdr:cNvPr>
        <xdr:cNvCxnSpPr/>
      </xdr:nvCxnSpPr>
      <xdr:spPr>
        <a:xfrm flipV="1">
          <a:off x="8686800" y="10383558"/>
          <a:ext cx="74295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140839</xdr:rowOff>
    </xdr:from>
    <xdr:to>
      <xdr:col>46</xdr:col>
      <xdr:colOff>38100</xdr:colOff>
      <xdr:row>64</xdr:row>
      <xdr:rowOff>70989</xdr:rowOff>
    </xdr:to>
    <xdr:sp macro="" textlink="">
      <xdr:nvSpPr>
        <xdr:cNvPr id="250" name="楕円 249">
          <a:extLst>
            <a:ext uri="{FF2B5EF4-FFF2-40B4-BE49-F238E27FC236}">
              <a16:creationId xmlns:a16="http://schemas.microsoft.com/office/drawing/2014/main" id="{C42DD96B-4C6E-454F-A596-B0FCD8F125F7}"/>
            </a:ext>
          </a:extLst>
        </xdr:cNvPr>
        <xdr:cNvSpPr/>
      </xdr:nvSpPr>
      <xdr:spPr>
        <a:xfrm>
          <a:off x="7839075" y="103548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16248</xdr:rowOff>
    </xdr:from>
    <xdr:to>
      <xdr:col>50</xdr:col>
      <xdr:colOff>114300</xdr:colOff>
      <xdr:row>64</xdr:row>
      <xdr:rowOff>20189</xdr:rowOff>
    </xdr:to>
    <xdr:cxnSp macro="">
      <xdr:nvCxnSpPr>
        <xdr:cNvPr id="251" name="直線コネクタ 250">
          <a:extLst>
            <a:ext uri="{FF2B5EF4-FFF2-40B4-BE49-F238E27FC236}">
              <a16:creationId xmlns:a16="http://schemas.microsoft.com/office/drawing/2014/main" id="{2BD3B8DE-71BF-4D55-9F64-5B8920AAFB61}"/>
            </a:ext>
          </a:extLst>
        </xdr:cNvPr>
        <xdr:cNvCxnSpPr/>
      </xdr:nvCxnSpPr>
      <xdr:spPr>
        <a:xfrm flipV="1">
          <a:off x="7886700" y="10388973"/>
          <a:ext cx="8001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145167</xdr:rowOff>
    </xdr:from>
    <xdr:to>
      <xdr:col>41</xdr:col>
      <xdr:colOff>101600</xdr:colOff>
      <xdr:row>64</xdr:row>
      <xdr:rowOff>75317</xdr:rowOff>
    </xdr:to>
    <xdr:sp macro="" textlink="">
      <xdr:nvSpPr>
        <xdr:cNvPr id="252" name="楕円 251">
          <a:extLst>
            <a:ext uri="{FF2B5EF4-FFF2-40B4-BE49-F238E27FC236}">
              <a16:creationId xmlns:a16="http://schemas.microsoft.com/office/drawing/2014/main" id="{C32B16BF-97FE-4AB6-85EB-0AEF4A35CCF6}"/>
            </a:ext>
          </a:extLst>
        </xdr:cNvPr>
        <xdr:cNvSpPr/>
      </xdr:nvSpPr>
      <xdr:spPr>
        <a:xfrm>
          <a:off x="7029450" y="103527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20189</xdr:rowOff>
    </xdr:from>
    <xdr:to>
      <xdr:col>45</xdr:col>
      <xdr:colOff>177800</xdr:colOff>
      <xdr:row>64</xdr:row>
      <xdr:rowOff>24517</xdr:rowOff>
    </xdr:to>
    <xdr:cxnSp macro="">
      <xdr:nvCxnSpPr>
        <xdr:cNvPr id="253" name="直線コネクタ 252">
          <a:extLst>
            <a:ext uri="{FF2B5EF4-FFF2-40B4-BE49-F238E27FC236}">
              <a16:creationId xmlns:a16="http://schemas.microsoft.com/office/drawing/2014/main" id="{BBBAF916-677B-4C16-BF53-DCFA422D0D58}"/>
            </a:ext>
          </a:extLst>
        </xdr:cNvPr>
        <xdr:cNvCxnSpPr/>
      </xdr:nvCxnSpPr>
      <xdr:spPr>
        <a:xfrm flipV="1">
          <a:off x="7077075" y="10392914"/>
          <a:ext cx="809625" cy="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148132</xdr:rowOff>
    </xdr:from>
    <xdr:to>
      <xdr:col>36</xdr:col>
      <xdr:colOff>165100</xdr:colOff>
      <xdr:row>64</xdr:row>
      <xdr:rowOff>78282</xdr:rowOff>
    </xdr:to>
    <xdr:sp macro="" textlink="">
      <xdr:nvSpPr>
        <xdr:cNvPr id="254" name="楕円 253">
          <a:extLst>
            <a:ext uri="{FF2B5EF4-FFF2-40B4-BE49-F238E27FC236}">
              <a16:creationId xmlns:a16="http://schemas.microsoft.com/office/drawing/2014/main" id="{A8547E3E-B30B-4F4E-A3E8-03AA54E7380E}"/>
            </a:ext>
          </a:extLst>
        </xdr:cNvPr>
        <xdr:cNvSpPr/>
      </xdr:nvSpPr>
      <xdr:spPr>
        <a:xfrm>
          <a:off x="6238875" y="103557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24517</xdr:rowOff>
    </xdr:from>
    <xdr:to>
      <xdr:col>41</xdr:col>
      <xdr:colOff>50800</xdr:colOff>
      <xdr:row>64</xdr:row>
      <xdr:rowOff>27482</xdr:rowOff>
    </xdr:to>
    <xdr:cxnSp macro="">
      <xdr:nvCxnSpPr>
        <xdr:cNvPr id="255" name="直線コネクタ 254">
          <a:extLst>
            <a:ext uri="{FF2B5EF4-FFF2-40B4-BE49-F238E27FC236}">
              <a16:creationId xmlns:a16="http://schemas.microsoft.com/office/drawing/2014/main" id="{2D1697F3-870C-4EA5-A9A4-E0319CAC6DC3}"/>
            </a:ext>
          </a:extLst>
        </xdr:cNvPr>
        <xdr:cNvCxnSpPr/>
      </xdr:nvCxnSpPr>
      <xdr:spPr>
        <a:xfrm flipV="1">
          <a:off x="6286500" y="10400417"/>
          <a:ext cx="790575"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C1C198E-731E-47FC-A0DF-1FB243408C20}"/>
            </a:ext>
          </a:extLst>
        </xdr:cNvPr>
        <xdr:cNvSpPr txBox="1"/>
      </xdr:nvSpPr>
      <xdr:spPr>
        <a:xfrm>
          <a:off x="8399995" y="993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2AACEA3-B4DC-4A9B-B3C6-CCAC53E57991}"/>
            </a:ext>
          </a:extLst>
        </xdr:cNvPr>
        <xdr:cNvSpPr txBox="1"/>
      </xdr:nvSpPr>
      <xdr:spPr>
        <a:xfrm>
          <a:off x="7609420" y="99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152841B-E23F-49EE-B8C7-07A96DDE75CC}"/>
            </a:ext>
          </a:extLst>
        </xdr:cNvPr>
        <xdr:cNvSpPr txBox="1"/>
      </xdr:nvSpPr>
      <xdr:spPr>
        <a:xfrm>
          <a:off x="6818845" y="99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3988E98-3CEE-485B-B5C8-667EFF25806A}"/>
            </a:ext>
          </a:extLst>
        </xdr:cNvPr>
        <xdr:cNvSpPr txBox="1"/>
      </xdr:nvSpPr>
      <xdr:spPr>
        <a:xfrm>
          <a:off x="6009220" y="995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58175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985151F-18BD-4BFD-915D-39783D516DEB}"/>
            </a:ext>
          </a:extLst>
        </xdr:cNvPr>
        <xdr:cNvSpPr txBox="1"/>
      </xdr:nvSpPr>
      <xdr:spPr>
        <a:xfrm>
          <a:off x="8399995" y="1043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62116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85E2263-06B5-4EF9-871E-60D1C0F654FB}"/>
            </a:ext>
          </a:extLst>
        </xdr:cNvPr>
        <xdr:cNvSpPr txBox="1"/>
      </xdr:nvSpPr>
      <xdr:spPr>
        <a:xfrm>
          <a:off x="7609420" y="1043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66444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7C968F4-06B7-4A87-8518-67BED47913A4}"/>
            </a:ext>
          </a:extLst>
        </xdr:cNvPr>
        <xdr:cNvSpPr txBox="1"/>
      </xdr:nvSpPr>
      <xdr:spPr>
        <a:xfrm>
          <a:off x="6847986" y="104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69409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7F687892-F0F5-4188-87F9-6DA47B135017}"/>
            </a:ext>
          </a:extLst>
        </xdr:cNvPr>
        <xdr:cNvSpPr txBox="1"/>
      </xdr:nvSpPr>
      <xdr:spPr>
        <a:xfrm>
          <a:off x="6038361" y="104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C2CF080-D75F-489C-B956-EAD19E2FB23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9327E7B-C777-4652-ACF2-D0C4560CE064}"/>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4537035-D7CF-4390-96DD-C5B249F33E30}"/>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E66B052-3800-4197-B2B0-F0DF07C2ECE7}"/>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7A464EF-E107-4AA1-98F1-D6E6B3ADD41F}"/>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73E15CE-4C16-4D7C-8815-01FECB22A5E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F0F02E2-ADBF-4E98-ABD3-06EFE9D9866D}"/>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A4D107C-1088-45A5-B432-B197EC864373}"/>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88894C2-D919-4025-A9F3-E9435AFD389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45C973A-7FEC-45E1-AB32-4BCFE20A0A18}"/>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2AC4DEA-EB1B-48FA-9AF8-E98200ACCA7E}"/>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F4DD2A1-5977-4F12-A188-52C59137B6BF}"/>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E9CC732-8DB4-4A95-8B9D-E73144A6D167}"/>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58CC2F0-26BB-4ACB-991F-9636E5013A22}"/>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F556F1A-057C-46F3-A33A-4A9FCA0DAFF0}"/>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85F4977-B30B-451C-A2F9-090B0A93768D}"/>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49F137D-8506-428F-9424-6CB741095020}"/>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C52A637-6688-4936-8C2C-B34E76FDA78C}"/>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D955474-77F3-4995-9451-B68C4DFB87BA}"/>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F6E50867-8AD6-450F-ACE0-516ED53A9BE0}"/>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0E0A275-63E8-4D3C-AA66-188DD868C6A3}"/>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FA44522-BC5A-45FC-BC3E-85C542DCEE67}"/>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EC41CA6-3220-4A37-B8D2-260622869F67}"/>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DB7E87C-5E35-4F4A-98D7-8D0AC5F980A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BE0191A-1068-4E31-82EC-4BA5C977F49D}"/>
            </a:ext>
          </a:extLst>
        </xdr:cNvPr>
        <xdr:cNvCxnSpPr/>
      </xdr:nvCxnSpPr>
      <xdr:spPr>
        <a:xfrm flipV="1">
          <a:off x="4180840" y="1263777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F2B5331-1D51-4D67-B6A1-1665EBC7015A}"/>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BF3C95E-9ABA-4F51-989F-9EC1B25AE140}"/>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0B30782-BA85-46EF-923A-B6146C1F0ADB}"/>
            </a:ext>
          </a:extLst>
        </xdr:cNvPr>
        <xdr:cNvSpPr txBox="1"/>
      </xdr:nvSpPr>
      <xdr:spPr>
        <a:xfrm>
          <a:off x="4219575" y="1243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ADFDD66A-532E-455E-869C-98F7C04B562E}"/>
            </a:ext>
          </a:extLst>
        </xdr:cNvPr>
        <xdr:cNvCxnSpPr/>
      </xdr:nvCxnSpPr>
      <xdr:spPr>
        <a:xfrm>
          <a:off x="4105275" y="12637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74D80B5-F0F2-4DAB-B59E-47A5188585E1}"/>
            </a:ext>
          </a:extLst>
        </xdr:cNvPr>
        <xdr:cNvSpPr txBox="1"/>
      </xdr:nvSpPr>
      <xdr:spPr>
        <a:xfrm>
          <a:off x="4219575" y="1324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2C65A85E-DB50-418A-92DC-F91F83D5D2EC}"/>
            </a:ext>
          </a:extLst>
        </xdr:cNvPr>
        <xdr:cNvSpPr/>
      </xdr:nvSpPr>
      <xdr:spPr>
        <a:xfrm>
          <a:off x="4124325" y="13379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9C948972-0E05-4293-A23E-23F2AC1F3D17}"/>
            </a:ext>
          </a:extLst>
        </xdr:cNvPr>
        <xdr:cNvSpPr/>
      </xdr:nvSpPr>
      <xdr:spPr>
        <a:xfrm>
          <a:off x="3381375" y="13352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598591F7-689F-4654-BE86-B6EB6DC225CF}"/>
            </a:ext>
          </a:extLst>
        </xdr:cNvPr>
        <xdr:cNvSpPr/>
      </xdr:nvSpPr>
      <xdr:spPr>
        <a:xfrm>
          <a:off x="2571750" y="13353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5DAB1944-1980-4173-9105-F5151DD60E26}"/>
            </a:ext>
          </a:extLst>
        </xdr:cNvPr>
        <xdr:cNvSpPr/>
      </xdr:nvSpPr>
      <xdr:spPr>
        <a:xfrm>
          <a:off x="1781175" y="13355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2E2503EE-2291-4713-9073-F942568EF987}"/>
            </a:ext>
          </a:extLst>
        </xdr:cNvPr>
        <xdr:cNvSpPr/>
      </xdr:nvSpPr>
      <xdr:spPr>
        <a:xfrm>
          <a:off x="981075" y="133223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EAB482-A49D-4B2B-B771-5DAB0A8AAC8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D39197-B7DB-499A-A9D4-A423A18F8B1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8E574B-B643-492B-A74D-9611DF41450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3D2235-925D-4BBF-B0CF-120A8E95D3C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C15B35F-9C3D-4B37-9D38-A9C6A7782A14}"/>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21589</xdr:rowOff>
    </xdr:from>
    <xdr:to>
      <xdr:col>24</xdr:col>
      <xdr:colOff>114300</xdr:colOff>
      <xdr:row>86</xdr:row>
      <xdr:rowOff>123189</xdr:rowOff>
    </xdr:to>
    <xdr:sp macro="" textlink="">
      <xdr:nvSpPr>
        <xdr:cNvPr id="304" name="楕円 303">
          <a:extLst>
            <a:ext uri="{FF2B5EF4-FFF2-40B4-BE49-F238E27FC236}">
              <a16:creationId xmlns:a16="http://schemas.microsoft.com/office/drawing/2014/main" id="{0961713D-ACB0-49C7-8418-9A56404F9D9D}"/>
            </a:ext>
          </a:extLst>
        </xdr:cNvPr>
        <xdr:cNvSpPr/>
      </xdr:nvSpPr>
      <xdr:spPr>
        <a:xfrm>
          <a:off x="4124325" y="13956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107966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C6DA731-AA21-42E9-8AA7-46F9CA0179FD}"/>
            </a:ext>
          </a:extLst>
        </xdr:cNvPr>
        <xdr:cNvSpPr txBox="1"/>
      </xdr:nvSpPr>
      <xdr:spPr>
        <a:xfrm>
          <a:off x="4219575"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80A91B93-AA76-4F35-9C3B-C1692EF9A282}"/>
            </a:ext>
          </a:extLst>
        </xdr:cNvPr>
        <xdr:cNvSpPr/>
      </xdr:nvSpPr>
      <xdr:spPr>
        <a:xfrm>
          <a:off x="3381375" y="1400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72389</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95E8460C-835A-477F-8CE3-5D150AA3BF93}"/>
            </a:ext>
          </a:extLst>
        </xdr:cNvPr>
        <xdr:cNvCxnSpPr/>
      </xdr:nvCxnSpPr>
      <xdr:spPr>
        <a:xfrm flipV="1">
          <a:off x="3429000" y="14004289"/>
          <a:ext cx="7524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21589</xdr:rowOff>
    </xdr:from>
    <xdr:to>
      <xdr:col>15</xdr:col>
      <xdr:colOff>101600</xdr:colOff>
      <xdr:row>86</xdr:row>
      <xdr:rowOff>123189</xdr:rowOff>
    </xdr:to>
    <xdr:sp macro="" textlink="">
      <xdr:nvSpPr>
        <xdr:cNvPr id="308" name="楕円 307">
          <a:extLst>
            <a:ext uri="{FF2B5EF4-FFF2-40B4-BE49-F238E27FC236}">
              <a16:creationId xmlns:a16="http://schemas.microsoft.com/office/drawing/2014/main" id="{E73D98DA-F1BF-48D2-8861-719CA0C7A3FA}"/>
            </a:ext>
          </a:extLst>
        </xdr:cNvPr>
        <xdr:cNvSpPr/>
      </xdr:nvSpPr>
      <xdr:spPr>
        <a:xfrm>
          <a:off x="2571750" y="13956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72389</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D3EE2C8C-B0FE-48B0-917B-059270C04605}"/>
            </a:ext>
          </a:extLst>
        </xdr:cNvPr>
        <xdr:cNvCxnSpPr/>
      </xdr:nvCxnSpPr>
      <xdr:spPr>
        <a:xfrm>
          <a:off x="2619375" y="14004289"/>
          <a:ext cx="80962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21589</xdr:rowOff>
    </xdr:from>
    <xdr:to>
      <xdr:col>10</xdr:col>
      <xdr:colOff>165100</xdr:colOff>
      <xdr:row>86</xdr:row>
      <xdr:rowOff>123189</xdr:rowOff>
    </xdr:to>
    <xdr:sp macro="" textlink="">
      <xdr:nvSpPr>
        <xdr:cNvPr id="310" name="楕円 309">
          <a:extLst>
            <a:ext uri="{FF2B5EF4-FFF2-40B4-BE49-F238E27FC236}">
              <a16:creationId xmlns:a16="http://schemas.microsoft.com/office/drawing/2014/main" id="{A3DB74FA-43CC-4302-A35C-65BBDA443E16}"/>
            </a:ext>
          </a:extLst>
        </xdr:cNvPr>
        <xdr:cNvSpPr/>
      </xdr:nvSpPr>
      <xdr:spPr>
        <a:xfrm>
          <a:off x="1781175" y="13956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72389</xdr:rowOff>
    </xdr:from>
    <xdr:to>
      <xdr:col>15</xdr:col>
      <xdr:colOff>50800</xdr:colOff>
      <xdr:row>86</xdr:row>
      <xdr:rowOff>72389</xdr:rowOff>
    </xdr:to>
    <xdr:cxnSp macro="">
      <xdr:nvCxnSpPr>
        <xdr:cNvPr id="311" name="直線コネクタ 310">
          <a:extLst>
            <a:ext uri="{FF2B5EF4-FFF2-40B4-BE49-F238E27FC236}">
              <a16:creationId xmlns:a16="http://schemas.microsoft.com/office/drawing/2014/main" id="{5338A20E-8DF8-41A6-BDD7-7215A99E9042}"/>
            </a:ext>
          </a:extLst>
        </xdr:cNvPr>
        <xdr:cNvCxnSpPr/>
      </xdr:nvCxnSpPr>
      <xdr:spPr>
        <a:xfrm>
          <a:off x="1828800" y="140042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31114</xdr:rowOff>
    </xdr:from>
    <xdr:to>
      <xdr:col>6</xdr:col>
      <xdr:colOff>38100</xdr:colOff>
      <xdr:row>86</xdr:row>
      <xdr:rowOff>132714</xdr:rowOff>
    </xdr:to>
    <xdr:sp macro="" textlink="">
      <xdr:nvSpPr>
        <xdr:cNvPr id="312" name="楕円 311">
          <a:extLst>
            <a:ext uri="{FF2B5EF4-FFF2-40B4-BE49-F238E27FC236}">
              <a16:creationId xmlns:a16="http://schemas.microsoft.com/office/drawing/2014/main" id="{E1661052-8B77-45E1-B58D-33AD3118F87A}"/>
            </a:ext>
          </a:extLst>
        </xdr:cNvPr>
        <xdr:cNvSpPr/>
      </xdr:nvSpPr>
      <xdr:spPr>
        <a:xfrm>
          <a:off x="981075" y="139630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72389</xdr:rowOff>
    </xdr:from>
    <xdr:to>
      <xdr:col>10</xdr:col>
      <xdr:colOff>114300</xdr:colOff>
      <xdr:row>86</xdr:row>
      <xdr:rowOff>81914</xdr:rowOff>
    </xdr:to>
    <xdr:cxnSp macro="">
      <xdr:nvCxnSpPr>
        <xdr:cNvPr id="313" name="直線コネクタ 312">
          <a:extLst>
            <a:ext uri="{FF2B5EF4-FFF2-40B4-BE49-F238E27FC236}">
              <a16:creationId xmlns:a16="http://schemas.microsoft.com/office/drawing/2014/main" id="{1CEBBB20-F1BB-4545-A2BC-1D1CB61E9697}"/>
            </a:ext>
          </a:extLst>
        </xdr:cNvPr>
        <xdr:cNvCxnSpPr/>
      </xdr:nvCxnSpPr>
      <xdr:spPr>
        <a:xfrm flipV="1">
          <a:off x="1028700" y="14004289"/>
          <a:ext cx="8001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ACF2F4F1-B96C-443B-8307-D25D702FFCF1}"/>
            </a:ext>
          </a:extLst>
        </xdr:cNvPr>
        <xdr:cNvSpPr txBox="1"/>
      </xdr:nvSpPr>
      <xdr:spPr>
        <a:xfrm>
          <a:off x="3239144"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523D453F-8A47-463C-B226-41A95743CBAD}"/>
            </a:ext>
          </a:extLst>
        </xdr:cNvPr>
        <xdr:cNvSpPr txBox="1"/>
      </xdr:nvSpPr>
      <xdr:spPr>
        <a:xfrm>
          <a:off x="24390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38506201-C788-4A0F-A02E-BDFA7BB5D49C}"/>
            </a:ext>
          </a:extLst>
        </xdr:cNvPr>
        <xdr:cNvSpPr txBox="1"/>
      </xdr:nvSpPr>
      <xdr:spPr>
        <a:xfrm>
          <a:off x="1648469" y="1313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6F18CA65-E069-4746-9A10-0D06D6F5AC73}"/>
            </a:ext>
          </a:extLst>
        </xdr:cNvPr>
        <xdr:cNvSpPr txBox="1"/>
      </xdr:nvSpPr>
      <xdr:spPr>
        <a:xfrm>
          <a:off x="848369"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a:extLst>
            <a:ext uri="{FF2B5EF4-FFF2-40B4-BE49-F238E27FC236}">
              <a16:creationId xmlns:a16="http://schemas.microsoft.com/office/drawing/2014/main" id="{5B533145-6EEB-4F16-8D55-C255E918748B}"/>
            </a:ext>
          </a:extLst>
        </xdr:cNvPr>
        <xdr:cNvSpPr txBox="1"/>
      </xdr:nvSpPr>
      <xdr:spPr>
        <a:xfrm>
          <a:off x="3210002" y="140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114316</xdr:rowOff>
    </xdr:from>
    <xdr:ext cx="405111" cy="259045"/>
    <xdr:sp macro="" textlink="">
      <xdr:nvSpPr>
        <xdr:cNvPr id="319" name="n_2mainValue【公営住宅】&#10;有形固定資産減価償却率">
          <a:extLst>
            <a:ext uri="{FF2B5EF4-FFF2-40B4-BE49-F238E27FC236}">
              <a16:creationId xmlns:a16="http://schemas.microsoft.com/office/drawing/2014/main" id="{81ABF8AE-2C5E-403A-9076-EE7117B64EE3}"/>
            </a:ext>
          </a:extLst>
        </xdr:cNvPr>
        <xdr:cNvSpPr txBox="1"/>
      </xdr:nvSpPr>
      <xdr:spPr>
        <a:xfrm>
          <a:off x="2439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114316</xdr:rowOff>
    </xdr:from>
    <xdr:ext cx="405111" cy="259045"/>
    <xdr:sp macro="" textlink="">
      <xdr:nvSpPr>
        <xdr:cNvPr id="320" name="n_3mainValue【公営住宅】&#10;有形固定資産減価償却率">
          <a:extLst>
            <a:ext uri="{FF2B5EF4-FFF2-40B4-BE49-F238E27FC236}">
              <a16:creationId xmlns:a16="http://schemas.microsoft.com/office/drawing/2014/main" id="{1B0FC781-3283-42D8-862A-72EDE717EAA8}"/>
            </a:ext>
          </a:extLst>
        </xdr:cNvPr>
        <xdr:cNvSpPr txBox="1"/>
      </xdr:nvSpPr>
      <xdr:spPr>
        <a:xfrm>
          <a:off x="1648469"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123841</xdr:rowOff>
    </xdr:from>
    <xdr:ext cx="405111" cy="259045"/>
    <xdr:sp macro="" textlink="">
      <xdr:nvSpPr>
        <xdr:cNvPr id="321" name="n_4mainValue【公営住宅】&#10;有形固定資産減価償却率">
          <a:extLst>
            <a:ext uri="{FF2B5EF4-FFF2-40B4-BE49-F238E27FC236}">
              <a16:creationId xmlns:a16="http://schemas.microsoft.com/office/drawing/2014/main" id="{B238198C-2A2C-44B8-B8BA-783464C92F08}"/>
            </a:ext>
          </a:extLst>
        </xdr:cNvPr>
        <xdr:cNvSpPr txBox="1"/>
      </xdr:nvSpPr>
      <xdr:spPr>
        <a:xfrm>
          <a:off x="848369" y="1405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A9A75A2-4263-4B1E-A86A-A85A43BC23D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266FD0A-8206-4BBD-A97C-D92018846AA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0B525C4-13B4-416F-815B-6B46302196A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2C62741-2EA5-4BF6-A762-69C60A1DCE0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C239CD5-350B-4FFD-A89D-B3A39206DC58}"/>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D6D39FF-BB8A-4374-AC60-C480C8604DDD}"/>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8697166-56D3-4164-81D8-B0E9B4368566}"/>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D5478C0-CA94-493E-9EEA-2A1C45333BE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B729C55-271E-4658-B6BA-84AA6701A215}"/>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74C27C1-C9D9-44B2-8AB1-632CCCAAB16B}"/>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9B0B6CE-2383-494A-972B-5BE56E247241}"/>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2787697-B2BA-4D6E-A5AE-B7949B902E36}"/>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54F6A2E-0CC7-49EB-9144-D73FB5876265}"/>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77FF567-E6E3-4475-B36E-AF2A259F6628}"/>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9C6CD76-218A-4E4F-A10A-B74CFBE04423}"/>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93C6A52-7D6B-46C6-8E78-D7175F3E0A26}"/>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276B3B3-6C66-474B-A206-4FC0341AF6C1}"/>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B9CBD8A-0191-4C7B-9DF0-75ADEB7DE02E}"/>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6349912-21A6-4C2C-AAB7-18BBFC587422}"/>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585CA0B-C44A-4DC8-9BCF-B563DC8C5337}"/>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85C7DEA-AF93-423D-A606-7809420B411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30D593E0-B314-484A-9979-27733B0AFB93}"/>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5215E4C-7508-4DD5-A647-0CE675D15DEE}"/>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FDE37C5D-CB24-443A-8339-65FE2AB5E070}"/>
            </a:ext>
          </a:extLst>
        </xdr:cNvPr>
        <xdr:cNvCxnSpPr/>
      </xdr:nvCxnSpPr>
      <xdr:spPr>
        <a:xfrm flipV="1">
          <a:off x="9429115" y="12753403"/>
          <a:ext cx="0" cy="129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B761168E-89D6-4E99-A796-EE6BF2868C75}"/>
            </a:ext>
          </a:extLst>
        </xdr:cNvPr>
        <xdr:cNvSpPr txBox="1"/>
      </xdr:nvSpPr>
      <xdr:spPr>
        <a:xfrm>
          <a:off x="9467850" y="1405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48679351-55AF-4B88-8975-11AE6BEF3D57}"/>
            </a:ext>
          </a:extLst>
        </xdr:cNvPr>
        <xdr:cNvCxnSpPr/>
      </xdr:nvCxnSpPr>
      <xdr:spPr>
        <a:xfrm>
          <a:off x="9363075" y="140465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CCA22FBD-9869-4916-8FEB-2C10D2A92BA7}"/>
            </a:ext>
          </a:extLst>
        </xdr:cNvPr>
        <xdr:cNvSpPr txBox="1"/>
      </xdr:nvSpPr>
      <xdr:spPr>
        <a:xfrm>
          <a:off x="9467850" y="125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7B367E5D-A053-42A4-889C-1C350461AE7F}"/>
            </a:ext>
          </a:extLst>
        </xdr:cNvPr>
        <xdr:cNvCxnSpPr/>
      </xdr:nvCxnSpPr>
      <xdr:spPr>
        <a:xfrm>
          <a:off x="9363075" y="127534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82CA970E-E8EF-4B54-B4FB-B612D4C234B7}"/>
            </a:ext>
          </a:extLst>
        </xdr:cNvPr>
        <xdr:cNvSpPr txBox="1"/>
      </xdr:nvSpPr>
      <xdr:spPr>
        <a:xfrm>
          <a:off x="9467850" y="13613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D987559-72C1-461D-9C03-9B4E7B40C068}"/>
            </a:ext>
          </a:extLst>
        </xdr:cNvPr>
        <xdr:cNvSpPr/>
      </xdr:nvSpPr>
      <xdr:spPr>
        <a:xfrm>
          <a:off x="9401175" y="137528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76B2ACF-39BD-41C1-B793-920827CE4F48}"/>
            </a:ext>
          </a:extLst>
        </xdr:cNvPr>
        <xdr:cNvSpPr/>
      </xdr:nvSpPr>
      <xdr:spPr>
        <a:xfrm>
          <a:off x="8639175" y="1375524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CCD5D79C-EA8E-4FD6-A5CF-38E3D0E38C7E}"/>
            </a:ext>
          </a:extLst>
        </xdr:cNvPr>
        <xdr:cNvSpPr/>
      </xdr:nvSpPr>
      <xdr:spPr>
        <a:xfrm>
          <a:off x="7839075" y="137436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B77546A2-AFA7-4635-AA35-10409C08912B}"/>
            </a:ext>
          </a:extLst>
        </xdr:cNvPr>
        <xdr:cNvSpPr/>
      </xdr:nvSpPr>
      <xdr:spPr>
        <a:xfrm>
          <a:off x="7029450" y="137334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2A18627D-7183-45AA-911A-DC576D2FD81D}"/>
            </a:ext>
          </a:extLst>
        </xdr:cNvPr>
        <xdr:cNvSpPr/>
      </xdr:nvSpPr>
      <xdr:spPr>
        <a:xfrm>
          <a:off x="6238875" y="137516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5BE239-6B18-417A-B090-CE97F9FC61D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B8BD8DD-1505-420E-876E-AD5ACCD22CE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DBC1A39-B947-4C4D-97A4-31492BF3D5C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CA7763B-822F-4406-AF0B-448F04F57DA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E25D8B-8EEF-4F71-809E-B76B56A24294}"/>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48450</xdr:rowOff>
    </xdr:from>
    <xdr:to>
      <xdr:col>55</xdr:col>
      <xdr:colOff>50800</xdr:colOff>
      <xdr:row>86</xdr:row>
      <xdr:rowOff>150050</xdr:rowOff>
    </xdr:to>
    <xdr:sp macro="" textlink="">
      <xdr:nvSpPr>
        <xdr:cNvPr id="361" name="楕円 360">
          <a:extLst>
            <a:ext uri="{FF2B5EF4-FFF2-40B4-BE49-F238E27FC236}">
              <a16:creationId xmlns:a16="http://schemas.microsoft.com/office/drawing/2014/main" id="{01374866-DDCA-4845-A64A-273A7FC9360B}"/>
            </a:ext>
          </a:extLst>
        </xdr:cNvPr>
        <xdr:cNvSpPr/>
      </xdr:nvSpPr>
      <xdr:spPr>
        <a:xfrm>
          <a:off x="9401175" y="1398035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134827</xdr:rowOff>
    </xdr:from>
    <xdr:ext cx="469744" cy="259045"/>
    <xdr:sp macro="" textlink="">
      <xdr:nvSpPr>
        <xdr:cNvPr id="362" name="【公営住宅】&#10;一人当たり面積該当値テキスト">
          <a:extLst>
            <a:ext uri="{FF2B5EF4-FFF2-40B4-BE49-F238E27FC236}">
              <a16:creationId xmlns:a16="http://schemas.microsoft.com/office/drawing/2014/main" id="{B20E5B22-15CE-497C-A0AD-677FF87405F2}"/>
            </a:ext>
          </a:extLst>
        </xdr:cNvPr>
        <xdr:cNvSpPr txBox="1"/>
      </xdr:nvSpPr>
      <xdr:spPr>
        <a:xfrm>
          <a:off x="9467850" y="1390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48831</xdr:rowOff>
    </xdr:from>
    <xdr:to>
      <xdr:col>50</xdr:col>
      <xdr:colOff>165100</xdr:colOff>
      <xdr:row>86</xdr:row>
      <xdr:rowOff>150431</xdr:rowOff>
    </xdr:to>
    <xdr:sp macro="" textlink="">
      <xdr:nvSpPr>
        <xdr:cNvPr id="363" name="楕円 362">
          <a:extLst>
            <a:ext uri="{FF2B5EF4-FFF2-40B4-BE49-F238E27FC236}">
              <a16:creationId xmlns:a16="http://schemas.microsoft.com/office/drawing/2014/main" id="{F5132712-B384-471A-9D9E-87DB23C029CB}"/>
            </a:ext>
          </a:extLst>
        </xdr:cNvPr>
        <xdr:cNvSpPr/>
      </xdr:nvSpPr>
      <xdr:spPr>
        <a:xfrm>
          <a:off x="8639175" y="139807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99250</xdr:rowOff>
    </xdr:from>
    <xdr:to>
      <xdr:col>55</xdr:col>
      <xdr:colOff>0</xdr:colOff>
      <xdr:row>86</xdr:row>
      <xdr:rowOff>99631</xdr:rowOff>
    </xdr:to>
    <xdr:cxnSp macro="">
      <xdr:nvCxnSpPr>
        <xdr:cNvPr id="364" name="直線コネクタ 363">
          <a:extLst>
            <a:ext uri="{FF2B5EF4-FFF2-40B4-BE49-F238E27FC236}">
              <a16:creationId xmlns:a16="http://schemas.microsoft.com/office/drawing/2014/main" id="{4D2A08BF-4BED-41F3-BA3B-F323F47D092B}"/>
            </a:ext>
          </a:extLst>
        </xdr:cNvPr>
        <xdr:cNvCxnSpPr/>
      </xdr:nvCxnSpPr>
      <xdr:spPr>
        <a:xfrm flipV="1">
          <a:off x="8686800" y="14037500"/>
          <a:ext cx="7429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49022</xdr:rowOff>
    </xdr:from>
    <xdr:to>
      <xdr:col>46</xdr:col>
      <xdr:colOff>38100</xdr:colOff>
      <xdr:row>86</xdr:row>
      <xdr:rowOff>150622</xdr:rowOff>
    </xdr:to>
    <xdr:sp macro="" textlink="">
      <xdr:nvSpPr>
        <xdr:cNvPr id="365" name="楕円 364">
          <a:extLst>
            <a:ext uri="{FF2B5EF4-FFF2-40B4-BE49-F238E27FC236}">
              <a16:creationId xmlns:a16="http://schemas.microsoft.com/office/drawing/2014/main" id="{0E616F8A-BF53-435C-ABAF-7A58F9682936}"/>
            </a:ext>
          </a:extLst>
        </xdr:cNvPr>
        <xdr:cNvSpPr/>
      </xdr:nvSpPr>
      <xdr:spPr>
        <a:xfrm>
          <a:off x="7839075" y="139809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99631</xdr:rowOff>
    </xdr:from>
    <xdr:to>
      <xdr:col>50</xdr:col>
      <xdr:colOff>114300</xdr:colOff>
      <xdr:row>86</xdr:row>
      <xdr:rowOff>99822</xdr:rowOff>
    </xdr:to>
    <xdr:cxnSp macro="">
      <xdr:nvCxnSpPr>
        <xdr:cNvPr id="366" name="直線コネクタ 365">
          <a:extLst>
            <a:ext uri="{FF2B5EF4-FFF2-40B4-BE49-F238E27FC236}">
              <a16:creationId xmlns:a16="http://schemas.microsoft.com/office/drawing/2014/main" id="{677F97B2-B007-48D6-BA76-371E8D608E6F}"/>
            </a:ext>
          </a:extLst>
        </xdr:cNvPr>
        <xdr:cNvCxnSpPr/>
      </xdr:nvCxnSpPr>
      <xdr:spPr>
        <a:xfrm flipV="1">
          <a:off x="7886700" y="14037881"/>
          <a:ext cx="8001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50927</xdr:rowOff>
    </xdr:from>
    <xdr:to>
      <xdr:col>41</xdr:col>
      <xdr:colOff>101600</xdr:colOff>
      <xdr:row>86</xdr:row>
      <xdr:rowOff>152527</xdr:rowOff>
    </xdr:to>
    <xdr:sp macro="" textlink="">
      <xdr:nvSpPr>
        <xdr:cNvPr id="367" name="楕円 366">
          <a:extLst>
            <a:ext uri="{FF2B5EF4-FFF2-40B4-BE49-F238E27FC236}">
              <a16:creationId xmlns:a16="http://schemas.microsoft.com/office/drawing/2014/main" id="{FCF3570D-8F26-4A27-B893-C0D47A5FB243}"/>
            </a:ext>
          </a:extLst>
        </xdr:cNvPr>
        <xdr:cNvSpPr/>
      </xdr:nvSpPr>
      <xdr:spPr>
        <a:xfrm>
          <a:off x="7029450" y="139828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99822</xdr:rowOff>
    </xdr:from>
    <xdr:to>
      <xdr:col>45</xdr:col>
      <xdr:colOff>177800</xdr:colOff>
      <xdr:row>86</xdr:row>
      <xdr:rowOff>101727</xdr:rowOff>
    </xdr:to>
    <xdr:cxnSp macro="">
      <xdr:nvCxnSpPr>
        <xdr:cNvPr id="368" name="直線コネクタ 367">
          <a:extLst>
            <a:ext uri="{FF2B5EF4-FFF2-40B4-BE49-F238E27FC236}">
              <a16:creationId xmlns:a16="http://schemas.microsoft.com/office/drawing/2014/main" id="{0D1CE5C4-0768-40EA-8B8E-390E0D50DD07}"/>
            </a:ext>
          </a:extLst>
        </xdr:cNvPr>
        <xdr:cNvCxnSpPr/>
      </xdr:nvCxnSpPr>
      <xdr:spPr>
        <a:xfrm flipV="1">
          <a:off x="7077075" y="14038072"/>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47498</xdr:rowOff>
    </xdr:from>
    <xdr:to>
      <xdr:col>36</xdr:col>
      <xdr:colOff>165100</xdr:colOff>
      <xdr:row>86</xdr:row>
      <xdr:rowOff>149098</xdr:rowOff>
    </xdr:to>
    <xdr:sp macro="" textlink="">
      <xdr:nvSpPr>
        <xdr:cNvPr id="369" name="楕円 368">
          <a:extLst>
            <a:ext uri="{FF2B5EF4-FFF2-40B4-BE49-F238E27FC236}">
              <a16:creationId xmlns:a16="http://schemas.microsoft.com/office/drawing/2014/main" id="{65686A88-FFA0-4021-B265-C8C8B19C0322}"/>
            </a:ext>
          </a:extLst>
        </xdr:cNvPr>
        <xdr:cNvSpPr/>
      </xdr:nvSpPr>
      <xdr:spPr>
        <a:xfrm>
          <a:off x="6238875" y="13985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98298</xdr:rowOff>
    </xdr:from>
    <xdr:to>
      <xdr:col>41</xdr:col>
      <xdr:colOff>50800</xdr:colOff>
      <xdr:row>86</xdr:row>
      <xdr:rowOff>101727</xdr:rowOff>
    </xdr:to>
    <xdr:cxnSp macro="">
      <xdr:nvCxnSpPr>
        <xdr:cNvPr id="370" name="直線コネクタ 369">
          <a:extLst>
            <a:ext uri="{FF2B5EF4-FFF2-40B4-BE49-F238E27FC236}">
              <a16:creationId xmlns:a16="http://schemas.microsoft.com/office/drawing/2014/main" id="{653718F7-FCD5-4D19-ADB6-3D5FEC2D0CB3}"/>
            </a:ext>
          </a:extLst>
        </xdr:cNvPr>
        <xdr:cNvCxnSpPr/>
      </xdr:nvCxnSpPr>
      <xdr:spPr>
        <a:xfrm>
          <a:off x="6286500" y="14033373"/>
          <a:ext cx="790575"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B5A9FEF0-7E99-42C2-A1AC-C2F0EA07247E}"/>
            </a:ext>
          </a:extLst>
        </xdr:cNvPr>
        <xdr:cNvSpPr txBox="1"/>
      </xdr:nvSpPr>
      <xdr:spPr>
        <a:xfrm>
          <a:off x="8458277" y="135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3035ADAE-8CB1-44BD-A4ED-B2470D332312}"/>
            </a:ext>
          </a:extLst>
        </xdr:cNvPr>
        <xdr:cNvSpPr txBox="1"/>
      </xdr:nvSpPr>
      <xdr:spPr>
        <a:xfrm>
          <a:off x="76772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59EC61D2-A8DD-41A3-8269-A18B7A9B43CE}"/>
            </a:ext>
          </a:extLst>
        </xdr:cNvPr>
        <xdr:cNvSpPr txBox="1"/>
      </xdr:nvSpPr>
      <xdr:spPr>
        <a:xfrm>
          <a:off x="6867602" y="135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D9A2EE07-07A8-4C2A-B91D-75031D19088E}"/>
            </a:ext>
          </a:extLst>
        </xdr:cNvPr>
        <xdr:cNvSpPr txBox="1"/>
      </xdr:nvSpPr>
      <xdr:spPr>
        <a:xfrm>
          <a:off x="6067502" y="135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141558</xdr:rowOff>
    </xdr:from>
    <xdr:ext cx="469744" cy="259045"/>
    <xdr:sp macro="" textlink="">
      <xdr:nvSpPr>
        <xdr:cNvPr id="375" name="n_1mainValue【公営住宅】&#10;一人当たり面積">
          <a:extLst>
            <a:ext uri="{FF2B5EF4-FFF2-40B4-BE49-F238E27FC236}">
              <a16:creationId xmlns:a16="http://schemas.microsoft.com/office/drawing/2014/main" id="{BD4BD8F2-AE5C-4ED3-9BCA-8E8CC70161DC}"/>
            </a:ext>
          </a:extLst>
        </xdr:cNvPr>
        <xdr:cNvSpPr txBox="1"/>
      </xdr:nvSpPr>
      <xdr:spPr>
        <a:xfrm>
          <a:off x="8458277" y="1407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141749</xdr:rowOff>
    </xdr:from>
    <xdr:ext cx="469744" cy="259045"/>
    <xdr:sp macro="" textlink="">
      <xdr:nvSpPr>
        <xdr:cNvPr id="376" name="n_2mainValue【公営住宅】&#10;一人当たり面積">
          <a:extLst>
            <a:ext uri="{FF2B5EF4-FFF2-40B4-BE49-F238E27FC236}">
              <a16:creationId xmlns:a16="http://schemas.microsoft.com/office/drawing/2014/main" id="{741063D9-FA40-4273-B55B-0FFAA3950EB0}"/>
            </a:ext>
          </a:extLst>
        </xdr:cNvPr>
        <xdr:cNvSpPr txBox="1"/>
      </xdr:nvSpPr>
      <xdr:spPr>
        <a:xfrm>
          <a:off x="7677227" y="140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143654</xdr:rowOff>
    </xdr:from>
    <xdr:ext cx="469744" cy="259045"/>
    <xdr:sp macro="" textlink="">
      <xdr:nvSpPr>
        <xdr:cNvPr id="377" name="n_3mainValue【公営住宅】&#10;一人当たり面積">
          <a:extLst>
            <a:ext uri="{FF2B5EF4-FFF2-40B4-BE49-F238E27FC236}">
              <a16:creationId xmlns:a16="http://schemas.microsoft.com/office/drawing/2014/main" id="{392EEEFB-BA36-4B5D-B74B-DF9969B10263}"/>
            </a:ext>
          </a:extLst>
        </xdr:cNvPr>
        <xdr:cNvSpPr txBox="1"/>
      </xdr:nvSpPr>
      <xdr:spPr>
        <a:xfrm>
          <a:off x="6867602" y="140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140225</xdr:rowOff>
    </xdr:from>
    <xdr:ext cx="469744" cy="259045"/>
    <xdr:sp macro="" textlink="">
      <xdr:nvSpPr>
        <xdr:cNvPr id="378" name="n_4mainValue【公営住宅】&#10;一人当たり面積">
          <a:extLst>
            <a:ext uri="{FF2B5EF4-FFF2-40B4-BE49-F238E27FC236}">
              <a16:creationId xmlns:a16="http://schemas.microsoft.com/office/drawing/2014/main" id="{0830DF76-3954-4EA1-86DC-8BBEBFCC20AF}"/>
            </a:ext>
          </a:extLst>
        </xdr:cNvPr>
        <xdr:cNvSpPr txBox="1"/>
      </xdr:nvSpPr>
      <xdr:spPr>
        <a:xfrm>
          <a:off x="6067502" y="1407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9698FAB-A668-41A6-A1E1-581394D70D50}"/>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1B1C640-5C01-4EA4-ABB8-A432A67B8FD4}"/>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29B4538-0687-4C14-B677-4D1F5F7CA07E}"/>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65FE32E-468C-444C-AE94-01758797D263}"/>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E05E7B1-FF56-4ECF-9D76-5BED7495972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4615C7E-8F74-484B-885B-3A7A895CF08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E549EAB-0E1A-4BA3-BE99-FB055E4E8094}"/>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0B3AD13-A9CB-4178-857E-1C8368717D54}"/>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C392E28-B671-4D48-9B2D-E5ADFF7916E0}"/>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F7A8838-A5E4-4A8C-A9C4-60EF1F55B949}"/>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8AD9F23-71C8-463D-B363-1EFD5BBC6B9B}"/>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CA1A85F-2F4B-451A-9442-C45E9AB28D75}"/>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F449EE2-6870-48FE-953E-1953244A881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40132F8-0AC3-459E-BDDD-7061ED684A5E}"/>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E69A599-7BF5-42E3-B433-F03F653937F4}"/>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416F3F0-86F7-46EB-BF3F-707ADC6857D7}"/>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1BEEAB1-6B09-44EB-875E-8519CBD9C85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8CBDA9E-F4DC-440C-A91D-802E9F2F057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01F2106-0418-4B3E-A351-11B656612E4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3FBABDC-D4AE-4BEB-9224-838E1014C9C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03C784F-7F78-411D-B677-F79F2FD6E641}"/>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67062D2-F6FA-4573-8C28-E9C98E3573F1}"/>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49BB2E7F-2077-43E2-B761-F380C1360E7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C91D0EA-F743-464A-A890-288C9D295E18}"/>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7B8F904-6C8A-4158-A05C-1EBA60B61C6A}"/>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F321BF0-D7C0-4D61-958F-01CE34321FBC}"/>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60D496A-7844-4224-BD6E-59B3A2AF80E2}"/>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2CB5E300-5625-49AF-B371-11269ACF1AF6}"/>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E41BCD1-192B-4837-AE0B-412CB5A93AA1}"/>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144F5B15-CA46-478D-80B0-7BDB789F2870}"/>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7143985-36DF-4679-B240-547F55934EDC}"/>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6FC7AF0B-D2A4-472F-8EA7-1C715DD9B1F0}"/>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1FD786E-9A2C-4CE0-98D0-2BDCBDD47025}"/>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1DAAFD3-A5F0-4AF2-954C-937383A6949C}"/>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B2EC431-3B91-4DCF-916A-E1174EFAE0D7}"/>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C8EF72C-42AA-4197-9B9F-54DAB6A17103}"/>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9A54B8C-BF57-4DDD-88D8-2F5888A983AD}"/>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97350DC-E3AF-40BF-9FFC-A491B4078672}"/>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21A5C6E-6A4A-426B-A523-B8F5ECB93476}"/>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B4E6800-2CF6-47B3-9FD3-AD75D83E024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A94B2BD-4B23-4BBA-BF86-4791F890E3A1}"/>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AB2FCF9-0FA1-4676-960F-05C85563F35E}"/>
            </a:ext>
          </a:extLst>
        </xdr:cNvPr>
        <xdr:cNvCxnSpPr/>
      </xdr:nvCxnSpPr>
      <xdr:spPr>
        <a:xfrm flipV="1">
          <a:off x="14696439" y="5437505"/>
          <a:ext cx="0" cy="1465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8F2B559-B6C6-4F6E-8FEF-67E89987848C}"/>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B692FCB-8253-44EE-8299-03E5A0370BCD}"/>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E74A5D5-4056-4775-A8F3-CBA117F7914F}"/>
            </a:ext>
          </a:extLst>
        </xdr:cNvPr>
        <xdr:cNvSpPr txBox="1"/>
      </xdr:nvSpPr>
      <xdr:spPr>
        <a:xfrm>
          <a:off x="14735175" y="5222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01C3B14A-3A1C-4A2C-8344-D2A02EBD4A09}"/>
            </a:ext>
          </a:extLst>
        </xdr:cNvPr>
        <xdr:cNvCxnSpPr/>
      </xdr:nvCxnSpPr>
      <xdr:spPr>
        <a:xfrm>
          <a:off x="14611350" y="5437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6CDEC89B-8174-4BF5-8F8C-BE9A4BE5C201}"/>
            </a:ext>
          </a:extLst>
        </xdr:cNvPr>
        <xdr:cNvSpPr txBox="1"/>
      </xdr:nvSpPr>
      <xdr:spPr>
        <a:xfrm>
          <a:off x="14735175" y="6227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79CD28BF-35FD-4B45-9981-66BED530F8AD}"/>
            </a:ext>
          </a:extLst>
        </xdr:cNvPr>
        <xdr:cNvSpPr/>
      </xdr:nvSpPr>
      <xdr:spPr>
        <a:xfrm>
          <a:off x="14649450" y="62485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642163E7-6546-4B8D-886F-0E37FD24C88D}"/>
            </a:ext>
          </a:extLst>
        </xdr:cNvPr>
        <xdr:cNvSpPr/>
      </xdr:nvSpPr>
      <xdr:spPr>
        <a:xfrm>
          <a:off x="13887450" y="62665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8CEF32AB-6821-4569-AA8F-13019B5F07DE}"/>
            </a:ext>
          </a:extLst>
        </xdr:cNvPr>
        <xdr:cNvSpPr/>
      </xdr:nvSpPr>
      <xdr:spPr>
        <a:xfrm>
          <a:off x="13096875" y="6199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188D18D1-B04B-4DAC-9173-0B24CF460048}"/>
            </a:ext>
          </a:extLst>
        </xdr:cNvPr>
        <xdr:cNvSpPr/>
      </xdr:nvSpPr>
      <xdr:spPr>
        <a:xfrm>
          <a:off x="12296775" y="61632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67E77E57-5E3F-4600-9A32-244B3E518407}"/>
            </a:ext>
          </a:extLst>
        </xdr:cNvPr>
        <xdr:cNvSpPr/>
      </xdr:nvSpPr>
      <xdr:spPr>
        <a:xfrm>
          <a:off x="11487150" y="614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4503049-9AC8-4B5C-9633-029E63523419}"/>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7F2BD37-AB01-40EC-AD75-FABB891506B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AB9B5B4-290A-4DC0-88B9-BB9A490DDBE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2E4294C-C726-4E49-9015-35C87016464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D394952-79D7-45A0-B86C-925DEA5A45D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36" name="楕円 435">
          <a:extLst>
            <a:ext uri="{FF2B5EF4-FFF2-40B4-BE49-F238E27FC236}">
              <a16:creationId xmlns:a16="http://schemas.microsoft.com/office/drawing/2014/main" id="{2A591A90-D3D0-43FF-B0F0-04D634F412E5}"/>
            </a:ext>
          </a:extLst>
        </xdr:cNvPr>
        <xdr:cNvSpPr/>
      </xdr:nvSpPr>
      <xdr:spPr>
        <a:xfrm>
          <a:off x="14649450" y="6207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71137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2E979BF-A29F-44B1-920C-1BDF04CFC506}"/>
            </a:ext>
          </a:extLst>
        </xdr:cNvPr>
        <xdr:cNvSpPr txBox="1"/>
      </xdr:nvSpPr>
      <xdr:spPr>
        <a:xfrm>
          <a:off x="14735175" y="606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438" name="楕円 437">
          <a:extLst>
            <a:ext uri="{FF2B5EF4-FFF2-40B4-BE49-F238E27FC236}">
              <a16:creationId xmlns:a16="http://schemas.microsoft.com/office/drawing/2014/main" id="{F1C2153A-A07E-409E-B350-83D9021E0135}"/>
            </a:ext>
          </a:extLst>
        </xdr:cNvPr>
        <xdr:cNvSpPr/>
      </xdr:nvSpPr>
      <xdr:spPr>
        <a:xfrm>
          <a:off x="13887450" y="6165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99060</xdr:rowOff>
    </xdr:to>
    <xdr:cxnSp macro="">
      <xdr:nvCxnSpPr>
        <xdr:cNvPr id="439" name="直線コネクタ 438">
          <a:extLst>
            <a:ext uri="{FF2B5EF4-FFF2-40B4-BE49-F238E27FC236}">
              <a16:creationId xmlns:a16="http://schemas.microsoft.com/office/drawing/2014/main" id="{F62B03C5-0011-4804-BB11-E0F2230A919F}"/>
            </a:ext>
          </a:extLst>
        </xdr:cNvPr>
        <xdr:cNvCxnSpPr/>
      </xdr:nvCxnSpPr>
      <xdr:spPr>
        <a:xfrm>
          <a:off x="13935075" y="6212659"/>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40" name="楕円 439">
          <a:extLst>
            <a:ext uri="{FF2B5EF4-FFF2-40B4-BE49-F238E27FC236}">
              <a16:creationId xmlns:a16="http://schemas.microsoft.com/office/drawing/2014/main" id="{4293D3C7-CC4C-44CB-93C8-74938FF4AD1F}"/>
            </a:ext>
          </a:extLst>
        </xdr:cNvPr>
        <xdr:cNvSpPr/>
      </xdr:nvSpPr>
      <xdr:spPr>
        <a:xfrm>
          <a:off x="13096875" y="61242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xdr:rowOff>
    </xdr:from>
    <xdr:to>
      <xdr:col>81</xdr:col>
      <xdr:colOff>50800</xdr:colOff>
      <xdr:row>38</xdr:row>
      <xdr:rowOff>46809</xdr:rowOff>
    </xdr:to>
    <xdr:cxnSp macro="">
      <xdr:nvCxnSpPr>
        <xdr:cNvPr id="441" name="直線コネクタ 440">
          <a:extLst>
            <a:ext uri="{FF2B5EF4-FFF2-40B4-BE49-F238E27FC236}">
              <a16:creationId xmlns:a16="http://schemas.microsoft.com/office/drawing/2014/main" id="{F8384C4D-9B67-452B-A57E-9B8D8A054A94}"/>
            </a:ext>
          </a:extLst>
        </xdr:cNvPr>
        <xdr:cNvCxnSpPr/>
      </xdr:nvCxnSpPr>
      <xdr:spPr>
        <a:xfrm>
          <a:off x="13144500" y="6171837"/>
          <a:ext cx="7905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42" name="楕円 441">
          <a:extLst>
            <a:ext uri="{FF2B5EF4-FFF2-40B4-BE49-F238E27FC236}">
              <a16:creationId xmlns:a16="http://schemas.microsoft.com/office/drawing/2014/main" id="{E889594C-7CC5-4FCA-B469-6A5C0320F353}"/>
            </a:ext>
          </a:extLst>
        </xdr:cNvPr>
        <xdr:cNvSpPr/>
      </xdr:nvSpPr>
      <xdr:spPr>
        <a:xfrm>
          <a:off x="12296775" y="61242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38</xdr:row>
      <xdr:rowOff>5987</xdr:rowOff>
    </xdr:to>
    <xdr:cxnSp macro="">
      <xdr:nvCxnSpPr>
        <xdr:cNvPr id="443" name="直線コネクタ 442">
          <a:extLst>
            <a:ext uri="{FF2B5EF4-FFF2-40B4-BE49-F238E27FC236}">
              <a16:creationId xmlns:a16="http://schemas.microsoft.com/office/drawing/2014/main" id="{725EAD54-590E-4C8E-BBC5-539A295A53ED}"/>
            </a:ext>
          </a:extLst>
        </xdr:cNvPr>
        <xdr:cNvCxnSpPr/>
      </xdr:nvCxnSpPr>
      <xdr:spPr>
        <a:xfrm>
          <a:off x="12344400" y="617183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444" name="楕円 443">
          <a:extLst>
            <a:ext uri="{FF2B5EF4-FFF2-40B4-BE49-F238E27FC236}">
              <a16:creationId xmlns:a16="http://schemas.microsoft.com/office/drawing/2014/main" id="{7BE36081-4CF0-4757-B89D-A709FBAA8597}"/>
            </a:ext>
          </a:extLst>
        </xdr:cNvPr>
        <xdr:cNvSpPr/>
      </xdr:nvSpPr>
      <xdr:spPr>
        <a:xfrm>
          <a:off x="11487150" y="6070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38</xdr:row>
      <xdr:rowOff>5987</xdr:rowOff>
    </xdr:to>
    <xdr:cxnSp macro="">
      <xdr:nvCxnSpPr>
        <xdr:cNvPr id="445" name="直線コネクタ 444">
          <a:extLst>
            <a:ext uri="{FF2B5EF4-FFF2-40B4-BE49-F238E27FC236}">
              <a16:creationId xmlns:a16="http://schemas.microsoft.com/office/drawing/2014/main" id="{36A4A490-3587-45E3-9442-9142BD8F2503}"/>
            </a:ext>
          </a:extLst>
        </xdr:cNvPr>
        <xdr:cNvCxnSpPr/>
      </xdr:nvCxnSpPr>
      <xdr:spPr>
        <a:xfrm>
          <a:off x="11534775" y="6117772"/>
          <a:ext cx="809625"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3BD68113-FB55-49DB-8897-B6B5F77B6754}"/>
            </a:ext>
          </a:extLst>
        </xdr:cNvPr>
        <xdr:cNvSpPr txBox="1"/>
      </xdr:nvSpPr>
      <xdr:spPr>
        <a:xfrm>
          <a:off x="13745219" y="635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0B088A1-FD42-4032-A3BE-28D2BBB9CB26}"/>
            </a:ext>
          </a:extLst>
        </xdr:cNvPr>
        <xdr:cNvSpPr txBox="1"/>
      </xdr:nvSpPr>
      <xdr:spPr>
        <a:xfrm>
          <a:off x="12964169"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4340149-DD17-4B09-8F20-10AE7AF5B865}"/>
            </a:ext>
          </a:extLst>
        </xdr:cNvPr>
        <xdr:cNvSpPr txBox="1"/>
      </xdr:nvSpPr>
      <xdr:spPr>
        <a:xfrm>
          <a:off x="12164069" y="624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4DC2D68-9307-41DB-B503-B7C8FF115807}"/>
            </a:ext>
          </a:extLst>
        </xdr:cNvPr>
        <xdr:cNvSpPr txBox="1"/>
      </xdr:nvSpPr>
      <xdr:spPr>
        <a:xfrm>
          <a:off x="113544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114135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82C15B4-EA13-41CD-AE7A-0742F7496631}"/>
            </a:ext>
          </a:extLst>
        </xdr:cNvPr>
        <xdr:cNvSpPr txBox="1"/>
      </xdr:nvSpPr>
      <xdr:spPr>
        <a:xfrm>
          <a:off x="13745219" y="595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2237BBA-5695-4C96-BF45-4706DF80BC70}"/>
            </a:ext>
          </a:extLst>
        </xdr:cNvPr>
        <xdr:cNvSpPr txBox="1"/>
      </xdr:nvSpPr>
      <xdr:spPr>
        <a:xfrm>
          <a:off x="12964169" y="591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D8AFB258-15A0-4976-B3AE-0F9346447D2E}"/>
            </a:ext>
          </a:extLst>
        </xdr:cNvPr>
        <xdr:cNvSpPr txBox="1"/>
      </xdr:nvSpPr>
      <xdr:spPr>
        <a:xfrm>
          <a:off x="12164069" y="591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5E3C103-D7A5-4950-9754-A6F5DCA59689}"/>
            </a:ext>
          </a:extLst>
        </xdr:cNvPr>
        <xdr:cNvSpPr txBox="1"/>
      </xdr:nvSpPr>
      <xdr:spPr>
        <a:xfrm>
          <a:off x="11354444"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EDECCD8-4904-4FE1-8518-35875B81BED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9C3E578-BCDA-4806-88A8-0643C4DC92FC}"/>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87B7E9C-298D-4EFA-94C4-214E5D4F3469}"/>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B461820-525B-4563-84ED-4903CD4DAA38}"/>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FCF16C0-5296-48A9-B654-6C31635F5AFF}"/>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CEA33E3-70BF-4E1A-A19D-4F53DFD1416E}"/>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D76E1B0-7773-44A5-B7F7-0ADA9824BC47}"/>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F4B6AA9-6AF1-417C-A4FE-B45AA27A8EC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1E17DC2-FC70-4628-9593-AAB43D1E9FC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867E5773-E185-4C5F-A048-A23EE34380B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AA14E87-EF2E-4A7B-AF64-8D44AFBF08B5}"/>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7ECC48CE-5ABA-46ED-9A06-0EF67CAEC9F4}"/>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E5633FA-FCB4-4D78-8636-F3D36C88F48A}"/>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1A932AD4-8A1A-4F6E-879D-AC984C8691D5}"/>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EA0571A-DB08-4EFD-8311-5C4A5E024E2C}"/>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FF0D9E06-2A7B-4CB4-8419-C121E80A0E45}"/>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2CE9F0FE-9D0C-4430-8B38-B4E118D6AE6C}"/>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A6ADDDE-AECF-4250-9E7D-F0389066CBC4}"/>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E7FA7842-5B81-48F2-8C1A-A081E8337FAD}"/>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3EE74079-4E97-4944-B79B-1AB2E0CDE1BF}"/>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C7C68E4-740F-4AF4-B788-CECFCEFD4B48}"/>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3C74F81-B314-47C8-9181-49C4C41C4DC7}"/>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D908EE3A-8D24-4896-AC75-FA9623F3E0B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48D32E47-A3C6-4102-A387-AFDFDB40B8A2}"/>
            </a:ext>
          </a:extLst>
        </xdr:cNvPr>
        <xdr:cNvCxnSpPr/>
      </xdr:nvCxnSpPr>
      <xdr:spPr>
        <a:xfrm flipV="1">
          <a:off x="19954239" y="5459095"/>
          <a:ext cx="0" cy="13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691A93A-6F28-4342-99C0-4E13C5DED7B0}"/>
            </a:ext>
          </a:extLst>
        </xdr:cNvPr>
        <xdr:cNvSpPr txBox="1"/>
      </xdr:nvSpPr>
      <xdr:spPr>
        <a:xfrm>
          <a:off x="19992975"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A7017D24-B5CD-457C-940A-75C48EA2DDDB}"/>
            </a:ext>
          </a:extLst>
        </xdr:cNvPr>
        <xdr:cNvCxnSpPr/>
      </xdr:nvCxnSpPr>
      <xdr:spPr>
        <a:xfrm>
          <a:off x="19878675" y="6818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F129B35-7A1C-4637-9C4B-73646DF07461}"/>
            </a:ext>
          </a:extLst>
        </xdr:cNvPr>
        <xdr:cNvSpPr txBox="1"/>
      </xdr:nvSpPr>
      <xdr:spPr>
        <a:xfrm>
          <a:off x="19992975" y="524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164AC956-928B-4920-A85A-156134032842}"/>
            </a:ext>
          </a:extLst>
        </xdr:cNvPr>
        <xdr:cNvCxnSpPr/>
      </xdr:nvCxnSpPr>
      <xdr:spPr>
        <a:xfrm>
          <a:off x="19878675" y="5459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3A673D6-9C57-495B-997F-F6E126E825AC}"/>
            </a:ext>
          </a:extLst>
        </xdr:cNvPr>
        <xdr:cNvSpPr txBox="1"/>
      </xdr:nvSpPr>
      <xdr:spPr>
        <a:xfrm>
          <a:off x="19992975" y="648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E63DDD49-D842-4CB2-843F-01CC11D2C6BE}"/>
            </a:ext>
          </a:extLst>
        </xdr:cNvPr>
        <xdr:cNvSpPr/>
      </xdr:nvSpPr>
      <xdr:spPr>
        <a:xfrm>
          <a:off x="19897725" y="651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4200E6DD-98D7-44A8-B90E-DA026646FFAD}"/>
            </a:ext>
          </a:extLst>
        </xdr:cNvPr>
        <xdr:cNvSpPr/>
      </xdr:nvSpPr>
      <xdr:spPr>
        <a:xfrm>
          <a:off x="19154775" y="6513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14BD6EB4-1351-4ADA-8F26-80FF3E3F3244}"/>
            </a:ext>
          </a:extLst>
        </xdr:cNvPr>
        <xdr:cNvSpPr/>
      </xdr:nvSpPr>
      <xdr:spPr>
        <a:xfrm>
          <a:off x="18345150" y="6554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28AC16EC-3836-4BE2-8948-A366D04F0281}"/>
            </a:ext>
          </a:extLst>
        </xdr:cNvPr>
        <xdr:cNvSpPr/>
      </xdr:nvSpPr>
      <xdr:spPr>
        <a:xfrm>
          <a:off x="17554575" y="6546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CE54C2B5-0DA8-45BE-93BD-082D6EE37EFD}"/>
            </a:ext>
          </a:extLst>
        </xdr:cNvPr>
        <xdr:cNvSpPr/>
      </xdr:nvSpPr>
      <xdr:spPr>
        <a:xfrm>
          <a:off x="16754475" y="6531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40F0E2-73EE-4AA1-B056-4138A678718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0150AF3-F8D4-4B00-B248-7BAB21D1DB7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52BE094-481E-47CA-AC6B-AAA1E10A0027}"/>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A93E32E-57E1-4397-80CA-2F92E19A8E36}"/>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0A63892-5E25-4709-B8C9-04E656BA6A4C}"/>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93" name="楕円 492">
          <a:extLst>
            <a:ext uri="{FF2B5EF4-FFF2-40B4-BE49-F238E27FC236}">
              <a16:creationId xmlns:a16="http://schemas.microsoft.com/office/drawing/2014/main" id="{AFE92B0D-14BE-4A03-A1E8-760F69E6BE30}"/>
            </a:ext>
          </a:extLst>
        </xdr:cNvPr>
        <xdr:cNvSpPr/>
      </xdr:nvSpPr>
      <xdr:spPr>
        <a:xfrm>
          <a:off x="19897725" y="6294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FD60EF6-BDD7-427C-B0C2-3902889C48DB}"/>
            </a:ext>
          </a:extLst>
        </xdr:cNvPr>
        <xdr:cNvSpPr txBox="1"/>
      </xdr:nvSpPr>
      <xdr:spPr>
        <a:xfrm>
          <a:off x="19992975"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142240</xdr:rowOff>
    </xdr:from>
    <xdr:to>
      <xdr:col>112</xdr:col>
      <xdr:colOff>38100</xdr:colOff>
      <xdr:row>39</xdr:row>
      <xdr:rowOff>72390</xdr:rowOff>
    </xdr:to>
    <xdr:sp macro="" textlink="">
      <xdr:nvSpPr>
        <xdr:cNvPr id="495" name="楕円 494">
          <a:extLst>
            <a:ext uri="{FF2B5EF4-FFF2-40B4-BE49-F238E27FC236}">
              <a16:creationId xmlns:a16="http://schemas.microsoft.com/office/drawing/2014/main" id="{B62E41A9-2BB6-4A7E-9D70-71FE02D16B58}"/>
            </a:ext>
          </a:extLst>
        </xdr:cNvPr>
        <xdr:cNvSpPr/>
      </xdr:nvSpPr>
      <xdr:spPr>
        <a:xfrm>
          <a:off x="19154775" y="630809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xdr:rowOff>
    </xdr:from>
    <xdr:to>
      <xdr:col>116</xdr:col>
      <xdr:colOff>63500</xdr:colOff>
      <xdr:row>39</xdr:row>
      <xdr:rowOff>21590</xdr:rowOff>
    </xdr:to>
    <xdr:cxnSp macro="">
      <xdr:nvCxnSpPr>
        <xdr:cNvPr id="496" name="直線コネクタ 495">
          <a:extLst>
            <a:ext uri="{FF2B5EF4-FFF2-40B4-BE49-F238E27FC236}">
              <a16:creationId xmlns:a16="http://schemas.microsoft.com/office/drawing/2014/main" id="{09B962AC-D74C-41D5-B046-1F8EA93DEE91}"/>
            </a:ext>
          </a:extLst>
        </xdr:cNvPr>
        <xdr:cNvCxnSpPr/>
      </xdr:nvCxnSpPr>
      <xdr:spPr>
        <a:xfrm flipV="1">
          <a:off x="19202400" y="6332855"/>
          <a:ext cx="7524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497" name="楕円 496">
          <a:extLst>
            <a:ext uri="{FF2B5EF4-FFF2-40B4-BE49-F238E27FC236}">
              <a16:creationId xmlns:a16="http://schemas.microsoft.com/office/drawing/2014/main" id="{9E8F4844-BA6D-4C1F-BF0A-F954A62B4FD1}"/>
            </a:ext>
          </a:extLst>
        </xdr:cNvPr>
        <xdr:cNvSpPr/>
      </xdr:nvSpPr>
      <xdr:spPr>
        <a:xfrm>
          <a:off x="18345150" y="6312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21590</xdr:rowOff>
    </xdr:from>
    <xdr:to>
      <xdr:col>111</xdr:col>
      <xdr:colOff>177800</xdr:colOff>
      <xdr:row>39</xdr:row>
      <xdr:rowOff>29210</xdr:rowOff>
    </xdr:to>
    <xdr:cxnSp macro="">
      <xdr:nvCxnSpPr>
        <xdr:cNvPr id="498" name="直線コネクタ 497">
          <a:extLst>
            <a:ext uri="{FF2B5EF4-FFF2-40B4-BE49-F238E27FC236}">
              <a16:creationId xmlns:a16="http://schemas.microsoft.com/office/drawing/2014/main" id="{F05BCA66-2C42-4242-9516-340A91F8A51C}"/>
            </a:ext>
          </a:extLst>
        </xdr:cNvPr>
        <xdr:cNvCxnSpPr/>
      </xdr:nvCxnSpPr>
      <xdr:spPr>
        <a:xfrm flipV="1">
          <a:off x="18392775" y="6346190"/>
          <a:ext cx="809625"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144780</xdr:rowOff>
    </xdr:from>
    <xdr:to>
      <xdr:col>102</xdr:col>
      <xdr:colOff>165100</xdr:colOff>
      <xdr:row>39</xdr:row>
      <xdr:rowOff>74930</xdr:rowOff>
    </xdr:to>
    <xdr:sp macro="" textlink="">
      <xdr:nvSpPr>
        <xdr:cNvPr id="499" name="楕円 498">
          <a:extLst>
            <a:ext uri="{FF2B5EF4-FFF2-40B4-BE49-F238E27FC236}">
              <a16:creationId xmlns:a16="http://schemas.microsoft.com/office/drawing/2014/main" id="{412F57DF-A57B-46B6-BA04-1D660E5FCADA}"/>
            </a:ext>
          </a:extLst>
        </xdr:cNvPr>
        <xdr:cNvSpPr/>
      </xdr:nvSpPr>
      <xdr:spPr>
        <a:xfrm>
          <a:off x="17554575" y="6304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24130</xdr:rowOff>
    </xdr:from>
    <xdr:to>
      <xdr:col>107</xdr:col>
      <xdr:colOff>50800</xdr:colOff>
      <xdr:row>39</xdr:row>
      <xdr:rowOff>29210</xdr:rowOff>
    </xdr:to>
    <xdr:cxnSp macro="">
      <xdr:nvCxnSpPr>
        <xdr:cNvPr id="500" name="直線コネクタ 499">
          <a:extLst>
            <a:ext uri="{FF2B5EF4-FFF2-40B4-BE49-F238E27FC236}">
              <a16:creationId xmlns:a16="http://schemas.microsoft.com/office/drawing/2014/main" id="{7401C396-2FA9-4BA2-B99B-917B740DA59D}"/>
            </a:ext>
          </a:extLst>
        </xdr:cNvPr>
        <xdr:cNvCxnSpPr/>
      </xdr:nvCxnSpPr>
      <xdr:spPr>
        <a:xfrm>
          <a:off x="17602200" y="63519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149860</xdr:rowOff>
    </xdr:from>
    <xdr:to>
      <xdr:col>98</xdr:col>
      <xdr:colOff>38100</xdr:colOff>
      <xdr:row>39</xdr:row>
      <xdr:rowOff>80010</xdr:rowOff>
    </xdr:to>
    <xdr:sp macro="" textlink="">
      <xdr:nvSpPr>
        <xdr:cNvPr id="501" name="楕円 500">
          <a:extLst>
            <a:ext uri="{FF2B5EF4-FFF2-40B4-BE49-F238E27FC236}">
              <a16:creationId xmlns:a16="http://schemas.microsoft.com/office/drawing/2014/main" id="{162D6A2A-9F0E-45D5-8EA2-4E97499B51AE}"/>
            </a:ext>
          </a:extLst>
        </xdr:cNvPr>
        <xdr:cNvSpPr/>
      </xdr:nvSpPr>
      <xdr:spPr>
        <a:xfrm>
          <a:off x="16754475" y="6312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24130</xdr:rowOff>
    </xdr:from>
    <xdr:to>
      <xdr:col>102</xdr:col>
      <xdr:colOff>114300</xdr:colOff>
      <xdr:row>39</xdr:row>
      <xdr:rowOff>29210</xdr:rowOff>
    </xdr:to>
    <xdr:cxnSp macro="">
      <xdr:nvCxnSpPr>
        <xdr:cNvPr id="502" name="直線コネクタ 501">
          <a:extLst>
            <a:ext uri="{FF2B5EF4-FFF2-40B4-BE49-F238E27FC236}">
              <a16:creationId xmlns:a16="http://schemas.microsoft.com/office/drawing/2014/main" id="{B7C5032C-F1F0-4F50-AC63-C406EF2928FC}"/>
            </a:ext>
          </a:extLst>
        </xdr:cNvPr>
        <xdr:cNvCxnSpPr/>
      </xdr:nvCxnSpPr>
      <xdr:spPr>
        <a:xfrm flipV="1">
          <a:off x="16802100" y="63519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BE773A5-50E6-4C70-B170-E590690A3E5A}"/>
            </a:ext>
          </a:extLst>
        </xdr:cNvPr>
        <xdr:cNvSpPr txBox="1"/>
      </xdr:nvSpPr>
      <xdr:spPr>
        <a:xfrm>
          <a:off x="18983402"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AC5032E-B898-477B-9233-A48C3C6B71AE}"/>
            </a:ext>
          </a:extLst>
        </xdr:cNvPr>
        <xdr:cNvSpPr txBox="1"/>
      </xdr:nvSpPr>
      <xdr:spPr>
        <a:xfrm>
          <a:off x="1818330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5B1FE86-CCBC-4B62-A282-2F15818A63C5}"/>
            </a:ext>
          </a:extLst>
        </xdr:cNvPr>
        <xdr:cNvSpPr txBox="1"/>
      </xdr:nvSpPr>
      <xdr:spPr>
        <a:xfrm>
          <a:off x="17383202"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CE15BA1-F03B-48C3-B6ED-C67D701217CB}"/>
            </a:ext>
          </a:extLst>
        </xdr:cNvPr>
        <xdr:cNvSpPr txBox="1"/>
      </xdr:nvSpPr>
      <xdr:spPr>
        <a:xfrm>
          <a:off x="16592627"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88917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FA43F0A-F9B9-42C9-93A8-10E64563B354}"/>
            </a:ext>
          </a:extLst>
        </xdr:cNvPr>
        <xdr:cNvSpPr txBox="1"/>
      </xdr:nvSpPr>
      <xdr:spPr>
        <a:xfrm>
          <a:off x="18983402" y="60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96537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4117C422-C695-4D0C-8155-6D0509BF9DA6}"/>
            </a:ext>
          </a:extLst>
        </xdr:cNvPr>
        <xdr:cNvSpPr txBox="1"/>
      </xdr:nvSpPr>
      <xdr:spPr>
        <a:xfrm>
          <a:off x="18183302"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91457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8173466D-2F3D-439C-A790-CAB575786A32}"/>
            </a:ext>
          </a:extLst>
        </xdr:cNvPr>
        <xdr:cNvSpPr txBox="1"/>
      </xdr:nvSpPr>
      <xdr:spPr>
        <a:xfrm>
          <a:off x="17383202"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96537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880792F-DD99-4D16-B281-C1B7942F992A}"/>
            </a:ext>
          </a:extLst>
        </xdr:cNvPr>
        <xdr:cNvSpPr txBox="1"/>
      </xdr:nvSpPr>
      <xdr:spPr>
        <a:xfrm>
          <a:off x="16592627" y="60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A480674-C36E-49B8-80E2-C79FEB4C1CF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E616890-00ED-41E4-BF05-570EF0FC766B}"/>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AF3F951-D562-40C0-9C48-D1117D94AFB4}"/>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B59F628-DF61-47B8-8DD1-660A01A232F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2F06899-B144-4690-B5CB-CECAF6B643A1}"/>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6E2BE25-1D50-49E1-B835-B96F6D5BE5AD}"/>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4FAC7ED-96B6-4F20-AC51-2E387723FA3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9B73B55-4869-4738-967D-E05EC47D12C4}"/>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B44D06F-3837-442E-A85C-6611F1E6781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D5DDA3A-6680-4C46-977D-CBE25735148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5A01170C-3A6D-4E5A-8617-EEBFFDE16A0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1FF54564-F567-48DE-8C8E-8D55F4881EA5}"/>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ED8F633-4145-4958-8D4D-83C6337A2D93}"/>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34CA9C5-9F82-4A0A-92CC-7499C2FF776F}"/>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022FDFA-7729-4F76-A812-E4EC9CFC4632}"/>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153F573-A0AE-40B3-A17A-3425903AD50B}"/>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8A10480-7257-443C-8B4D-15A6CC2069FC}"/>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724C543-50B2-456E-8A58-A2B34C07C792}"/>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93081C63-83E7-44FE-B045-4AA2DF883311}"/>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C8EA627-C04B-4236-B016-ECDEA3017C96}"/>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0CD2FFD-9AD1-462E-BC29-EB6CC9BF42BE}"/>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FA72B5ED-02A5-410D-8D54-30D1A6D312F9}"/>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CD7A25D9-664C-49E8-8F22-48401C016954}"/>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834285F9-E157-4DE9-8B92-B286265EA141}"/>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789444CE-729F-45CB-B625-801A21DD5D48}"/>
            </a:ext>
          </a:extLst>
        </xdr:cNvPr>
        <xdr:cNvCxnSpPr/>
      </xdr:nvCxnSpPr>
      <xdr:spPr>
        <a:xfrm flipV="1">
          <a:off x="14696439" y="9159875"/>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B925540-8C00-466B-98C7-3F4F3CE194F3}"/>
            </a:ext>
          </a:extLst>
        </xdr:cNvPr>
        <xdr:cNvSpPr txBox="1"/>
      </xdr:nvSpPr>
      <xdr:spPr>
        <a:xfrm>
          <a:off x="14735175"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D9DD096E-ACFE-4466-8326-DA725EA398F3}"/>
            </a:ext>
          </a:extLst>
        </xdr:cNvPr>
        <xdr:cNvCxnSpPr/>
      </xdr:nvCxnSpPr>
      <xdr:spPr>
        <a:xfrm>
          <a:off x="14611350" y="10299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B67EE1AD-0B3E-499D-9DAE-0506259430AC}"/>
            </a:ext>
          </a:extLst>
        </xdr:cNvPr>
        <xdr:cNvSpPr txBox="1"/>
      </xdr:nvSpPr>
      <xdr:spPr>
        <a:xfrm>
          <a:off x="14735175" y="894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D2225B87-3337-457E-B91B-A54710BF0763}"/>
            </a:ext>
          </a:extLst>
        </xdr:cNvPr>
        <xdr:cNvCxnSpPr/>
      </xdr:nvCxnSpPr>
      <xdr:spPr>
        <a:xfrm>
          <a:off x="14611350" y="915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073DA4D-0D00-4A27-B93C-1B83EAA607EA}"/>
            </a:ext>
          </a:extLst>
        </xdr:cNvPr>
        <xdr:cNvSpPr txBox="1"/>
      </xdr:nvSpPr>
      <xdr:spPr>
        <a:xfrm>
          <a:off x="14735175" y="961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2B86E897-CFF6-4BB3-A795-A2179C838FFF}"/>
            </a:ext>
          </a:extLst>
        </xdr:cNvPr>
        <xdr:cNvSpPr/>
      </xdr:nvSpPr>
      <xdr:spPr>
        <a:xfrm>
          <a:off x="14649450" y="97548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7395B70A-0262-4F5F-A2C1-EF41E744FD86}"/>
            </a:ext>
          </a:extLst>
        </xdr:cNvPr>
        <xdr:cNvSpPr/>
      </xdr:nvSpPr>
      <xdr:spPr>
        <a:xfrm>
          <a:off x="13887450" y="9740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EEDF661D-1617-45B5-8A4C-670127F3A22D}"/>
            </a:ext>
          </a:extLst>
        </xdr:cNvPr>
        <xdr:cNvSpPr/>
      </xdr:nvSpPr>
      <xdr:spPr>
        <a:xfrm>
          <a:off x="13096875" y="9770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32F3024-E9E6-4A1E-B592-797D7D0512C0}"/>
            </a:ext>
          </a:extLst>
        </xdr:cNvPr>
        <xdr:cNvSpPr/>
      </xdr:nvSpPr>
      <xdr:spPr>
        <a:xfrm>
          <a:off x="12296775" y="9685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D2557E6A-6749-4CE2-A43A-721703CE3720}"/>
            </a:ext>
          </a:extLst>
        </xdr:cNvPr>
        <xdr:cNvSpPr/>
      </xdr:nvSpPr>
      <xdr:spPr>
        <a:xfrm>
          <a:off x="11487150" y="9695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1A4D76E-4081-4A20-955B-AE9E6161BF1F}"/>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D012172-40FF-4C3F-82BF-C037EE978D52}"/>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9FD3B70-10FC-4D8C-BCFA-E2F4B9C3E507}"/>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3EAA860-DDB8-4CF7-886A-6D645374DFED}"/>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809B41B-C1BD-4846-9F86-C9E8CB3932E3}"/>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551" name="楕円 550">
          <a:extLst>
            <a:ext uri="{FF2B5EF4-FFF2-40B4-BE49-F238E27FC236}">
              <a16:creationId xmlns:a16="http://schemas.microsoft.com/office/drawing/2014/main" id="{9518AC12-9391-4391-A430-B97041684F08}"/>
            </a:ext>
          </a:extLst>
        </xdr:cNvPr>
        <xdr:cNvSpPr/>
      </xdr:nvSpPr>
      <xdr:spPr>
        <a:xfrm>
          <a:off x="14649450" y="9836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4CA8C52-6561-43C9-B0C0-586B9AB6A555}"/>
            </a:ext>
          </a:extLst>
        </xdr:cNvPr>
        <xdr:cNvSpPr txBox="1"/>
      </xdr:nvSpPr>
      <xdr:spPr>
        <a:xfrm>
          <a:off x="14735175"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103505</xdr:rowOff>
    </xdr:from>
    <xdr:to>
      <xdr:col>81</xdr:col>
      <xdr:colOff>101600</xdr:colOff>
      <xdr:row>61</xdr:row>
      <xdr:rowOff>33655</xdr:rowOff>
    </xdr:to>
    <xdr:sp macro="" textlink="">
      <xdr:nvSpPr>
        <xdr:cNvPr id="553" name="楕円 552">
          <a:extLst>
            <a:ext uri="{FF2B5EF4-FFF2-40B4-BE49-F238E27FC236}">
              <a16:creationId xmlns:a16="http://schemas.microsoft.com/office/drawing/2014/main" id="{FCAE866F-F4C3-47C0-A41F-5455FDD77C61}"/>
            </a:ext>
          </a:extLst>
        </xdr:cNvPr>
        <xdr:cNvSpPr/>
      </xdr:nvSpPr>
      <xdr:spPr>
        <a:xfrm>
          <a:off x="13887450" y="98317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154305</xdr:rowOff>
    </xdr:from>
    <xdr:to>
      <xdr:col>85</xdr:col>
      <xdr:colOff>127000</xdr:colOff>
      <xdr:row>60</xdr:row>
      <xdr:rowOff>161925</xdr:rowOff>
    </xdr:to>
    <xdr:cxnSp macro="">
      <xdr:nvCxnSpPr>
        <xdr:cNvPr id="554" name="直線コネクタ 553">
          <a:extLst>
            <a:ext uri="{FF2B5EF4-FFF2-40B4-BE49-F238E27FC236}">
              <a16:creationId xmlns:a16="http://schemas.microsoft.com/office/drawing/2014/main" id="{EFEFAC9D-E557-4FBA-B2E0-E8C3245DB87E}"/>
            </a:ext>
          </a:extLst>
        </xdr:cNvPr>
        <xdr:cNvCxnSpPr/>
      </xdr:nvCxnSpPr>
      <xdr:spPr>
        <a:xfrm>
          <a:off x="13935075" y="9879330"/>
          <a:ext cx="762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55" name="楕円 554">
          <a:extLst>
            <a:ext uri="{FF2B5EF4-FFF2-40B4-BE49-F238E27FC236}">
              <a16:creationId xmlns:a16="http://schemas.microsoft.com/office/drawing/2014/main" id="{929C672B-ADD5-45D5-BD35-71A22DC90046}"/>
            </a:ext>
          </a:extLst>
        </xdr:cNvPr>
        <xdr:cNvSpPr/>
      </xdr:nvSpPr>
      <xdr:spPr>
        <a:xfrm>
          <a:off x="13096875" y="97828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154305</xdr:rowOff>
    </xdr:to>
    <xdr:cxnSp macro="">
      <xdr:nvCxnSpPr>
        <xdr:cNvPr id="556" name="直線コネクタ 555">
          <a:extLst>
            <a:ext uri="{FF2B5EF4-FFF2-40B4-BE49-F238E27FC236}">
              <a16:creationId xmlns:a16="http://schemas.microsoft.com/office/drawing/2014/main" id="{D27FE45E-5621-4910-81DF-77AED59730BB}"/>
            </a:ext>
          </a:extLst>
        </xdr:cNvPr>
        <xdr:cNvCxnSpPr/>
      </xdr:nvCxnSpPr>
      <xdr:spPr>
        <a:xfrm>
          <a:off x="13144500" y="983043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57" name="楕円 556">
          <a:extLst>
            <a:ext uri="{FF2B5EF4-FFF2-40B4-BE49-F238E27FC236}">
              <a16:creationId xmlns:a16="http://schemas.microsoft.com/office/drawing/2014/main" id="{26EF7E6E-74D6-4B7C-8BC8-895F3DA1502C}"/>
            </a:ext>
          </a:extLst>
        </xdr:cNvPr>
        <xdr:cNvSpPr/>
      </xdr:nvSpPr>
      <xdr:spPr>
        <a:xfrm>
          <a:off x="12296775" y="9744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108585</xdr:rowOff>
    </xdr:to>
    <xdr:cxnSp macro="">
      <xdr:nvCxnSpPr>
        <xdr:cNvPr id="558" name="直線コネクタ 557">
          <a:extLst>
            <a:ext uri="{FF2B5EF4-FFF2-40B4-BE49-F238E27FC236}">
              <a16:creationId xmlns:a16="http://schemas.microsoft.com/office/drawing/2014/main" id="{AC2B7CA4-502F-4284-8624-B07B9E6C914E}"/>
            </a:ext>
          </a:extLst>
        </xdr:cNvPr>
        <xdr:cNvCxnSpPr/>
      </xdr:nvCxnSpPr>
      <xdr:spPr>
        <a:xfrm>
          <a:off x="12344400" y="979233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559" name="楕円 558">
          <a:extLst>
            <a:ext uri="{FF2B5EF4-FFF2-40B4-BE49-F238E27FC236}">
              <a16:creationId xmlns:a16="http://schemas.microsoft.com/office/drawing/2014/main" id="{5445A051-B801-4EED-ABB5-52171DA50FB6}"/>
            </a:ext>
          </a:extLst>
        </xdr:cNvPr>
        <xdr:cNvSpPr/>
      </xdr:nvSpPr>
      <xdr:spPr>
        <a:xfrm>
          <a:off x="11487150" y="9714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70485</xdr:rowOff>
    </xdr:to>
    <xdr:cxnSp macro="">
      <xdr:nvCxnSpPr>
        <xdr:cNvPr id="560" name="直線コネクタ 559">
          <a:extLst>
            <a:ext uri="{FF2B5EF4-FFF2-40B4-BE49-F238E27FC236}">
              <a16:creationId xmlns:a16="http://schemas.microsoft.com/office/drawing/2014/main" id="{A18A77F6-C2B7-4FE3-8033-48EBFF6C7B17}"/>
            </a:ext>
          </a:extLst>
        </xdr:cNvPr>
        <xdr:cNvCxnSpPr/>
      </xdr:nvCxnSpPr>
      <xdr:spPr>
        <a:xfrm>
          <a:off x="11534775" y="975233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DA7C8BC6-DE3E-41BA-9643-726CB75FAB28}"/>
            </a:ext>
          </a:extLst>
        </xdr:cNvPr>
        <xdr:cNvSpPr txBox="1"/>
      </xdr:nvSpPr>
      <xdr:spPr>
        <a:xfrm>
          <a:off x="13745219"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F8007B75-244D-4166-B05B-91930EE79E11}"/>
            </a:ext>
          </a:extLst>
        </xdr:cNvPr>
        <xdr:cNvSpPr txBox="1"/>
      </xdr:nvSpPr>
      <xdr:spPr>
        <a:xfrm>
          <a:off x="12964169"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BF628E2A-7354-4BA7-8BEA-35B921E451C1}"/>
            </a:ext>
          </a:extLst>
        </xdr:cNvPr>
        <xdr:cNvSpPr txBox="1"/>
      </xdr:nvSpPr>
      <xdr:spPr>
        <a:xfrm>
          <a:off x="12164069"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a:extLst>
            <a:ext uri="{FF2B5EF4-FFF2-40B4-BE49-F238E27FC236}">
              <a16:creationId xmlns:a16="http://schemas.microsoft.com/office/drawing/2014/main" id="{29C0ED41-65DD-4478-B22A-15F4BEA8A34A}"/>
            </a:ext>
          </a:extLst>
        </xdr:cNvPr>
        <xdr:cNvSpPr txBox="1"/>
      </xdr:nvSpPr>
      <xdr:spPr>
        <a:xfrm>
          <a:off x="113544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24782</xdr:rowOff>
    </xdr:from>
    <xdr:ext cx="405111" cy="259045"/>
    <xdr:sp macro="" textlink="">
      <xdr:nvSpPr>
        <xdr:cNvPr id="565" name="n_1mainValue【学校施設】&#10;有形固定資産減価償却率">
          <a:extLst>
            <a:ext uri="{FF2B5EF4-FFF2-40B4-BE49-F238E27FC236}">
              <a16:creationId xmlns:a16="http://schemas.microsoft.com/office/drawing/2014/main" id="{B8C1F429-7F2A-4843-8687-661319AF1F17}"/>
            </a:ext>
          </a:extLst>
        </xdr:cNvPr>
        <xdr:cNvSpPr txBox="1"/>
      </xdr:nvSpPr>
      <xdr:spPr>
        <a:xfrm>
          <a:off x="13745219"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566" name="n_2mainValue【学校施設】&#10;有形固定資産減価償却率">
          <a:extLst>
            <a:ext uri="{FF2B5EF4-FFF2-40B4-BE49-F238E27FC236}">
              <a16:creationId xmlns:a16="http://schemas.microsoft.com/office/drawing/2014/main" id="{4AF5053F-07DF-472F-870F-98487B6BA906}"/>
            </a:ext>
          </a:extLst>
        </xdr:cNvPr>
        <xdr:cNvSpPr txBox="1"/>
      </xdr:nvSpPr>
      <xdr:spPr>
        <a:xfrm>
          <a:off x="12964169"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567" name="n_3mainValue【学校施設】&#10;有形固定資産減価償却率">
          <a:extLst>
            <a:ext uri="{FF2B5EF4-FFF2-40B4-BE49-F238E27FC236}">
              <a16:creationId xmlns:a16="http://schemas.microsoft.com/office/drawing/2014/main" id="{960C6804-C4F6-47B7-9EE0-2860D855A7AD}"/>
            </a:ext>
          </a:extLst>
        </xdr:cNvPr>
        <xdr:cNvSpPr txBox="1"/>
      </xdr:nvSpPr>
      <xdr:spPr>
        <a:xfrm>
          <a:off x="12164069"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568" name="n_4mainValue【学校施設】&#10;有形固定資産減価償却率">
          <a:extLst>
            <a:ext uri="{FF2B5EF4-FFF2-40B4-BE49-F238E27FC236}">
              <a16:creationId xmlns:a16="http://schemas.microsoft.com/office/drawing/2014/main" id="{64E23DDE-70C8-44CE-8714-976A73605829}"/>
            </a:ext>
          </a:extLst>
        </xdr:cNvPr>
        <xdr:cNvSpPr txBox="1"/>
      </xdr:nvSpPr>
      <xdr:spPr>
        <a:xfrm>
          <a:off x="113544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F51B257-A84E-4F7B-8067-4E71E57D45E2}"/>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40DBF7A-627A-4685-9E9F-15593F3D9BA9}"/>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CFBA905-F70B-4C98-83B3-130A87D424F8}"/>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A8CD164-C898-49D7-BCFC-32BC791A25C6}"/>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43356B6-9F75-4EB1-8480-9B9A246611C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F39F17A-B115-43C9-A673-500626B3E30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E619F144-2C48-4D23-ACA1-03AADA05F0F4}"/>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1D9496C-D154-4D7F-950B-8D0B2A6C897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0768182-CE60-4735-8617-8FDCB3D05E3F}"/>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DF25156-AF07-41C9-B8AB-D9668AD0CEDF}"/>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298A56DD-A785-44B4-B1A3-D9A7459AA9C6}"/>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49CAE807-C224-4676-AEA7-FB02D95FA913}"/>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4301B45A-5E2F-4628-B621-2FB4CD5B6F5F}"/>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6F6421CF-2B75-4BD0-9BBF-D1371C6EE1AC}"/>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A0FC47E7-D10D-44B3-A2A4-18AD68B4F04C}"/>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518A2F1A-4705-47F7-9A07-F23C2C43E5AA}"/>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F0908384-EDFF-4CD4-BE4B-F8F3D3402728}"/>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67C8AB45-757D-4C39-971B-3A0D716D9606}"/>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45BB440D-A8D7-4164-8B75-20EE3B855942}"/>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736F3CF3-3EF2-495B-8F49-346242971B66}"/>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1B7D73A-028C-4FB5-9321-3B1344F10A4A}"/>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F231857-4C3B-4543-A4C0-810ADD6EB8E6}"/>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431E946F-0EB4-4CD4-BF40-8E1D736AF393}"/>
            </a:ext>
          </a:extLst>
        </xdr:cNvPr>
        <xdr:cNvCxnSpPr/>
      </xdr:nvCxnSpPr>
      <xdr:spPr>
        <a:xfrm flipV="1">
          <a:off x="19954239" y="9019667"/>
          <a:ext cx="0" cy="131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C77E7A99-57C5-4CC4-83D8-A4C80FFBFC4B}"/>
            </a:ext>
          </a:extLst>
        </xdr:cNvPr>
        <xdr:cNvSpPr txBox="1"/>
      </xdr:nvSpPr>
      <xdr:spPr>
        <a:xfrm>
          <a:off x="19992975" y="103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4300EF04-0843-469B-9C33-FBB7FFBFAB29}"/>
            </a:ext>
          </a:extLst>
        </xdr:cNvPr>
        <xdr:cNvCxnSpPr/>
      </xdr:nvCxnSpPr>
      <xdr:spPr>
        <a:xfrm>
          <a:off x="19878675" y="103315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D067BF6C-6F4B-4808-A93E-22773ECD72AE}"/>
            </a:ext>
          </a:extLst>
        </xdr:cNvPr>
        <xdr:cNvSpPr txBox="1"/>
      </xdr:nvSpPr>
      <xdr:spPr>
        <a:xfrm>
          <a:off x="19992975" y="880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AB9A2DDA-CBC0-4C93-8096-7BFFC9ED0D4B}"/>
            </a:ext>
          </a:extLst>
        </xdr:cNvPr>
        <xdr:cNvCxnSpPr/>
      </xdr:nvCxnSpPr>
      <xdr:spPr>
        <a:xfrm>
          <a:off x="19878675" y="901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a:extLst>
            <a:ext uri="{FF2B5EF4-FFF2-40B4-BE49-F238E27FC236}">
              <a16:creationId xmlns:a16="http://schemas.microsoft.com/office/drawing/2014/main" id="{8E53D361-4899-41E2-939B-4CF9D79D0230}"/>
            </a:ext>
          </a:extLst>
        </xdr:cNvPr>
        <xdr:cNvSpPr txBox="1"/>
      </xdr:nvSpPr>
      <xdr:spPr>
        <a:xfrm>
          <a:off x="19992975" y="983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3E5D7222-49DC-4D82-8DC5-4CDE065B913D}"/>
            </a:ext>
          </a:extLst>
        </xdr:cNvPr>
        <xdr:cNvSpPr/>
      </xdr:nvSpPr>
      <xdr:spPr>
        <a:xfrm>
          <a:off x="19897725" y="9845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18178FD2-A126-44EB-A173-C0E43A3A1FDC}"/>
            </a:ext>
          </a:extLst>
        </xdr:cNvPr>
        <xdr:cNvSpPr/>
      </xdr:nvSpPr>
      <xdr:spPr>
        <a:xfrm>
          <a:off x="19154775" y="98457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F8DEE8F5-32F2-4A16-8E28-5515096E4D34}"/>
            </a:ext>
          </a:extLst>
        </xdr:cNvPr>
        <xdr:cNvSpPr/>
      </xdr:nvSpPr>
      <xdr:spPr>
        <a:xfrm>
          <a:off x="18345150" y="9858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86B50D57-FDC9-4593-B328-59A614FE0266}"/>
            </a:ext>
          </a:extLst>
        </xdr:cNvPr>
        <xdr:cNvSpPr/>
      </xdr:nvSpPr>
      <xdr:spPr>
        <a:xfrm>
          <a:off x="17554575" y="98956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718D066E-4718-48EF-9B74-347F57467BF0}"/>
            </a:ext>
          </a:extLst>
        </xdr:cNvPr>
        <xdr:cNvSpPr/>
      </xdr:nvSpPr>
      <xdr:spPr>
        <a:xfrm>
          <a:off x="16754475" y="993721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6FB52DA-FCB0-412E-A64F-2BDC58B95F75}"/>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579E5FF-7991-44AE-831F-9C763A1FF388}"/>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5352F67-BAC5-47A7-AA79-A7FF5F12B315}"/>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69B0882-66E8-4EF0-B14A-AABCFEE415D3}"/>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A867A38-5665-4554-847D-F9A3F8108D5C}"/>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114249</xdr:rowOff>
    </xdr:from>
    <xdr:to>
      <xdr:col>116</xdr:col>
      <xdr:colOff>114300</xdr:colOff>
      <xdr:row>60</xdr:row>
      <xdr:rowOff>44399</xdr:rowOff>
    </xdr:to>
    <xdr:sp macro="" textlink="">
      <xdr:nvSpPr>
        <xdr:cNvPr id="607" name="楕円 606">
          <a:extLst>
            <a:ext uri="{FF2B5EF4-FFF2-40B4-BE49-F238E27FC236}">
              <a16:creationId xmlns:a16="http://schemas.microsoft.com/office/drawing/2014/main" id="{69D28499-C4B3-4A44-975A-5EE702D4DA72}"/>
            </a:ext>
          </a:extLst>
        </xdr:cNvPr>
        <xdr:cNvSpPr/>
      </xdr:nvSpPr>
      <xdr:spPr>
        <a:xfrm>
          <a:off x="19897725" y="96773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137126</xdr:rowOff>
    </xdr:from>
    <xdr:ext cx="469744" cy="259045"/>
    <xdr:sp macro="" textlink="">
      <xdr:nvSpPr>
        <xdr:cNvPr id="608" name="【学校施設】&#10;一人当たり面積該当値テキスト">
          <a:extLst>
            <a:ext uri="{FF2B5EF4-FFF2-40B4-BE49-F238E27FC236}">
              <a16:creationId xmlns:a16="http://schemas.microsoft.com/office/drawing/2014/main" id="{22D584AD-E189-42F4-BF50-CFD3EB0218D5}"/>
            </a:ext>
          </a:extLst>
        </xdr:cNvPr>
        <xdr:cNvSpPr txBox="1"/>
      </xdr:nvSpPr>
      <xdr:spPr>
        <a:xfrm>
          <a:off x="19992975" y="954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136652</xdr:rowOff>
    </xdr:from>
    <xdr:to>
      <xdr:col>112</xdr:col>
      <xdr:colOff>38100</xdr:colOff>
      <xdr:row>60</xdr:row>
      <xdr:rowOff>66802</xdr:rowOff>
    </xdr:to>
    <xdr:sp macro="" textlink="">
      <xdr:nvSpPr>
        <xdr:cNvPr id="609" name="楕円 608">
          <a:extLst>
            <a:ext uri="{FF2B5EF4-FFF2-40B4-BE49-F238E27FC236}">
              <a16:creationId xmlns:a16="http://schemas.microsoft.com/office/drawing/2014/main" id="{3BD14DD2-28CD-472A-8DB4-3B762E06D5B3}"/>
            </a:ext>
          </a:extLst>
        </xdr:cNvPr>
        <xdr:cNvSpPr/>
      </xdr:nvSpPr>
      <xdr:spPr>
        <a:xfrm>
          <a:off x="19154775" y="97029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165049</xdr:rowOff>
    </xdr:from>
    <xdr:to>
      <xdr:col>116</xdr:col>
      <xdr:colOff>63500</xdr:colOff>
      <xdr:row>60</xdr:row>
      <xdr:rowOff>16002</xdr:rowOff>
    </xdr:to>
    <xdr:cxnSp macro="">
      <xdr:nvCxnSpPr>
        <xdr:cNvPr id="610" name="直線コネクタ 609">
          <a:extLst>
            <a:ext uri="{FF2B5EF4-FFF2-40B4-BE49-F238E27FC236}">
              <a16:creationId xmlns:a16="http://schemas.microsoft.com/office/drawing/2014/main" id="{8E969AF5-06FF-43E5-A9D4-110BAE00135E}"/>
            </a:ext>
          </a:extLst>
        </xdr:cNvPr>
        <xdr:cNvCxnSpPr/>
      </xdr:nvCxnSpPr>
      <xdr:spPr>
        <a:xfrm flipV="1">
          <a:off x="19202400" y="9724974"/>
          <a:ext cx="752475"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152197</xdr:rowOff>
    </xdr:from>
    <xdr:to>
      <xdr:col>107</xdr:col>
      <xdr:colOff>101600</xdr:colOff>
      <xdr:row>60</xdr:row>
      <xdr:rowOff>82347</xdr:rowOff>
    </xdr:to>
    <xdr:sp macro="" textlink="">
      <xdr:nvSpPr>
        <xdr:cNvPr id="611" name="楕円 610">
          <a:extLst>
            <a:ext uri="{FF2B5EF4-FFF2-40B4-BE49-F238E27FC236}">
              <a16:creationId xmlns:a16="http://schemas.microsoft.com/office/drawing/2014/main" id="{2F59564C-3D1C-4E96-8DFE-40E4E4E7747E}"/>
            </a:ext>
          </a:extLst>
        </xdr:cNvPr>
        <xdr:cNvSpPr/>
      </xdr:nvSpPr>
      <xdr:spPr>
        <a:xfrm>
          <a:off x="18345150" y="9715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xdr:rowOff>
    </xdr:from>
    <xdr:to>
      <xdr:col>111</xdr:col>
      <xdr:colOff>177800</xdr:colOff>
      <xdr:row>60</xdr:row>
      <xdr:rowOff>31547</xdr:rowOff>
    </xdr:to>
    <xdr:cxnSp macro="">
      <xdr:nvCxnSpPr>
        <xdr:cNvPr id="612" name="直線コネクタ 611">
          <a:extLst>
            <a:ext uri="{FF2B5EF4-FFF2-40B4-BE49-F238E27FC236}">
              <a16:creationId xmlns:a16="http://schemas.microsoft.com/office/drawing/2014/main" id="{7622F260-75DD-42B7-B639-1F3484EB92FC}"/>
            </a:ext>
          </a:extLst>
        </xdr:cNvPr>
        <xdr:cNvCxnSpPr/>
      </xdr:nvCxnSpPr>
      <xdr:spPr>
        <a:xfrm flipV="1">
          <a:off x="18392775" y="9741027"/>
          <a:ext cx="809625"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161341</xdr:rowOff>
    </xdr:from>
    <xdr:to>
      <xdr:col>102</xdr:col>
      <xdr:colOff>165100</xdr:colOff>
      <xdr:row>60</xdr:row>
      <xdr:rowOff>91491</xdr:rowOff>
    </xdr:to>
    <xdr:sp macro="" textlink="">
      <xdr:nvSpPr>
        <xdr:cNvPr id="613" name="楕円 612">
          <a:extLst>
            <a:ext uri="{FF2B5EF4-FFF2-40B4-BE49-F238E27FC236}">
              <a16:creationId xmlns:a16="http://schemas.microsoft.com/office/drawing/2014/main" id="{1A79623D-9BE5-4FA4-8546-327417AE0675}"/>
            </a:ext>
          </a:extLst>
        </xdr:cNvPr>
        <xdr:cNvSpPr/>
      </xdr:nvSpPr>
      <xdr:spPr>
        <a:xfrm>
          <a:off x="17554575" y="97276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31547</xdr:rowOff>
    </xdr:from>
    <xdr:to>
      <xdr:col>107</xdr:col>
      <xdr:colOff>50800</xdr:colOff>
      <xdr:row>60</xdr:row>
      <xdr:rowOff>40691</xdr:rowOff>
    </xdr:to>
    <xdr:cxnSp macro="">
      <xdr:nvCxnSpPr>
        <xdr:cNvPr id="614" name="直線コネクタ 613">
          <a:extLst>
            <a:ext uri="{FF2B5EF4-FFF2-40B4-BE49-F238E27FC236}">
              <a16:creationId xmlns:a16="http://schemas.microsoft.com/office/drawing/2014/main" id="{9EE424A9-A5BD-416F-B412-7169303A6858}"/>
            </a:ext>
          </a:extLst>
        </xdr:cNvPr>
        <xdr:cNvCxnSpPr/>
      </xdr:nvCxnSpPr>
      <xdr:spPr>
        <a:xfrm flipV="1">
          <a:off x="17602200" y="9753397"/>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170942</xdr:rowOff>
    </xdr:from>
    <xdr:to>
      <xdr:col>98</xdr:col>
      <xdr:colOff>38100</xdr:colOff>
      <xdr:row>60</xdr:row>
      <xdr:rowOff>101092</xdr:rowOff>
    </xdr:to>
    <xdr:sp macro="" textlink="">
      <xdr:nvSpPr>
        <xdr:cNvPr id="615" name="楕円 614">
          <a:extLst>
            <a:ext uri="{FF2B5EF4-FFF2-40B4-BE49-F238E27FC236}">
              <a16:creationId xmlns:a16="http://schemas.microsoft.com/office/drawing/2014/main" id="{6BDDAFD3-55E0-41F1-8D87-7007BBAEAB62}"/>
            </a:ext>
          </a:extLst>
        </xdr:cNvPr>
        <xdr:cNvSpPr/>
      </xdr:nvSpPr>
      <xdr:spPr>
        <a:xfrm>
          <a:off x="16754475" y="97245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40691</xdr:rowOff>
    </xdr:from>
    <xdr:to>
      <xdr:col>102</xdr:col>
      <xdr:colOff>114300</xdr:colOff>
      <xdr:row>60</xdr:row>
      <xdr:rowOff>50292</xdr:rowOff>
    </xdr:to>
    <xdr:cxnSp macro="">
      <xdr:nvCxnSpPr>
        <xdr:cNvPr id="616" name="直線コネクタ 615">
          <a:extLst>
            <a:ext uri="{FF2B5EF4-FFF2-40B4-BE49-F238E27FC236}">
              <a16:creationId xmlns:a16="http://schemas.microsoft.com/office/drawing/2014/main" id="{56BC3651-CF19-4A95-BB6B-50794FEC0690}"/>
            </a:ext>
          </a:extLst>
        </xdr:cNvPr>
        <xdr:cNvCxnSpPr/>
      </xdr:nvCxnSpPr>
      <xdr:spPr>
        <a:xfrm flipV="1">
          <a:off x="16802100" y="9765716"/>
          <a:ext cx="8001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7431925E-4522-45BC-B6BC-93642BED9F74}"/>
            </a:ext>
          </a:extLst>
        </xdr:cNvPr>
        <xdr:cNvSpPr txBox="1"/>
      </xdr:nvSpPr>
      <xdr:spPr>
        <a:xfrm>
          <a:off x="18983402" y="993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8" name="n_2aveValue【学校施設】&#10;一人当たり面積">
          <a:extLst>
            <a:ext uri="{FF2B5EF4-FFF2-40B4-BE49-F238E27FC236}">
              <a16:creationId xmlns:a16="http://schemas.microsoft.com/office/drawing/2014/main" id="{F3BFB1A5-E460-4678-9237-C4D2DCF4A0E1}"/>
            </a:ext>
          </a:extLst>
        </xdr:cNvPr>
        <xdr:cNvSpPr txBox="1"/>
      </xdr:nvSpPr>
      <xdr:spPr>
        <a:xfrm>
          <a:off x="18183302" y="99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619" name="n_3aveValue【学校施設】&#10;一人当たり面積">
          <a:extLst>
            <a:ext uri="{FF2B5EF4-FFF2-40B4-BE49-F238E27FC236}">
              <a16:creationId xmlns:a16="http://schemas.microsoft.com/office/drawing/2014/main" id="{58F146C6-1FFD-45A1-9538-3A9B2D5D37EC}"/>
            </a:ext>
          </a:extLst>
        </xdr:cNvPr>
        <xdr:cNvSpPr txBox="1"/>
      </xdr:nvSpPr>
      <xdr:spPr>
        <a:xfrm>
          <a:off x="17383202" y="999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620" name="n_4aveValue【学校施設】&#10;一人当たり面積">
          <a:extLst>
            <a:ext uri="{FF2B5EF4-FFF2-40B4-BE49-F238E27FC236}">
              <a16:creationId xmlns:a16="http://schemas.microsoft.com/office/drawing/2014/main" id="{F314986B-E536-4444-BFE4-713DC5E35C4A}"/>
            </a:ext>
          </a:extLst>
        </xdr:cNvPr>
        <xdr:cNvSpPr txBox="1"/>
      </xdr:nvSpPr>
      <xdr:spPr>
        <a:xfrm>
          <a:off x="16592627"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83329</xdr:rowOff>
    </xdr:from>
    <xdr:ext cx="469744" cy="259045"/>
    <xdr:sp macro="" textlink="">
      <xdr:nvSpPr>
        <xdr:cNvPr id="621" name="n_1mainValue【学校施設】&#10;一人当たり面積">
          <a:extLst>
            <a:ext uri="{FF2B5EF4-FFF2-40B4-BE49-F238E27FC236}">
              <a16:creationId xmlns:a16="http://schemas.microsoft.com/office/drawing/2014/main" id="{A39E3DAF-DBF8-40D4-8899-20463402A58D}"/>
            </a:ext>
          </a:extLst>
        </xdr:cNvPr>
        <xdr:cNvSpPr txBox="1"/>
      </xdr:nvSpPr>
      <xdr:spPr>
        <a:xfrm>
          <a:off x="18983402" y="948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98874</xdr:rowOff>
    </xdr:from>
    <xdr:ext cx="469744" cy="259045"/>
    <xdr:sp macro="" textlink="">
      <xdr:nvSpPr>
        <xdr:cNvPr id="622" name="n_2mainValue【学校施設】&#10;一人当たり面積">
          <a:extLst>
            <a:ext uri="{FF2B5EF4-FFF2-40B4-BE49-F238E27FC236}">
              <a16:creationId xmlns:a16="http://schemas.microsoft.com/office/drawing/2014/main" id="{B035D5EC-57C2-44E8-861E-B56FF8FC34DC}"/>
            </a:ext>
          </a:extLst>
        </xdr:cNvPr>
        <xdr:cNvSpPr txBox="1"/>
      </xdr:nvSpPr>
      <xdr:spPr>
        <a:xfrm>
          <a:off x="18183302" y="95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108018</xdr:rowOff>
    </xdr:from>
    <xdr:ext cx="469744" cy="259045"/>
    <xdr:sp macro="" textlink="">
      <xdr:nvSpPr>
        <xdr:cNvPr id="623" name="n_3mainValue【学校施設】&#10;一人当たり面積">
          <a:extLst>
            <a:ext uri="{FF2B5EF4-FFF2-40B4-BE49-F238E27FC236}">
              <a16:creationId xmlns:a16="http://schemas.microsoft.com/office/drawing/2014/main" id="{C2F907C2-6421-44A6-8F91-99FE7A178643}"/>
            </a:ext>
          </a:extLst>
        </xdr:cNvPr>
        <xdr:cNvSpPr txBox="1"/>
      </xdr:nvSpPr>
      <xdr:spPr>
        <a:xfrm>
          <a:off x="17383202" y="95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117619</xdr:rowOff>
    </xdr:from>
    <xdr:ext cx="469744" cy="259045"/>
    <xdr:sp macro="" textlink="">
      <xdr:nvSpPr>
        <xdr:cNvPr id="624" name="n_4mainValue【学校施設】&#10;一人当たり面積">
          <a:extLst>
            <a:ext uri="{FF2B5EF4-FFF2-40B4-BE49-F238E27FC236}">
              <a16:creationId xmlns:a16="http://schemas.microsoft.com/office/drawing/2014/main" id="{130C9A5E-B1FE-4F26-AD36-BD1DACB09656}"/>
            </a:ext>
          </a:extLst>
        </xdr:cNvPr>
        <xdr:cNvSpPr txBox="1"/>
      </xdr:nvSpPr>
      <xdr:spPr>
        <a:xfrm>
          <a:off x="16592627" y="95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A90AD0C5-47A9-4E14-BB59-EBC667BA1C1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C3F1E4C-2AD0-49E4-B574-8242B14EE58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5033721-FBB7-4BB4-8B6D-4CD106C4CD4A}"/>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26C31C80-0BE7-4847-B421-BC51CBEDE61A}"/>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3A6A26BB-57DA-4076-BF03-D6285281073A}"/>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E6232E4-D101-478B-958A-E5F224573F3B}"/>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D3DED6E-9C0F-4A3C-A3AE-6390B9D62F55}"/>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817801F-2599-4F77-8245-563179D1F5C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DC3C1FC-1637-4C77-AA68-4CEB5AE9D67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415E61F-A24F-4A15-A4BB-450A225281B3}"/>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DDDCBEC-541D-4095-8258-D0C88EB62B5D}"/>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554F82FF-39A4-4FD7-84ED-81D8940368A1}"/>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24B135B2-8B71-4B1D-B3A2-5ACE9FC24B24}"/>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B860C42D-0B0B-4C7A-8F98-72AFC3A133D6}"/>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B007E10A-9457-4CFF-9116-A320447DC1B0}"/>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E8AFF501-8316-45D6-B549-09F5D6B7CA9F}"/>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BCB15848-E13E-4BF1-986C-04538A5ED101}"/>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61EC3B3E-4540-42CB-B409-474CC5FC8DD6}"/>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402684AE-B3F3-4F04-B40D-F4D44BDB9405}"/>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193B3A3A-83D0-45F7-B53D-6E963177885C}"/>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B26541FE-769D-4E7D-B437-C5E815416063}"/>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FD0FC872-A2ED-41A6-B05E-2817C4555404}"/>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293CE6A4-D364-4CB0-ADFF-A28DFD914DCA}"/>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4ADD22B-829A-40BD-9B95-EA03B1F03616}"/>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D4124B26-4AB6-485F-A2A0-AC89041DB991}"/>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F5A1ECEE-CCEF-4165-943D-2630E86F9A88}"/>
            </a:ext>
          </a:extLst>
        </xdr:cNvPr>
        <xdr:cNvCxnSpPr/>
      </xdr:nvCxnSpPr>
      <xdr:spPr>
        <a:xfrm flipV="1">
          <a:off x="14696439" y="12650107"/>
          <a:ext cx="0" cy="14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7DA516F6-EE68-42D6-B561-BEEF15C69E9D}"/>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F63E7B-55B5-4163-8872-A71B97B05931}"/>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69AEB0CE-6BDC-4AA2-82E1-E4A6DDBB26BB}"/>
            </a:ext>
          </a:extLst>
        </xdr:cNvPr>
        <xdr:cNvSpPr txBox="1"/>
      </xdr:nvSpPr>
      <xdr:spPr>
        <a:xfrm>
          <a:off x="14735175" y="12447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9B7AD848-EAA7-46BF-8526-9CB65A82700D}"/>
            </a:ext>
          </a:extLst>
        </xdr:cNvPr>
        <xdr:cNvCxnSpPr/>
      </xdr:nvCxnSpPr>
      <xdr:spPr>
        <a:xfrm>
          <a:off x="14611350" y="126501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92B09E6D-52DF-4032-AC8B-2D2B3F2002F4}"/>
            </a:ext>
          </a:extLst>
        </xdr:cNvPr>
        <xdr:cNvSpPr txBox="1"/>
      </xdr:nvSpPr>
      <xdr:spPr>
        <a:xfrm>
          <a:off x="14735175" y="13230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89996BD0-CD9A-4D0A-A2FA-140EB6812425}"/>
            </a:ext>
          </a:extLst>
        </xdr:cNvPr>
        <xdr:cNvSpPr/>
      </xdr:nvSpPr>
      <xdr:spPr>
        <a:xfrm>
          <a:off x="14649450" y="133758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88011C1D-B118-43F2-9F70-1F38EF2002B2}"/>
            </a:ext>
          </a:extLst>
        </xdr:cNvPr>
        <xdr:cNvSpPr/>
      </xdr:nvSpPr>
      <xdr:spPr>
        <a:xfrm>
          <a:off x="13887450" y="133351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01FA3D71-7E1E-44EF-8270-8F46B7A537ED}"/>
            </a:ext>
          </a:extLst>
        </xdr:cNvPr>
        <xdr:cNvSpPr/>
      </xdr:nvSpPr>
      <xdr:spPr>
        <a:xfrm>
          <a:off x="13096875" y="132992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a:extLst>
            <a:ext uri="{FF2B5EF4-FFF2-40B4-BE49-F238E27FC236}">
              <a16:creationId xmlns:a16="http://schemas.microsoft.com/office/drawing/2014/main" id="{430A6C78-5675-46B6-AF03-4596B4AF4823}"/>
            </a:ext>
          </a:extLst>
        </xdr:cNvPr>
        <xdr:cNvSpPr/>
      </xdr:nvSpPr>
      <xdr:spPr>
        <a:xfrm>
          <a:off x="12296775" y="1349384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a:extLst>
            <a:ext uri="{FF2B5EF4-FFF2-40B4-BE49-F238E27FC236}">
              <a16:creationId xmlns:a16="http://schemas.microsoft.com/office/drawing/2014/main" id="{505F1F5A-8A61-413B-A9C4-CC6C077B0348}"/>
            </a:ext>
          </a:extLst>
        </xdr:cNvPr>
        <xdr:cNvSpPr/>
      </xdr:nvSpPr>
      <xdr:spPr>
        <a:xfrm>
          <a:off x="11487150" y="134199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6C4426A-6A79-40D2-8C4D-2C76D7DFE462}"/>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753CDD4-00D9-462C-A55D-7536463DBC2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4FEC0F-11C0-45A9-8557-64A37DDC4DF8}"/>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1FE2DD1-742B-4681-A7D2-68F0DB7E2947}"/>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4406C78-5C19-4062-8851-AEC613F5A589}"/>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42818</xdr:rowOff>
    </xdr:from>
    <xdr:to>
      <xdr:col>85</xdr:col>
      <xdr:colOff>177800</xdr:colOff>
      <xdr:row>83</xdr:row>
      <xdr:rowOff>144418</xdr:rowOff>
    </xdr:to>
    <xdr:sp macro="" textlink="">
      <xdr:nvSpPr>
        <xdr:cNvPr id="666" name="楕円 665">
          <a:extLst>
            <a:ext uri="{FF2B5EF4-FFF2-40B4-BE49-F238E27FC236}">
              <a16:creationId xmlns:a16="http://schemas.microsoft.com/office/drawing/2014/main" id="{4A084A79-5BEA-4FFE-AD0D-448680A49D9A}"/>
            </a:ext>
          </a:extLst>
        </xdr:cNvPr>
        <xdr:cNvSpPr/>
      </xdr:nvSpPr>
      <xdr:spPr>
        <a:xfrm>
          <a:off x="14649450" y="13495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21245</xdr:rowOff>
    </xdr:from>
    <xdr:ext cx="405111" cy="259045"/>
    <xdr:sp macro="" textlink="">
      <xdr:nvSpPr>
        <xdr:cNvPr id="667" name="【児童館】&#10;有形固定資産減価償却率該当値テキスト">
          <a:extLst>
            <a:ext uri="{FF2B5EF4-FFF2-40B4-BE49-F238E27FC236}">
              <a16:creationId xmlns:a16="http://schemas.microsoft.com/office/drawing/2014/main" id="{3FE69AFE-EA2F-4384-B2D6-EE9426051095}"/>
            </a:ext>
          </a:extLst>
        </xdr:cNvPr>
        <xdr:cNvSpPr txBox="1"/>
      </xdr:nvSpPr>
      <xdr:spPr>
        <a:xfrm>
          <a:off x="14735175" y="1347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157118</xdr:rowOff>
    </xdr:from>
    <xdr:to>
      <xdr:col>81</xdr:col>
      <xdr:colOff>101600</xdr:colOff>
      <xdr:row>83</xdr:row>
      <xdr:rowOff>87268</xdr:rowOff>
    </xdr:to>
    <xdr:sp macro="" textlink="">
      <xdr:nvSpPr>
        <xdr:cNvPr id="668" name="楕円 667">
          <a:extLst>
            <a:ext uri="{FF2B5EF4-FFF2-40B4-BE49-F238E27FC236}">
              <a16:creationId xmlns:a16="http://schemas.microsoft.com/office/drawing/2014/main" id="{4D4B8DA0-BE68-4836-B252-9BB630152ADB}"/>
            </a:ext>
          </a:extLst>
        </xdr:cNvPr>
        <xdr:cNvSpPr/>
      </xdr:nvSpPr>
      <xdr:spPr>
        <a:xfrm>
          <a:off x="13887450" y="134476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93618</xdr:rowOff>
    </xdr:to>
    <xdr:cxnSp macro="">
      <xdr:nvCxnSpPr>
        <xdr:cNvPr id="669" name="直線コネクタ 668">
          <a:extLst>
            <a:ext uri="{FF2B5EF4-FFF2-40B4-BE49-F238E27FC236}">
              <a16:creationId xmlns:a16="http://schemas.microsoft.com/office/drawing/2014/main" id="{C3C9E368-B028-480E-868E-FE78A4D61AE7}"/>
            </a:ext>
          </a:extLst>
        </xdr:cNvPr>
        <xdr:cNvCxnSpPr/>
      </xdr:nvCxnSpPr>
      <xdr:spPr>
        <a:xfrm>
          <a:off x="13935075" y="13485768"/>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99968</xdr:rowOff>
    </xdr:from>
    <xdr:to>
      <xdr:col>76</xdr:col>
      <xdr:colOff>165100</xdr:colOff>
      <xdr:row>83</xdr:row>
      <xdr:rowOff>30118</xdr:rowOff>
    </xdr:to>
    <xdr:sp macro="" textlink="">
      <xdr:nvSpPr>
        <xdr:cNvPr id="670" name="楕円 669">
          <a:extLst>
            <a:ext uri="{FF2B5EF4-FFF2-40B4-BE49-F238E27FC236}">
              <a16:creationId xmlns:a16="http://schemas.microsoft.com/office/drawing/2014/main" id="{491EC6D1-30B1-4F78-879E-67911EE65BF7}"/>
            </a:ext>
          </a:extLst>
        </xdr:cNvPr>
        <xdr:cNvSpPr/>
      </xdr:nvSpPr>
      <xdr:spPr>
        <a:xfrm>
          <a:off x="13096875" y="133905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36468</xdr:rowOff>
    </xdr:to>
    <xdr:cxnSp macro="">
      <xdr:nvCxnSpPr>
        <xdr:cNvPr id="671" name="直線コネクタ 670">
          <a:extLst>
            <a:ext uri="{FF2B5EF4-FFF2-40B4-BE49-F238E27FC236}">
              <a16:creationId xmlns:a16="http://schemas.microsoft.com/office/drawing/2014/main" id="{A96A2643-2ADA-4DF6-B1C4-C74CAAFA2383}"/>
            </a:ext>
          </a:extLst>
        </xdr:cNvPr>
        <xdr:cNvCxnSpPr/>
      </xdr:nvCxnSpPr>
      <xdr:spPr>
        <a:xfrm>
          <a:off x="13144500" y="13438143"/>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72" name="楕円 671">
          <a:extLst>
            <a:ext uri="{FF2B5EF4-FFF2-40B4-BE49-F238E27FC236}">
              <a16:creationId xmlns:a16="http://schemas.microsoft.com/office/drawing/2014/main" id="{1076CBBD-44BF-4DD2-B5E0-841C432327D7}"/>
            </a:ext>
          </a:extLst>
        </xdr:cNvPr>
        <xdr:cNvSpPr/>
      </xdr:nvSpPr>
      <xdr:spPr>
        <a:xfrm>
          <a:off x="12296775" y="133333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82</xdr:row>
      <xdr:rowOff>150768</xdr:rowOff>
    </xdr:to>
    <xdr:cxnSp macro="">
      <xdr:nvCxnSpPr>
        <xdr:cNvPr id="673" name="直線コネクタ 672">
          <a:extLst>
            <a:ext uri="{FF2B5EF4-FFF2-40B4-BE49-F238E27FC236}">
              <a16:creationId xmlns:a16="http://schemas.microsoft.com/office/drawing/2014/main" id="{93CA1648-5E5D-4B35-9ECB-C16EA381D652}"/>
            </a:ext>
          </a:extLst>
        </xdr:cNvPr>
        <xdr:cNvCxnSpPr/>
      </xdr:nvCxnSpPr>
      <xdr:spPr>
        <a:xfrm>
          <a:off x="12344400" y="13380993"/>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674" name="楕円 673">
          <a:extLst>
            <a:ext uri="{FF2B5EF4-FFF2-40B4-BE49-F238E27FC236}">
              <a16:creationId xmlns:a16="http://schemas.microsoft.com/office/drawing/2014/main" id="{60533C98-0238-453E-9900-D27F61D01E26}"/>
            </a:ext>
          </a:extLst>
        </xdr:cNvPr>
        <xdr:cNvSpPr/>
      </xdr:nvSpPr>
      <xdr:spPr>
        <a:xfrm>
          <a:off x="11487150" y="132857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82</xdr:row>
      <xdr:rowOff>93618</xdr:rowOff>
    </xdr:to>
    <xdr:cxnSp macro="">
      <xdr:nvCxnSpPr>
        <xdr:cNvPr id="675" name="直線コネクタ 674">
          <a:extLst>
            <a:ext uri="{FF2B5EF4-FFF2-40B4-BE49-F238E27FC236}">
              <a16:creationId xmlns:a16="http://schemas.microsoft.com/office/drawing/2014/main" id="{79DBDADD-A1E8-440E-B3C5-8241A3EDA859}"/>
            </a:ext>
          </a:extLst>
        </xdr:cNvPr>
        <xdr:cNvCxnSpPr/>
      </xdr:nvCxnSpPr>
      <xdr:spPr>
        <a:xfrm>
          <a:off x="11534775" y="13323843"/>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C0EA1F4E-214E-4CB4-871C-2164FA89F210}"/>
            </a:ext>
          </a:extLst>
        </xdr:cNvPr>
        <xdr:cNvSpPr txBox="1"/>
      </xdr:nvSpPr>
      <xdr:spPr>
        <a:xfrm>
          <a:off x="13745219" y="1312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054E70D5-FACD-4544-B795-DA93A492B378}"/>
            </a:ext>
          </a:extLst>
        </xdr:cNvPr>
        <xdr:cNvSpPr txBox="1"/>
      </xdr:nvSpPr>
      <xdr:spPr>
        <a:xfrm>
          <a:off x="12964169" y="1309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78" name="n_3aveValue【児童館】&#10;有形固定資産減価償却率">
          <a:extLst>
            <a:ext uri="{FF2B5EF4-FFF2-40B4-BE49-F238E27FC236}">
              <a16:creationId xmlns:a16="http://schemas.microsoft.com/office/drawing/2014/main" id="{125B5F0F-476C-4E3E-9BE5-8B7003BE3420}"/>
            </a:ext>
          </a:extLst>
        </xdr:cNvPr>
        <xdr:cNvSpPr txBox="1"/>
      </xdr:nvSpPr>
      <xdr:spPr>
        <a:xfrm>
          <a:off x="12164069" y="1359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679" name="n_4aveValue【児童館】&#10;有形固定資産減価償却率">
          <a:extLst>
            <a:ext uri="{FF2B5EF4-FFF2-40B4-BE49-F238E27FC236}">
              <a16:creationId xmlns:a16="http://schemas.microsoft.com/office/drawing/2014/main" id="{CBF633B8-7378-4340-9A36-CBC3FD8213F6}"/>
            </a:ext>
          </a:extLst>
        </xdr:cNvPr>
        <xdr:cNvSpPr txBox="1"/>
      </xdr:nvSpPr>
      <xdr:spPr>
        <a:xfrm>
          <a:off x="11354444" y="13500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78395</xdr:rowOff>
    </xdr:from>
    <xdr:ext cx="405111" cy="259045"/>
    <xdr:sp macro="" textlink="">
      <xdr:nvSpPr>
        <xdr:cNvPr id="680" name="n_1mainValue【児童館】&#10;有形固定資産減価償却率">
          <a:extLst>
            <a:ext uri="{FF2B5EF4-FFF2-40B4-BE49-F238E27FC236}">
              <a16:creationId xmlns:a16="http://schemas.microsoft.com/office/drawing/2014/main" id="{86418654-B2C1-48AF-A92F-0BF333AF3FD1}"/>
            </a:ext>
          </a:extLst>
        </xdr:cNvPr>
        <xdr:cNvSpPr txBox="1"/>
      </xdr:nvSpPr>
      <xdr:spPr>
        <a:xfrm>
          <a:off x="13745219" y="1352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21245</xdr:rowOff>
    </xdr:from>
    <xdr:ext cx="405111" cy="259045"/>
    <xdr:sp macro="" textlink="">
      <xdr:nvSpPr>
        <xdr:cNvPr id="681" name="n_2mainValue【児童館】&#10;有形固定資産減価償却率">
          <a:extLst>
            <a:ext uri="{FF2B5EF4-FFF2-40B4-BE49-F238E27FC236}">
              <a16:creationId xmlns:a16="http://schemas.microsoft.com/office/drawing/2014/main" id="{60915B49-231D-4DD5-967A-917B71FB349F}"/>
            </a:ext>
          </a:extLst>
        </xdr:cNvPr>
        <xdr:cNvSpPr txBox="1"/>
      </xdr:nvSpPr>
      <xdr:spPr>
        <a:xfrm>
          <a:off x="12964169" y="1347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160945</xdr:rowOff>
    </xdr:from>
    <xdr:ext cx="405111" cy="259045"/>
    <xdr:sp macro="" textlink="">
      <xdr:nvSpPr>
        <xdr:cNvPr id="682" name="n_3mainValue【児童館】&#10;有形固定資産減価償却率">
          <a:extLst>
            <a:ext uri="{FF2B5EF4-FFF2-40B4-BE49-F238E27FC236}">
              <a16:creationId xmlns:a16="http://schemas.microsoft.com/office/drawing/2014/main" id="{929AA3D1-1C4A-407B-88EA-3246928A94B9}"/>
            </a:ext>
          </a:extLst>
        </xdr:cNvPr>
        <xdr:cNvSpPr txBox="1"/>
      </xdr:nvSpPr>
      <xdr:spPr>
        <a:xfrm>
          <a:off x="12164069" y="1312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103795</xdr:rowOff>
    </xdr:from>
    <xdr:ext cx="405111" cy="259045"/>
    <xdr:sp macro="" textlink="">
      <xdr:nvSpPr>
        <xdr:cNvPr id="683" name="n_4mainValue【児童館】&#10;有形固定資産減価償却率">
          <a:extLst>
            <a:ext uri="{FF2B5EF4-FFF2-40B4-BE49-F238E27FC236}">
              <a16:creationId xmlns:a16="http://schemas.microsoft.com/office/drawing/2014/main" id="{E8888B5E-E296-434F-A21A-8AA97A92951B}"/>
            </a:ext>
          </a:extLst>
        </xdr:cNvPr>
        <xdr:cNvSpPr txBox="1"/>
      </xdr:nvSpPr>
      <xdr:spPr>
        <a:xfrm>
          <a:off x="11354444"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D969BDE-D95E-4B16-BCBF-718268CA628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BA3B0237-4728-4C05-BB97-1786BCE2EC3D}"/>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512EEA0-250E-4AF6-8AA4-8F364D846251}"/>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564A0EF7-C7AC-47D5-9B30-E25B9E5C6115}"/>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5C56AF3E-7799-4B92-8E2C-EFDB8F9C8FE5}"/>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9A117A60-43D9-458A-A6FD-BBC43243C5D5}"/>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8C6DE10-8893-4262-87D4-AFF83A77DAD4}"/>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200E54A-0221-493D-BAD7-50C2CD19BD53}"/>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FA28107-DFAD-4797-9946-BB82B4452D51}"/>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25AF412C-D3A7-4EEB-93D4-EF36ADB8DE4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CB41A5F8-C5A2-42D0-A384-6A1364D31CDF}"/>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737E10BB-0E86-4591-A108-F1D91EEF067A}"/>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50DA37D9-04BF-486E-92EE-872F221813C7}"/>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78FFCB7D-082C-4A48-A17C-3EC4CF9D532B}"/>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EEC73507-462F-460C-BE0E-8CD57C8BEA66}"/>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D66D3DA0-A90F-4B7C-83D2-C6CA6D6D6B15}"/>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5D830795-8A14-4525-ACD5-FFAD6DCC61C1}"/>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D38EE2F4-E551-4EBF-827C-CF4CF8BEE596}"/>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100AD2B5-9972-4053-8A3E-7E082C0BFA45}"/>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33F94208-6E87-435C-BD51-88E782A2BA7C}"/>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3C1A35C9-A8DF-41BD-B95B-F7A1FE626CD5}"/>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ED81BCFF-C670-48E6-8B3A-5226A781BFC2}"/>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ECF4F3E2-8ADE-405F-88F9-06B19615A29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C7050E7B-F13C-4992-BC84-3A27935EAC61}"/>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F81A487E-9572-4ABF-BBB4-1B49BBE60560}"/>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DBA555F5-13E6-4AE7-AF05-0248FB692D15}"/>
            </a:ext>
          </a:extLst>
        </xdr:cNvPr>
        <xdr:cNvCxnSpPr/>
      </xdr:nvCxnSpPr>
      <xdr:spPr>
        <a:xfrm flipV="1">
          <a:off x="19954239" y="12699546"/>
          <a:ext cx="0" cy="130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BD47BCF6-9E09-438A-814C-9E45A887CB27}"/>
            </a:ext>
          </a:extLst>
        </xdr:cNvPr>
        <xdr:cNvSpPr txBox="1"/>
      </xdr:nvSpPr>
      <xdr:spPr>
        <a:xfrm>
          <a:off x="19992975" y="14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681803EA-52B4-4065-81B0-2B90B159C630}"/>
            </a:ext>
          </a:extLst>
        </xdr:cNvPr>
        <xdr:cNvCxnSpPr/>
      </xdr:nvCxnSpPr>
      <xdr:spPr>
        <a:xfrm>
          <a:off x="19878675" y="140026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E63C3320-3C74-4355-A940-1C310EE106F8}"/>
            </a:ext>
          </a:extLst>
        </xdr:cNvPr>
        <xdr:cNvSpPr txBox="1"/>
      </xdr:nvSpPr>
      <xdr:spPr>
        <a:xfrm>
          <a:off x="19992975" y="1248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AE695D36-4818-436F-BB60-DAF53901DA7E}"/>
            </a:ext>
          </a:extLst>
        </xdr:cNvPr>
        <xdr:cNvCxnSpPr/>
      </xdr:nvCxnSpPr>
      <xdr:spPr>
        <a:xfrm>
          <a:off x="19878675" y="12699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14" name="【児童館】&#10;一人当たり面積平均値テキスト">
          <a:extLst>
            <a:ext uri="{FF2B5EF4-FFF2-40B4-BE49-F238E27FC236}">
              <a16:creationId xmlns:a16="http://schemas.microsoft.com/office/drawing/2014/main" id="{B0B84207-0F8F-4FCF-883E-994F3F771243}"/>
            </a:ext>
          </a:extLst>
        </xdr:cNvPr>
        <xdr:cNvSpPr txBox="1"/>
      </xdr:nvSpPr>
      <xdr:spPr>
        <a:xfrm>
          <a:off x="19992975" y="1341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D7A5B87A-EA5E-47A0-AC06-304E7BC7604E}"/>
            </a:ext>
          </a:extLst>
        </xdr:cNvPr>
        <xdr:cNvSpPr/>
      </xdr:nvSpPr>
      <xdr:spPr>
        <a:xfrm>
          <a:off x="19897725" y="135513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2A8D6C1A-0BBB-4C34-998A-FC00C38234C5}"/>
            </a:ext>
          </a:extLst>
        </xdr:cNvPr>
        <xdr:cNvSpPr/>
      </xdr:nvSpPr>
      <xdr:spPr>
        <a:xfrm>
          <a:off x="19154775" y="135948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285C1A1B-9704-4CFA-868C-F4D09A5B29BA}"/>
            </a:ext>
          </a:extLst>
        </xdr:cNvPr>
        <xdr:cNvSpPr/>
      </xdr:nvSpPr>
      <xdr:spPr>
        <a:xfrm>
          <a:off x="18345150" y="135948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a:extLst>
            <a:ext uri="{FF2B5EF4-FFF2-40B4-BE49-F238E27FC236}">
              <a16:creationId xmlns:a16="http://schemas.microsoft.com/office/drawing/2014/main" id="{7A88C44B-86F4-44AD-8DF1-F1274B17D348}"/>
            </a:ext>
          </a:extLst>
        </xdr:cNvPr>
        <xdr:cNvSpPr/>
      </xdr:nvSpPr>
      <xdr:spPr>
        <a:xfrm>
          <a:off x="17554575" y="13555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a:extLst>
            <a:ext uri="{FF2B5EF4-FFF2-40B4-BE49-F238E27FC236}">
              <a16:creationId xmlns:a16="http://schemas.microsoft.com/office/drawing/2014/main" id="{3B7DF626-F146-4BC0-8CC7-48658DF98035}"/>
            </a:ext>
          </a:extLst>
        </xdr:cNvPr>
        <xdr:cNvSpPr/>
      </xdr:nvSpPr>
      <xdr:spPr>
        <a:xfrm>
          <a:off x="16754475" y="13526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1AF80F0-462A-4EF7-AE6C-5CB6B2692736}"/>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A07208A-433D-41AE-9F0F-71A558067B44}"/>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2803C08-4EE0-4628-991B-142FCBE3FAF7}"/>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DA0AEC2-E0E3-4A91-B4BD-56E1BCFC8EEC}"/>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99265FEE-F4CA-4884-93FE-A3DC7E96A929}"/>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5" name="楕円 724">
          <a:extLst>
            <a:ext uri="{FF2B5EF4-FFF2-40B4-BE49-F238E27FC236}">
              <a16:creationId xmlns:a16="http://schemas.microsoft.com/office/drawing/2014/main" id="{BC67E3B0-9701-45BB-A5D5-C918A1A87CAE}"/>
            </a:ext>
          </a:extLst>
        </xdr:cNvPr>
        <xdr:cNvSpPr/>
      </xdr:nvSpPr>
      <xdr:spPr>
        <a:xfrm>
          <a:off x="19897725" y="1385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6" name="【児童館】&#10;一人当たり面積該当値テキスト">
          <a:extLst>
            <a:ext uri="{FF2B5EF4-FFF2-40B4-BE49-F238E27FC236}">
              <a16:creationId xmlns:a16="http://schemas.microsoft.com/office/drawing/2014/main" id="{AD735E05-B4F1-4832-96EE-3AD1EA627786}"/>
            </a:ext>
          </a:extLst>
        </xdr:cNvPr>
        <xdr:cNvSpPr txBox="1"/>
      </xdr:nvSpPr>
      <xdr:spPr>
        <a:xfrm>
          <a:off x="19992975"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7" name="楕円 726">
          <a:extLst>
            <a:ext uri="{FF2B5EF4-FFF2-40B4-BE49-F238E27FC236}">
              <a16:creationId xmlns:a16="http://schemas.microsoft.com/office/drawing/2014/main" id="{F99DA1DD-02F0-447F-A941-6344711955FE}"/>
            </a:ext>
          </a:extLst>
        </xdr:cNvPr>
        <xdr:cNvSpPr/>
      </xdr:nvSpPr>
      <xdr:spPr>
        <a:xfrm>
          <a:off x="19154775" y="1385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8" name="直線コネクタ 727">
          <a:extLst>
            <a:ext uri="{FF2B5EF4-FFF2-40B4-BE49-F238E27FC236}">
              <a16:creationId xmlns:a16="http://schemas.microsoft.com/office/drawing/2014/main" id="{56927AFD-3116-41F2-8D64-E5AD298F7E0D}"/>
            </a:ext>
          </a:extLst>
        </xdr:cNvPr>
        <xdr:cNvCxnSpPr/>
      </xdr:nvCxnSpPr>
      <xdr:spPr>
        <a:xfrm>
          <a:off x="19202400" y="139065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9" name="楕円 728">
          <a:extLst>
            <a:ext uri="{FF2B5EF4-FFF2-40B4-BE49-F238E27FC236}">
              <a16:creationId xmlns:a16="http://schemas.microsoft.com/office/drawing/2014/main" id="{5E86C9B7-E01A-4D7A-B9B0-2E5A72F8A914}"/>
            </a:ext>
          </a:extLst>
        </xdr:cNvPr>
        <xdr:cNvSpPr/>
      </xdr:nvSpPr>
      <xdr:spPr>
        <a:xfrm>
          <a:off x="18345150" y="1385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30" name="直線コネクタ 729">
          <a:extLst>
            <a:ext uri="{FF2B5EF4-FFF2-40B4-BE49-F238E27FC236}">
              <a16:creationId xmlns:a16="http://schemas.microsoft.com/office/drawing/2014/main" id="{304E2D00-3B03-4572-BC02-580D81204718}"/>
            </a:ext>
          </a:extLst>
        </xdr:cNvPr>
        <xdr:cNvCxnSpPr/>
      </xdr:nvCxnSpPr>
      <xdr:spPr>
        <a:xfrm>
          <a:off x="18392775" y="13906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1" name="楕円 730">
          <a:extLst>
            <a:ext uri="{FF2B5EF4-FFF2-40B4-BE49-F238E27FC236}">
              <a16:creationId xmlns:a16="http://schemas.microsoft.com/office/drawing/2014/main" id="{4BFCBA7D-99BF-4136-B94F-86E9BBA28837}"/>
            </a:ext>
          </a:extLst>
        </xdr:cNvPr>
        <xdr:cNvSpPr/>
      </xdr:nvSpPr>
      <xdr:spPr>
        <a:xfrm>
          <a:off x="17554575" y="1385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2" name="直線コネクタ 731">
          <a:extLst>
            <a:ext uri="{FF2B5EF4-FFF2-40B4-BE49-F238E27FC236}">
              <a16:creationId xmlns:a16="http://schemas.microsoft.com/office/drawing/2014/main" id="{8AC0C9B6-05B1-4D96-A73D-15E658AD58CA}"/>
            </a:ext>
          </a:extLst>
        </xdr:cNvPr>
        <xdr:cNvCxnSpPr/>
      </xdr:nvCxnSpPr>
      <xdr:spPr>
        <a:xfrm>
          <a:off x="17602200" y="13906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3" name="楕円 732">
          <a:extLst>
            <a:ext uri="{FF2B5EF4-FFF2-40B4-BE49-F238E27FC236}">
              <a16:creationId xmlns:a16="http://schemas.microsoft.com/office/drawing/2014/main" id="{DAC5920A-85CF-4FCA-A1FD-3956C220FA05}"/>
            </a:ext>
          </a:extLst>
        </xdr:cNvPr>
        <xdr:cNvSpPr/>
      </xdr:nvSpPr>
      <xdr:spPr>
        <a:xfrm>
          <a:off x="16754475" y="1385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4" name="直線コネクタ 733">
          <a:extLst>
            <a:ext uri="{FF2B5EF4-FFF2-40B4-BE49-F238E27FC236}">
              <a16:creationId xmlns:a16="http://schemas.microsoft.com/office/drawing/2014/main" id="{29572D2C-1597-4921-B306-3802AE3D74A3}"/>
            </a:ext>
          </a:extLst>
        </xdr:cNvPr>
        <xdr:cNvCxnSpPr/>
      </xdr:nvCxnSpPr>
      <xdr:spPr>
        <a:xfrm>
          <a:off x="16802100" y="13906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35" name="n_1aveValue【児童館】&#10;一人当たり面積">
          <a:extLst>
            <a:ext uri="{FF2B5EF4-FFF2-40B4-BE49-F238E27FC236}">
              <a16:creationId xmlns:a16="http://schemas.microsoft.com/office/drawing/2014/main" id="{D3C1A952-05EA-4A11-B483-E6DA30C86734}"/>
            </a:ext>
          </a:extLst>
        </xdr:cNvPr>
        <xdr:cNvSpPr txBox="1"/>
      </xdr:nvSpPr>
      <xdr:spPr>
        <a:xfrm>
          <a:off x="18983402" y="1337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6" name="n_2aveValue【児童館】&#10;一人当たり面積">
          <a:extLst>
            <a:ext uri="{FF2B5EF4-FFF2-40B4-BE49-F238E27FC236}">
              <a16:creationId xmlns:a16="http://schemas.microsoft.com/office/drawing/2014/main" id="{97896A95-F523-46F6-B105-3D18BDB0DE97}"/>
            </a:ext>
          </a:extLst>
        </xdr:cNvPr>
        <xdr:cNvSpPr txBox="1"/>
      </xdr:nvSpPr>
      <xdr:spPr>
        <a:xfrm>
          <a:off x="18183302" y="1337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37" name="n_3aveValue【児童館】&#10;一人当たり面積">
          <a:extLst>
            <a:ext uri="{FF2B5EF4-FFF2-40B4-BE49-F238E27FC236}">
              <a16:creationId xmlns:a16="http://schemas.microsoft.com/office/drawing/2014/main" id="{43AB1E7F-E9E2-452B-B6D5-C830DB3B5682}"/>
            </a:ext>
          </a:extLst>
        </xdr:cNvPr>
        <xdr:cNvSpPr txBox="1"/>
      </xdr:nvSpPr>
      <xdr:spPr>
        <a:xfrm>
          <a:off x="17383202" y="133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8" name="n_4aveValue【児童館】&#10;一人当たり面積">
          <a:extLst>
            <a:ext uri="{FF2B5EF4-FFF2-40B4-BE49-F238E27FC236}">
              <a16:creationId xmlns:a16="http://schemas.microsoft.com/office/drawing/2014/main" id="{F31A15E4-A492-46D9-ADA8-969BCF8A2F7D}"/>
            </a:ext>
          </a:extLst>
        </xdr:cNvPr>
        <xdr:cNvSpPr txBox="1"/>
      </xdr:nvSpPr>
      <xdr:spPr>
        <a:xfrm>
          <a:off x="16592627"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9" name="n_1mainValue【児童館】&#10;一人当たり面積">
          <a:extLst>
            <a:ext uri="{FF2B5EF4-FFF2-40B4-BE49-F238E27FC236}">
              <a16:creationId xmlns:a16="http://schemas.microsoft.com/office/drawing/2014/main" id="{B71C3D99-7611-4678-803B-F65D0B13ACB8}"/>
            </a:ext>
          </a:extLst>
        </xdr:cNvPr>
        <xdr:cNvSpPr txBox="1"/>
      </xdr:nvSpPr>
      <xdr:spPr>
        <a:xfrm>
          <a:off x="18983402"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40" name="n_2mainValue【児童館】&#10;一人当たり面積">
          <a:extLst>
            <a:ext uri="{FF2B5EF4-FFF2-40B4-BE49-F238E27FC236}">
              <a16:creationId xmlns:a16="http://schemas.microsoft.com/office/drawing/2014/main" id="{380877E0-FD5F-4E24-8374-B9CB6C19F96C}"/>
            </a:ext>
          </a:extLst>
        </xdr:cNvPr>
        <xdr:cNvSpPr txBox="1"/>
      </xdr:nvSpPr>
      <xdr:spPr>
        <a:xfrm>
          <a:off x="18183302"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1" name="n_3mainValue【児童館】&#10;一人当たり面積">
          <a:extLst>
            <a:ext uri="{FF2B5EF4-FFF2-40B4-BE49-F238E27FC236}">
              <a16:creationId xmlns:a16="http://schemas.microsoft.com/office/drawing/2014/main" id="{779FAEA7-8F45-42E8-9469-2BBA6F7339D2}"/>
            </a:ext>
          </a:extLst>
        </xdr:cNvPr>
        <xdr:cNvSpPr txBox="1"/>
      </xdr:nvSpPr>
      <xdr:spPr>
        <a:xfrm>
          <a:off x="17383202"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2" name="n_4mainValue【児童館】&#10;一人当たり面積">
          <a:extLst>
            <a:ext uri="{FF2B5EF4-FFF2-40B4-BE49-F238E27FC236}">
              <a16:creationId xmlns:a16="http://schemas.microsoft.com/office/drawing/2014/main" id="{F2BAE69F-7A89-42A9-BF0A-1B4FE886AD8E}"/>
            </a:ext>
          </a:extLst>
        </xdr:cNvPr>
        <xdr:cNvSpPr txBox="1"/>
      </xdr:nvSpPr>
      <xdr:spPr>
        <a:xfrm>
          <a:off x="16592627"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A44FD0BF-341A-4863-A094-82C72AD71CD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1926515F-A909-494D-ADBA-38E72238AB9F}"/>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13F4998B-B506-4F1A-B25E-E828AA13847F}"/>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0DF095F-67A0-4525-B937-F7561E2FA5D8}"/>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CC415FE9-BBFD-417C-98A1-4EA5339D9BB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4ABE4CFF-D84F-434D-8ABB-225285B7978F}"/>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66388C84-50DE-4E6D-ABD1-ADFC7B6A9416}"/>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FF3C4876-5664-43A9-8EBB-CC7B848FF295}"/>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CACAE1C3-5C6C-4A41-997E-8D24D004A20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D79A266A-ECBE-4EEB-B962-FDC874F0B455}"/>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90A1974A-B706-4855-B477-4EB2C7AA3081}"/>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13736529-8C4B-41BE-A6C4-A6759E8587B0}"/>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6718B5FC-A2D9-4944-B344-B77945EFDEC2}"/>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C87381D-AC57-468C-90F1-E2B8A10F5A49}"/>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7FB52E0A-0324-47E9-91E6-57F1272BD969}"/>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D1BE0B95-AF2A-4690-BCE3-82E2891B729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EEA147EF-75FF-4E7F-898A-B2683343FD62}"/>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B4A986BC-E29F-458C-8C46-E2542EEFBC4F}"/>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7BD4751-04C4-4F91-9DD8-6015FB2323DA}"/>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95FD7F9D-9D0E-4D9A-846B-41BA05D2BECB}"/>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2971AA23-05EA-4A4A-8F0B-3B041797FFCB}"/>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29200B15-30C2-473C-8185-DFF3C11EC0CD}"/>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BA634931-F034-4E5B-8E35-333510B6B8BD}"/>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35413AEB-AD45-46F7-86CC-AC93D08D474F}"/>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867261E-D791-4AA7-9AC6-A1AFBA232B8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4F428C71-1404-4DD0-BF77-3B405FC6202E}"/>
            </a:ext>
          </a:extLst>
        </xdr:cNvPr>
        <xdr:cNvCxnSpPr/>
      </xdr:nvCxnSpPr>
      <xdr:spPr>
        <a:xfrm flipV="1">
          <a:off x="14696439" y="16278951"/>
          <a:ext cx="0" cy="158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13D21F46-067D-4A4C-AD52-C05B9857873B}"/>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8F83CA46-FD4C-4E61-BA86-86101BF6A19C}"/>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BC19515E-AA25-41BC-BE07-3C373DCA9358}"/>
            </a:ext>
          </a:extLst>
        </xdr:cNvPr>
        <xdr:cNvSpPr txBox="1"/>
      </xdr:nvSpPr>
      <xdr:spPr>
        <a:xfrm>
          <a:off x="14735175" y="16047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D76A7E0E-AA7E-4CFD-A108-CD9B064DF173}"/>
            </a:ext>
          </a:extLst>
        </xdr:cNvPr>
        <xdr:cNvCxnSpPr/>
      </xdr:nvCxnSpPr>
      <xdr:spPr>
        <a:xfrm>
          <a:off x="14611350" y="162789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773" name="【公民館】&#10;有形固定資産減価償却率平均値テキスト">
          <a:extLst>
            <a:ext uri="{FF2B5EF4-FFF2-40B4-BE49-F238E27FC236}">
              <a16:creationId xmlns:a16="http://schemas.microsoft.com/office/drawing/2014/main" id="{F6C9D5A2-941A-4290-8F2A-A4F535D4669D}"/>
            </a:ext>
          </a:extLst>
        </xdr:cNvPr>
        <xdr:cNvSpPr txBox="1"/>
      </xdr:nvSpPr>
      <xdr:spPr>
        <a:xfrm>
          <a:off x="14735175" y="17163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C78C6814-2A3F-4253-8F75-B292E52F1E7B}"/>
            </a:ext>
          </a:extLst>
        </xdr:cNvPr>
        <xdr:cNvSpPr/>
      </xdr:nvSpPr>
      <xdr:spPr>
        <a:xfrm>
          <a:off x="14649450" y="171850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48A06D33-F8E6-45EE-99BF-6490B9EEFB73}"/>
            </a:ext>
          </a:extLst>
        </xdr:cNvPr>
        <xdr:cNvSpPr/>
      </xdr:nvSpPr>
      <xdr:spPr>
        <a:xfrm>
          <a:off x="13887450" y="171525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1420BE52-31D1-4E95-BC95-B8DA9918B398}"/>
            </a:ext>
          </a:extLst>
        </xdr:cNvPr>
        <xdr:cNvSpPr/>
      </xdr:nvSpPr>
      <xdr:spPr>
        <a:xfrm>
          <a:off x="13096875" y="171721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a:extLst>
            <a:ext uri="{FF2B5EF4-FFF2-40B4-BE49-F238E27FC236}">
              <a16:creationId xmlns:a16="http://schemas.microsoft.com/office/drawing/2014/main" id="{03923A34-4346-4972-AFC5-0C735A51CDBE}"/>
            </a:ext>
          </a:extLst>
        </xdr:cNvPr>
        <xdr:cNvSpPr/>
      </xdr:nvSpPr>
      <xdr:spPr>
        <a:xfrm>
          <a:off x="12296775" y="17153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a:extLst>
            <a:ext uri="{FF2B5EF4-FFF2-40B4-BE49-F238E27FC236}">
              <a16:creationId xmlns:a16="http://schemas.microsoft.com/office/drawing/2014/main" id="{9DE5A897-A08E-4B22-8ED5-E8FAABEDE340}"/>
            </a:ext>
          </a:extLst>
        </xdr:cNvPr>
        <xdr:cNvSpPr/>
      </xdr:nvSpPr>
      <xdr:spPr>
        <a:xfrm>
          <a:off x="11487150" y="17173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D3C44EA-EAB5-4DAA-8181-4791F9F1BEA3}"/>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3FE4D00-DE1D-47A8-9365-47FF593E9154}"/>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2FE1A57-8915-4910-ADE6-79340AA6BA55}"/>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394700C-D672-4444-B1D7-21CD6FEEC7B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5817CFF-9E16-465A-A5C4-26039AB5C13F}"/>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784" name="楕円 783">
          <a:extLst>
            <a:ext uri="{FF2B5EF4-FFF2-40B4-BE49-F238E27FC236}">
              <a16:creationId xmlns:a16="http://schemas.microsoft.com/office/drawing/2014/main" id="{FE7E4B6D-D918-48CB-B794-2FC6B5DA2033}"/>
            </a:ext>
          </a:extLst>
        </xdr:cNvPr>
        <xdr:cNvSpPr/>
      </xdr:nvSpPr>
      <xdr:spPr>
        <a:xfrm>
          <a:off x="14649450" y="171166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169108</xdr:rowOff>
    </xdr:from>
    <xdr:ext cx="405111" cy="259045"/>
    <xdr:sp macro="" textlink="">
      <xdr:nvSpPr>
        <xdr:cNvPr id="785" name="【公民館】&#10;有形固定資産減価償却率該当値テキスト">
          <a:extLst>
            <a:ext uri="{FF2B5EF4-FFF2-40B4-BE49-F238E27FC236}">
              <a16:creationId xmlns:a16="http://schemas.microsoft.com/office/drawing/2014/main" id="{1034BE92-7D2B-426A-9E1A-FD45A2223FA2}"/>
            </a:ext>
          </a:extLst>
        </xdr:cNvPr>
        <xdr:cNvSpPr txBox="1"/>
      </xdr:nvSpPr>
      <xdr:spPr>
        <a:xfrm>
          <a:off x="14735175" y="1697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102144</xdr:rowOff>
    </xdr:from>
    <xdr:to>
      <xdr:col>81</xdr:col>
      <xdr:colOff>101600</xdr:colOff>
      <xdr:row>105</xdr:row>
      <xdr:rowOff>32294</xdr:rowOff>
    </xdr:to>
    <xdr:sp macro="" textlink="">
      <xdr:nvSpPr>
        <xdr:cNvPr id="786" name="楕円 785">
          <a:extLst>
            <a:ext uri="{FF2B5EF4-FFF2-40B4-BE49-F238E27FC236}">
              <a16:creationId xmlns:a16="http://schemas.microsoft.com/office/drawing/2014/main" id="{1F487E9D-1540-4D0B-BC2B-491B8D995CBE}"/>
            </a:ext>
          </a:extLst>
        </xdr:cNvPr>
        <xdr:cNvSpPr/>
      </xdr:nvSpPr>
      <xdr:spPr>
        <a:xfrm>
          <a:off x="13887450" y="170788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152944</xdr:rowOff>
    </xdr:from>
    <xdr:to>
      <xdr:col>85</xdr:col>
      <xdr:colOff>127000</xdr:colOff>
      <xdr:row>105</xdr:row>
      <xdr:rowOff>25581</xdr:rowOff>
    </xdr:to>
    <xdr:cxnSp macro="">
      <xdr:nvCxnSpPr>
        <xdr:cNvPr id="787" name="直線コネクタ 786">
          <a:extLst>
            <a:ext uri="{FF2B5EF4-FFF2-40B4-BE49-F238E27FC236}">
              <a16:creationId xmlns:a16="http://schemas.microsoft.com/office/drawing/2014/main" id="{AB64705A-E5BF-4350-ACEE-ED0C6812FF11}"/>
            </a:ext>
          </a:extLst>
        </xdr:cNvPr>
        <xdr:cNvCxnSpPr/>
      </xdr:nvCxnSpPr>
      <xdr:spPr>
        <a:xfrm>
          <a:off x="13935075" y="17126494"/>
          <a:ext cx="7620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788" name="楕円 787">
          <a:extLst>
            <a:ext uri="{FF2B5EF4-FFF2-40B4-BE49-F238E27FC236}">
              <a16:creationId xmlns:a16="http://schemas.microsoft.com/office/drawing/2014/main" id="{20D837CA-5867-4703-84CC-9B2FF6E1D4F8}"/>
            </a:ext>
          </a:extLst>
        </xdr:cNvPr>
        <xdr:cNvSpPr/>
      </xdr:nvSpPr>
      <xdr:spPr>
        <a:xfrm>
          <a:off x="13096875" y="170609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134982</xdr:rowOff>
    </xdr:from>
    <xdr:to>
      <xdr:col>81</xdr:col>
      <xdr:colOff>50800</xdr:colOff>
      <xdr:row>104</xdr:row>
      <xdr:rowOff>152944</xdr:rowOff>
    </xdr:to>
    <xdr:cxnSp macro="">
      <xdr:nvCxnSpPr>
        <xdr:cNvPr id="789" name="直線コネクタ 788">
          <a:extLst>
            <a:ext uri="{FF2B5EF4-FFF2-40B4-BE49-F238E27FC236}">
              <a16:creationId xmlns:a16="http://schemas.microsoft.com/office/drawing/2014/main" id="{02A633F1-C886-46AA-A3BD-E9CB5408D9E3}"/>
            </a:ext>
          </a:extLst>
        </xdr:cNvPr>
        <xdr:cNvCxnSpPr/>
      </xdr:nvCxnSpPr>
      <xdr:spPr>
        <a:xfrm>
          <a:off x="13144500" y="17108532"/>
          <a:ext cx="7905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90" name="楕円 789">
          <a:extLst>
            <a:ext uri="{FF2B5EF4-FFF2-40B4-BE49-F238E27FC236}">
              <a16:creationId xmlns:a16="http://schemas.microsoft.com/office/drawing/2014/main" id="{257C2714-A950-481B-903B-DCCACBE4ABBC}"/>
            </a:ext>
          </a:extLst>
        </xdr:cNvPr>
        <xdr:cNvSpPr/>
      </xdr:nvSpPr>
      <xdr:spPr>
        <a:xfrm>
          <a:off x="12296775" y="170103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134982</xdr:rowOff>
    </xdr:to>
    <xdr:cxnSp macro="">
      <xdr:nvCxnSpPr>
        <xdr:cNvPr id="791" name="直線コネクタ 790">
          <a:extLst>
            <a:ext uri="{FF2B5EF4-FFF2-40B4-BE49-F238E27FC236}">
              <a16:creationId xmlns:a16="http://schemas.microsoft.com/office/drawing/2014/main" id="{2C840504-93D6-400B-AFB8-4407412A04FE}"/>
            </a:ext>
          </a:extLst>
        </xdr:cNvPr>
        <xdr:cNvCxnSpPr/>
      </xdr:nvCxnSpPr>
      <xdr:spPr>
        <a:xfrm>
          <a:off x="12344400" y="17058005"/>
          <a:ext cx="800100" cy="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792" name="楕円 791">
          <a:extLst>
            <a:ext uri="{FF2B5EF4-FFF2-40B4-BE49-F238E27FC236}">
              <a16:creationId xmlns:a16="http://schemas.microsoft.com/office/drawing/2014/main" id="{A8CCCEEC-98CA-4DFF-B1E2-2DFEFD184AD7}"/>
            </a:ext>
          </a:extLst>
        </xdr:cNvPr>
        <xdr:cNvSpPr/>
      </xdr:nvSpPr>
      <xdr:spPr>
        <a:xfrm>
          <a:off x="11487150" y="169614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87630</xdr:rowOff>
    </xdr:to>
    <xdr:cxnSp macro="">
      <xdr:nvCxnSpPr>
        <xdr:cNvPr id="793" name="直線コネクタ 792">
          <a:extLst>
            <a:ext uri="{FF2B5EF4-FFF2-40B4-BE49-F238E27FC236}">
              <a16:creationId xmlns:a16="http://schemas.microsoft.com/office/drawing/2014/main" id="{395BAF48-D423-49D5-A25E-84BF9A0CFD1F}"/>
            </a:ext>
          </a:extLst>
        </xdr:cNvPr>
        <xdr:cNvCxnSpPr/>
      </xdr:nvCxnSpPr>
      <xdr:spPr>
        <a:xfrm>
          <a:off x="11534775" y="17018636"/>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94" name="n_1aveValue【公民館】&#10;有形固定資産減価償却率">
          <a:extLst>
            <a:ext uri="{FF2B5EF4-FFF2-40B4-BE49-F238E27FC236}">
              <a16:creationId xmlns:a16="http://schemas.microsoft.com/office/drawing/2014/main" id="{A2DD6A9F-9465-4310-AE7E-C36CF70B896A}"/>
            </a:ext>
          </a:extLst>
        </xdr:cNvPr>
        <xdr:cNvSpPr txBox="1"/>
      </xdr:nvSpPr>
      <xdr:spPr>
        <a:xfrm>
          <a:off x="13745219" y="1725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5" name="n_2aveValue【公民館】&#10;有形固定資産減価償却率">
          <a:extLst>
            <a:ext uri="{FF2B5EF4-FFF2-40B4-BE49-F238E27FC236}">
              <a16:creationId xmlns:a16="http://schemas.microsoft.com/office/drawing/2014/main" id="{ED044A51-D6C9-44EC-B27D-AB5DDCD9B795}"/>
            </a:ext>
          </a:extLst>
        </xdr:cNvPr>
        <xdr:cNvSpPr txBox="1"/>
      </xdr:nvSpPr>
      <xdr:spPr>
        <a:xfrm>
          <a:off x="12964169" y="17271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6" name="n_3aveValue【公民館】&#10;有形固定資産減価償却率">
          <a:extLst>
            <a:ext uri="{FF2B5EF4-FFF2-40B4-BE49-F238E27FC236}">
              <a16:creationId xmlns:a16="http://schemas.microsoft.com/office/drawing/2014/main" id="{3EB3EEB9-0DA8-47F4-925D-E1E3894FCA2D}"/>
            </a:ext>
          </a:extLst>
        </xdr:cNvPr>
        <xdr:cNvSpPr txBox="1"/>
      </xdr:nvSpPr>
      <xdr:spPr>
        <a:xfrm>
          <a:off x="12164069" y="17246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7" name="n_4aveValue【公民館】&#10;有形固定資産減価償却率">
          <a:extLst>
            <a:ext uri="{FF2B5EF4-FFF2-40B4-BE49-F238E27FC236}">
              <a16:creationId xmlns:a16="http://schemas.microsoft.com/office/drawing/2014/main" id="{974D7459-6B25-4599-9B09-8192175ECB98}"/>
            </a:ext>
          </a:extLst>
        </xdr:cNvPr>
        <xdr:cNvSpPr txBox="1"/>
      </xdr:nvSpPr>
      <xdr:spPr>
        <a:xfrm>
          <a:off x="11354444"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48821</xdr:rowOff>
    </xdr:from>
    <xdr:ext cx="405111" cy="259045"/>
    <xdr:sp macro="" textlink="">
      <xdr:nvSpPr>
        <xdr:cNvPr id="798" name="n_1mainValue【公民館】&#10;有形固定資産減価償却率">
          <a:extLst>
            <a:ext uri="{FF2B5EF4-FFF2-40B4-BE49-F238E27FC236}">
              <a16:creationId xmlns:a16="http://schemas.microsoft.com/office/drawing/2014/main" id="{0F46D5C4-1FEE-4B04-9F3A-C54FA3D74CFC}"/>
            </a:ext>
          </a:extLst>
        </xdr:cNvPr>
        <xdr:cNvSpPr txBox="1"/>
      </xdr:nvSpPr>
      <xdr:spPr>
        <a:xfrm>
          <a:off x="13745219" y="168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799" name="n_2mainValue【公民館】&#10;有形固定資産減価償却率">
          <a:extLst>
            <a:ext uri="{FF2B5EF4-FFF2-40B4-BE49-F238E27FC236}">
              <a16:creationId xmlns:a16="http://schemas.microsoft.com/office/drawing/2014/main" id="{AC710E6F-6FD8-43B4-A457-C1037E5289FC}"/>
            </a:ext>
          </a:extLst>
        </xdr:cNvPr>
        <xdr:cNvSpPr txBox="1"/>
      </xdr:nvSpPr>
      <xdr:spPr>
        <a:xfrm>
          <a:off x="12964169" y="168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00" name="n_3mainValue【公民館】&#10;有形固定資産減価償却率">
          <a:extLst>
            <a:ext uri="{FF2B5EF4-FFF2-40B4-BE49-F238E27FC236}">
              <a16:creationId xmlns:a16="http://schemas.microsoft.com/office/drawing/2014/main" id="{E7B0DCA0-A307-463E-BE26-E3ACAC52E070}"/>
            </a:ext>
          </a:extLst>
        </xdr:cNvPr>
        <xdr:cNvSpPr txBox="1"/>
      </xdr:nvSpPr>
      <xdr:spPr>
        <a:xfrm>
          <a:off x="12164069"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01" name="n_4mainValue【公民館】&#10;有形固定資産減価償却率">
          <a:extLst>
            <a:ext uri="{FF2B5EF4-FFF2-40B4-BE49-F238E27FC236}">
              <a16:creationId xmlns:a16="http://schemas.microsoft.com/office/drawing/2014/main" id="{1CEFDD31-EFF5-4336-87D1-D2D5DE7236A0}"/>
            </a:ext>
          </a:extLst>
        </xdr:cNvPr>
        <xdr:cNvSpPr txBox="1"/>
      </xdr:nvSpPr>
      <xdr:spPr>
        <a:xfrm>
          <a:off x="11354444" y="1673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5E6A1884-65E7-4272-9AA1-E8244BFE0744}"/>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3F3740F7-34A6-4B83-8B01-CD405D3C5760}"/>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783D98E2-D045-4D4A-8DF5-D2C1036390AC}"/>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71BB7A14-280F-434E-860B-75E0416E1C36}"/>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81C0287A-4F90-4007-823C-FC9E5D83AD79}"/>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F04E466-244A-49A6-BD03-16C01B72FCD9}"/>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4C0EFF54-8153-4CBD-8C98-949AA383A7F9}"/>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5118BDC-8C1F-48DF-B92B-C0543045C967}"/>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1B6AA8AA-D202-49A8-9011-C40102BBB831}"/>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2FF437CC-C37C-405D-B10E-9624E773D29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C7DC34B4-787A-4BC0-A3BC-1F4BE4B75255}"/>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8EF872D8-87A4-4AAC-A8D5-54F22DE344DC}"/>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CC78E268-B076-4478-9540-059567D72E0B}"/>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2066BCBA-14E8-4336-A3DA-DA61D6CAE4BD}"/>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A6028BBB-F44B-4C73-82BF-BD566C4722E2}"/>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49A8340C-F274-4EAF-87A8-E00DDA920224}"/>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8B8111AF-CF43-4DC4-8ADA-FF11FCABAB3E}"/>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C8AA765B-5FE8-418F-8C1C-87D082E0A750}"/>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4DEBD676-ADA9-44CB-98C7-45624C3F9A28}"/>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662AA97C-926A-4E58-AFE5-373FDA4E8E4E}"/>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8EB35B82-B063-4FC8-B269-79221B6BA4C4}"/>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75427B74-4EC6-458B-B2D3-953EA4514854}"/>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76F2CE1C-1D28-42DC-8424-3EF0D0B8E9A8}"/>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CC9DDF71-60DB-4FCA-95E8-5C50F628BF30}"/>
            </a:ext>
          </a:extLst>
        </xdr:cNvPr>
        <xdr:cNvCxnSpPr/>
      </xdr:nvCxnSpPr>
      <xdr:spPr>
        <a:xfrm flipV="1">
          <a:off x="19954239" y="16391255"/>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0E3AF77C-186A-469A-8155-842E8C2A5866}"/>
            </a:ext>
          </a:extLst>
        </xdr:cNvPr>
        <xdr:cNvSpPr txBox="1"/>
      </xdr:nvSpPr>
      <xdr:spPr>
        <a:xfrm>
          <a:off x="19992975" y="178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3592163F-7E34-40A3-AE1C-B0EE10BCF046}"/>
            </a:ext>
          </a:extLst>
        </xdr:cNvPr>
        <xdr:cNvCxnSpPr/>
      </xdr:nvCxnSpPr>
      <xdr:spPr>
        <a:xfrm>
          <a:off x="19878675" y="17804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DCA04907-A8F8-4C20-8F31-2E97406E1EB7}"/>
            </a:ext>
          </a:extLst>
        </xdr:cNvPr>
        <xdr:cNvSpPr txBox="1"/>
      </xdr:nvSpPr>
      <xdr:spPr>
        <a:xfrm>
          <a:off x="19992975" y="161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5E9CE994-8E99-40C0-95A4-F75E9455877D}"/>
            </a:ext>
          </a:extLst>
        </xdr:cNvPr>
        <xdr:cNvCxnSpPr/>
      </xdr:nvCxnSpPr>
      <xdr:spPr>
        <a:xfrm>
          <a:off x="19878675" y="1639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30" name="【公民館】&#10;一人当たり面積平均値テキスト">
          <a:extLst>
            <a:ext uri="{FF2B5EF4-FFF2-40B4-BE49-F238E27FC236}">
              <a16:creationId xmlns:a16="http://schemas.microsoft.com/office/drawing/2014/main" id="{9327EE7B-9041-4F60-B9CD-AE956465D42C}"/>
            </a:ext>
          </a:extLst>
        </xdr:cNvPr>
        <xdr:cNvSpPr txBox="1"/>
      </xdr:nvSpPr>
      <xdr:spPr>
        <a:xfrm>
          <a:off x="19992975" y="1740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0AFD9B71-A1A2-4379-ABEA-A2C01BB0CF1F}"/>
            </a:ext>
          </a:extLst>
        </xdr:cNvPr>
        <xdr:cNvSpPr/>
      </xdr:nvSpPr>
      <xdr:spPr>
        <a:xfrm>
          <a:off x="19897725" y="174294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B520EA95-553D-4B9F-B529-1BE11FCDBADB}"/>
            </a:ext>
          </a:extLst>
        </xdr:cNvPr>
        <xdr:cNvSpPr/>
      </xdr:nvSpPr>
      <xdr:spPr>
        <a:xfrm>
          <a:off x="19154775" y="17442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241AD497-0DFA-4AC6-925A-E009E536C928}"/>
            </a:ext>
          </a:extLst>
        </xdr:cNvPr>
        <xdr:cNvSpPr/>
      </xdr:nvSpPr>
      <xdr:spPr>
        <a:xfrm>
          <a:off x="18345150" y="17437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a:extLst>
            <a:ext uri="{FF2B5EF4-FFF2-40B4-BE49-F238E27FC236}">
              <a16:creationId xmlns:a16="http://schemas.microsoft.com/office/drawing/2014/main" id="{03FA0CB3-44EB-4473-8C09-4D73EE2047FB}"/>
            </a:ext>
          </a:extLst>
        </xdr:cNvPr>
        <xdr:cNvSpPr/>
      </xdr:nvSpPr>
      <xdr:spPr>
        <a:xfrm>
          <a:off x="17554575" y="17412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a:extLst>
            <a:ext uri="{FF2B5EF4-FFF2-40B4-BE49-F238E27FC236}">
              <a16:creationId xmlns:a16="http://schemas.microsoft.com/office/drawing/2014/main" id="{36F71FBC-028B-4723-A43A-D93B80C12275}"/>
            </a:ext>
          </a:extLst>
        </xdr:cNvPr>
        <xdr:cNvSpPr/>
      </xdr:nvSpPr>
      <xdr:spPr>
        <a:xfrm>
          <a:off x="16754475" y="17419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50B027F-1DDD-4362-A434-53F64DE581B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52F2249-9B47-41CB-ADDB-32373B566153}"/>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B5F1575-1DB5-448D-8535-DC20CB2CC599}"/>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EFCD26C-11BA-4139-8860-850443167E09}"/>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3DF9998-CC70-4F4B-84F4-E6C8CED5E1D9}"/>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41" name="楕円 840">
          <a:extLst>
            <a:ext uri="{FF2B5EF4-FFF2-40B4-BE49-F238E27FC236}">
              <a16:creationId xmlns:a16="http://schemas.microsoft.com/office/drawing/2014/main" id="{A2DB73E9-F441-4234-8352-84299738B92C}"/>
            </a:ext>
          </a:extLst>
        </xdr:cNvPr>
        <xdr:cNvSpPr/>
      </xdr:nvSpPr>
      <xdr:spPr>
        <a:xfrm>
          <a:off x="19897725" y="17132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842" name="【公民館】&#10;一人当たり面積該当値テキスト">
          <a:extLst>
            <a:ext uri="{FF2B5EF4-FFF2-40B4-BE49-F238E27FC236}">
              <a16:creationId xmlns:a16="http://schemas.microsoft.com/office/drawing/2014/main" id="{6D4D1599-5E25-4597-886F-35B6782AB7EC}"/>
            </a:ext>
          </a:extLst>
        </xdr:cNvPr>
        <xdr:cNvSpPr txBox="1"/>
      </xdr:nvSpPr>
      <xdr:spPr>
        <a:xfrm>
          <a:off x="19992975"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2539</xdr:rowOff>
    </xdr:from>
    <xdr:to>
      <xdr:col>112</xdr:col>
      <xdr:colOff>38100</xdr:colOff>
      <xdr:row>105</xdr:row>
      <xdr:rowOff>104139</xdr:rowOff>
    </xdr:to>
    <xdr:sp macro="" textlink="">
      <xdr:nvSpPr>
        <xdr:cNvPr id="843" name="楕円 842">
          <a:extLst>
            <a:ext uri="{FF2B5EF4-FFF2-40B4-BE49-F238E27FC236}">
              <a16:creationId xmlns:a16="http://schemas.microsoft.com/office/drawing/2014/main" id="{6FFE432F-4603-406F-8B59-7A6251F5CF20}"/>
            </a:ext>
          </a:extLst>
        </xdr:cNvPr>
        <xdr:cNvSpPr/>
      </xdr:nvSpPr>
      <xdr:spPr>
        <a:xfrm>
          <a:off x="19154775" y="17147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53339</xdr:rowOff>
    </xdr:to>
    <xdr:cxnSp macro="">
      <xdr:nvCxnSpPr>
        <xdr:cNvPr id="844" name="直線コネクタ 843">
          <a:extLst>
            <a:ext uri="{FF2B5EF4-FFF2-40B4-BE49-F238E27FC236}">
              <a16:creationId xmlns:a16="http://schemas.microsoft.com/office/drawing/2014/main" id="{1F75FE2A-6DC8-423D-A5D9-7957E2EC5E8E}"/>
            </a:ext>
          </a:extLst>
        </xdr:cNvPr>
        <xdr:cNvCxnSpPr/>
      </xdr:nvCxnSpPr>
      <xdr:spPr>
        <a:xfrm flipV="1">
          <a:off x="19202400" y="17190086"/>
          <a:ext cx="752475"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11430</xdr:rowOff>
    </xdr:from>
    <xdr:to>
      <xdr:col>107</xdr:col>
      <xdr:colOff>101600</xdr:colOff>
      <xdr:row>105</xdr:row>
      <xdr:rowOff>113030</xdr:rowOff>
    </xdr:to>
    <xdr:sp macro="" textlink="">
      <xdr:nvSpPr>
        <xdr:cNvPr id="845" name="楕円 844">
          <a:extLst>
            <a:ext uri="{FF2B5EF4-FFF2-40B4-BE49-F238E27FC236}">
              <a16:creationId xmlns:a16="http://schemas.microsoft.com/office/drawing/2014/main" id="{40C378E7-333C-4E5F-89B1-CF06BDD89D1E}"/>
            </a:ext>
          </a:extLst>
        </xdr:cNvPr>
        <xdr:cNvSpPr/>
      </xdr:nvSpPr>
      <xdr:spPr>
        <a:xfrm>
          <a:off x="18345150" y="17153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53339</xdr:rowOff>
    </xdr:from>
    <xdr:to>
      <xdr:col>111</xdr:col>
      <xdr:colOff>177800</xdr:colOff>
      <xdr:row>105</xdr:row>
      <xdr:rowOff>62230</xdr:rowOff>
    </xdr:to>
    <xdr:cxnSp macro="">
      <xdr:nvCxnSpPr>
        <xdr:cNvPr id="846" name="直線コネクタ 845">
          <a:extLst>
            <a:ext uri="{FF2B5EF4-FFF2-40B4-BE49-F238E27FC236}">
              <a16:creationId xmlns:a16="http://schemas.microsoft.com/office/drawing/2014/main" id="{CF34DCE2-FDF0-41B7-AA28-F97E5C8A4840}"/>
            </a:ext>
          </a:extLst>
        </xdr:cNvPr>
        <xdr:cNvCxnSpPr/>
      </xdr:nvCxnSpPr>
      <xdr:spPr>
        <a:xfrm flipV="1">
          <a:off x="18392775" y="17195164"/>
          <a:ext cx="8096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16511</xdr:rowOff>
    </xdr:from>
    <xdr:to>
      <xdr:col>102</xdr:col>
      <xdr:colOff>165100</xdr:colOff>
      <xdr:row>105</xdr:row>
      <xdr:rowOff>118111</xdr:rowOff>
    </xdr:to>
    <xdr:sp macro="" textlink="">
      <xdr:nvSpPr>
        <xdr:cNvPr id="847" name="楕円 846">
          <a:extLst>
            <a:ext uri="{FF2B5EF4-FFF2-40B4-BE49-F238E27FC236}">
              <a16:creationId xmlns:a16="http://schemas.microsoft.com/office/drawing/2014/main" id="{CE07436D-AE09-4275-B547-A260CF4162CC}"/>
            </a:ext>
          </a:extLst>
        </xdr:cNvPr>
        <xdr:cNvSpPr/>
      </xdr:nvSpPr>
      <xdr:spPr>
        <a:xfrm>
          <a:off x="17554575" y="171615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62230</xdr:rowOff>
    </xdr:from>
    <xdr:to>
      <xdr:col>107</xdr:col>
      <xdr:colOff>50800</xdr:colOff>
      <xdr:row>105</xdr:row>
      <xdr:rowOff>67311</xdr:rowOff>
    </xdr:to>
    <xdr:cxnSp macro="">
      <xdr:nvCxnSpPr>
        <xdr:cNvPr id="848" name="直線コネクタ 847">
          <a:extLst>
            <a:ext uri="{FF2B5EF4-FFF2-40B4-BE49-F238E27FC236}">
              <a16:creationId xmlns:a16="http://schemas.microsoft.com/office/drawing/2014/main" id="{424543DE-1EB4-4A35-A9DC-CC9742F2DAC7}"/>
            </a:ext>
          </a:extLst>
        </xdr:cNvPr>
        <xdr:cNvCxnSpPr/>
      </xdr:nvCxnSpPr>
      <xdr:spPr>
        <a:xfrm flipV="1">
          <a:off x="17602200" y="172104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49" name="楕円 848">
          <a:extLst>
            <a:ext uri="{FF2B5EF4-FFF2-40B4-BE49-F238E27FC236}">
              <a16:creationId xmlns:a16="http://schemas.microsoft.com/office/drawing/2014/main" id="{706E877A-976E-4A6B-8218-EA710A7DB03D}"/>
            </a:ext>
          </a:extLst>
        </xdr:cNvPr>
        <xdr:cNvSpPr/>
      </xdr:nvSpPr>
      <xdr:spPr>
        <a:xfrm>
          <a:off x="167544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67311</xdr:rowOff>
    </xdr:from>
    <xdr:to>
      <xdr:col>102</xdr:col>
      <xdr:colOff>114300</xdr:colOff>
      <xdr:row>105</xdr:row>
      <xdr:rowOff>72389</xdr:rowOff>
    </xdr:to>
    <xdr:cxnSp macro="">
      <xdr:nvCxnSpPr>
        <xdr:cNvPr id="850" name="直線コネクタ 849">
          <a:extLst>
            <a:ext uri="{FF2B5EF4-FFF2-40B4-BE49-F238E27FC236}">
              <a16:creationId xmlns:a16="http://schemas.microsoft.com/office/drawing/2014/main" id="{EAA0C036-95E3-4077-9ED9-E76703C64DA1}"/>
            </a:ext>
          </a:extLst>
        </xdr:cNvPr>
        <xdr:cNvCxnSpPr/>
      </xdr:nvCxnSpPr>
      <xdr:spPr>
        <a:xfrm flipV="1">
          <a:off x="16802100" y="17209136"/>
          <a:ext cx="8001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51" name="n_1aveValue【公民館】&#10;一人当たり面積">
          <a:extLst>
            <a:ext uri="{FF2B5EF4-FFF2-40B4-BE49-F238E27FC236}">
              <a16:creationId xmlns:a16="http://schemas.microsoft.com/office/drawing/2014/main" id="{A4DCEAB4-4101-4796-A45E-74C67C49D113}"/>
            </a:ext>
          </a:extLst>
        </xdr:cNvPr>
        <xdr:cNvSpPr txBox="1"/>
      </xdr:nvSpPr>
      <xdr:spPr>
        <a:xfrm>
          <a:off x="18983402" y="1753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52" name="n_2aveValue【公民館】&#10;一人当たり面積">
          <a:extLst>
            <a:ext uri="{FF2B5EF4-FFF2-40B4-BE49-F238E27FC236}">
              <a16:creationId xmlns:a16="http://schemas.microsoft.com/office/drawing/2014/main" id="{ADC3655F-49E9-4B22-8B63-FB486FC930D1}"/>
            </a:ext>
          </a:extLst>
        </xdr:cNvPr>
        <xdr:cNvSpPr txBox="1"/>
      </xdr:nvSpPr>
      <xdr:spPr>
        <a:xfrm>
          <a:off x="18183302" y="175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53" name="n_3aveValue【公民館】&#10;一人当たり面積">
          <a:extLst>
            <a:ext uri="{FF2B5EF4-FFF2-40B4-BE49-F238E27FC236}">
              <a16:creationId xmlns:a16="http://schemas.microsoft.com/office/drawing/2014/main" id="{E0283090-A21A-4F4B-8D80-BF8C5BF6AA31}"/>
            </a:ext>
          </a:extLst>
        </xdr:cNvPr>
        <xdr:cNvSpPr txBox="1"/>
      </xdr:nvSpPr>
      <xdr:spPr>
        <a:xfrm>
          <a:off x="17383202"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54" name="n_4aveValue【公民館】&#10;一人当たり面積">
          <a:extLst>
            <a:ext uri="{FF2B5EF4-FFF2-40B4-BE49-F238E27FC236}">
              <a16:creationId xmlns:a16="http://schemas.microsoft.com/office/drawing/2014/main" id="{79F9E71D-5B9A-43DA-8874-AC53D02B2C46}"/>
            </a:ext>
          </a:extLst>
        </xdr:cNvPr>
        <xdr:cNvSpPr txBox="1"/>
      </xdr:nvSpPr>
      <xdr:spPr>
        <a:xfrm>
          <a:off x="16592627"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120666</xdr:rowOff>
    </xdr:from>
    <xdr:ext cx="469744" cy="259045"/>
    <xdr:sp macro="" textlink="">
      <xdr:nvSpPr>
        <xdr:cNvPr id="855" name="n_1mainValue【公民館】&#10;一人当たり面積">
          <a:extLst>
            <a:ext uri="{FF2B5EF4-FFF2-40B4-BE49-F238E27FC236}">
              <a16:creationId xmlns:a16="http://schemas.microsoft.com/office/drawing/2014/main" id="{C179F5D8-9D9F-4517-972C-E1FCA532959D}"/>
            </a:ext>
          </a:extLst>
        </xdr:cNvPr>
        <xdr:cNvSpPr txBox="1"/>
      </xdr:nvSpPr>
      <xdr:spPr>
        <a:xfrm>
          <a:off x="18983402" y="1692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129557</xdr:rowOff>
    </xdr:from>
    <xdr:ext cx="469744" cy="259045"/>
    <xdr:sp macro="" textlink="">
      <xdr:nvSpPr>
        <xdr:cNvPr id="856" name="n_2mainValue【公民館】&#10;一人当たり面積">
          <a:extLst>
            <a:ext uri="{FF2B5EF4-FFF2-40B4-BE49-F238E27FC236}">
              <a16:creationId xmlns:a16="http://schemas.microsoft.com/office/drawing/2014/main" id="{0958F88C-3F93-4017-9B0D-77C6BAF0C811}"/>
            </a:ext>
          </a:extLst>
        </xdr:cNvPr>
        <xdr:cNvSpPr txBox="1"/>
      </xdr:nvSpPr>
      <xdr:spPr>
        <a:xfrm>
          <a:off x="18183302" y="1692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134638</xdr:rowOff>
    </xdr:from>
    <xdr:ext cx="469744" cy="259045"/>
    <xdr:sp macro="" textlink="">
      <xdr:nvSpPr>
        <xdr:cNvPr id="857" name="n_3mainValue【公民館】&#10;一人当たり面積">
          <a:extLst>
            <a:ext uri="{FF2B5EF4-FFF2-40B4-BE49-F238E27FC236}">
              <a16:creationId xmlns:a16="http://schemas.microsoft.com/office/drawing/2014/main" id="{F3001E92-7D18-4152-84A3-A7DB1509B393}"/>
            </a:ext>
          </a:extLst>
        </xdr:cNvPr>
        <xdr:cNvSpPr txBox="1"/>
      </xdr:nvSpPr>
      <xdr:spPr>
        <a:xfrm>
          <a:off x="17383202"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58" name="n_4mainValue【公民館】&#10;一人当たり面積">
          <a:extLst>
            <a:ext uri="{FF2B5EF4-FFF2-40B4-BE49-F238E27FC236}">
              <a16:creationId xmlns:a16="http://schemas.microsoft.com/office/drawing/2014/main" id="{0F3B7158-6F70-43A2-A31E-A525DC474BCC}"/>
            </a:ext>
          </a:extLst>
        </xdr:cNvPr>
        <xdr:cNvSpPr txBox="1"/>
      </xdr:nvSpPr>
      <xdr:spPr>
        <a:xfrm>
          <a:off x="16592627" y="169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BA8DEAC1-0C14-4817-914B-DD4F2FB62EB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89C1DBC8-6A28-4FFE-A3CD-FB95FBE46EC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D6D7F6D8-EC84-4E6F-AFBD-1D11AA111F4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町では、平成２７年度に策定した公共施設等総合管理計画において、公共施設等の延べ面積を１０％削減するという目標を掲げ、それに基づき廃校した小学校に町立公民館を移転するなどの施設の有効活用や、使用を中止した施設の除却などを進め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、町道改良などインフラ整備を引き続き実施したほか、</a:t>
          </a:r>
          <a:r>
            <a:rPr lang="ja-JP" altLang="ja-JP" sz="1100">
              <a:solidFill>
                <a:schemeClr val="dk1"/>
              </a:solidFill>
              <a:effectLst/>
              <a:latin typeface="+mn-lt"/>
              <a:ea typeface="+mn-ea"/>
              <a:cs typeface="+mn-cs"/>
            </a:rPr>
            <a:t>岸本保健福祉センター</a:t>
          </a:r>
          <a:r>
            <a:rPr lang="ja-JP" altLang="en-US" sz="1100">
              <a:solidFill>
                <a:schemeClr val="dk1"/>
              </a:solidFill>
              <a:effectLst/>
              <a:latin typeface="+mn-lt"/>
              <a:ea typeface="+mn-ea"/>
              <a:cs typeface="+mn-cs"/>
            </a:rPr>
            <a:t>、溝口福祉センター等</a:t>
          </a:r>
          <a:r>
            <a:rPr lang="ja-JP" altLang="ja-JP" sz="1100">
              <a:solidFill>
                <a:schemeClr val="dk1"/>
              </a:solidFill>
              <a:effectLst/>
              <a:latin typeface="+mn-lt"/>
              <a:ea typeface="+mn-ea"/>
              <a:cs typeface="+mn-cs"/>
            </a:rPr>
            <a:t>の長寿命化改修</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行った。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これまでに多くの施設の長寿命化改修を実施したことにより、ほとんどの類型において有形固定資産減価償却率が類似団体よりも低い状態となった。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学校、保育所、公民館等において１人あたりの面積は類似団体より高い状態で推移している。年々人口は減少しており、１人あたりの面積は今後も増加していくことが見込まれるため、適正な施設の規模を把握し、適正化に取り組んでいく必要があ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5D6583-C953-4C1C-9C7B-84F4727615A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F497DE-7979-484C-8C20-6ED79A24B98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18E9F1-3D0A-41E5-8F2F-D67F3B0C90B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5552EB-010F-4C82-A45E-352B72C36F8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鳥取県伯耆町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C376B3-F58B-4DFB-9A21-0D29A5F3211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42DF73-09BC-40F3-B4FF-BD5DF76621A8}"/>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D1215E-5516-49EC-9C71-E50557FB06FF}"/>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775281-544E-4399-9998-004F218B8BB7}"/>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2D595B-7A4A-48FC-B1ED-3F660A1AE35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38DB5A-0B70-428A-B5AF-7E59A1876D78}"/>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10,420
10,374
139.44
8,466,936
7,884,099
491,053
5,361,947
4,764,872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8186C9-0E35-4E63-80BF-4B9AC3DF10E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706DED-B10C-46DD-9476-D2EFD5C2EB5E}"/>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009212-DEA7-484A-91C9-115E15B4A05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1C0C6B-2002-4931-956E-42E8BD36F54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83F68E-6401-4F52-9432-BE0864022D6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879CA8-261D-4D56-8F2F-7FFE82100E92}"/>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465E55-70D6-4CB1-9044-EBE84C40BE79}"/>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62E13E-3369-4F0A-99B7-ACCE71B832B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677D1E-FDCE-465D-97AB-107161027D4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EB9AAF-70FE-4B53-93E3-52DB60638BE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1599BB-F0C4-43CA-99BC-83B06FBF175B}"/>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DE68E6-59C8-433F-B61D-C845AC6B8D76}"/>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EE7EC6-2AF4-4346-AAB8-9873E486D0D0}"/>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EA12C7-D2E9-4F96-A763-3F43298A819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5A29B0-9C45-47EB-BF8A-F00DDD151383}"/>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B6E1AB-6970-4A71-8CFD-3A22E91E45D6}"/>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268483-4098-4175-A957-79DF1E88F97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27C105-1128-44E2-A6A5-D9F85BFA32CB}"/>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11C306-4420-4EAF-8E7F-365A793A4049}"/>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72BA1B-6EB7-4EEC-9617-9FFB929C8644}"/>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BFA41B-74CB-4445-8516-6B3431B0500D}"/>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4EA89C-6447-4483-B3AB-57221BC478C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55AE74-1ADE-485F-A7AB-2AE37F3A9E66}"/>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FCFAD4-6DF8-45CF-900E-1DDD540F7BB9}"/>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8010BA-1E01-477E-A9B1-06635BB36824}"/>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E2DB8E-6830-483B-A893-96B541876497}"/>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03251D-3E49-440A-A56E-6698A25B6C64}"/>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4DE71D-5284-4987-B247-63A6746E0DCC}"/>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FF6D81-415D-4544-8A68-0DBBBF32BA2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598E47-46BA-41FD-949D-7E4D4506EF3B}"/>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70A6EB-DDDC-456A-901F-AEBF1578BFD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F0318B-041D-4590-8F5B-AA6D05CA139A}"/>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224CA6-6416-4603-AF23-656F66CD3F96}"/>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CBE936-273D-4BBB-8BF4-9DDAF9C4E364}"/>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8B1C88A-9800-4ACD-944C-215D4D97CE63}"/>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E88816-B20A-485E-B595-4AC296C23EA4}"/>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FF3512-308F-412A-A6A3-7DD2AEB7F62D}"/>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A08BC3-8724-4E3D-BBD7-DFC3C20CE482}"/>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BC59A6-766F-4AAB-BFF4-62468A00C640}"/>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9C3031-7864-44CC-A59B-6AB7531D8A8B}"/>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70E6081-E291-4942-B5A0-2B5599AB0DC6}"/>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83878DA-56FD-4A17-9F8E-04A8C1FBEA4F}"/>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D5C0EE-B8E6-4B6E-98D4-C35FB259563D}"/>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E88037-83E0-4A96-AB07-C1105B872D4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A4AAD9-97FA-4B83-9C9D-BB4C2A9F8D5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577FA65-A674-41FF-9AF0-CC34824E968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5367E1BD-96AC-4B20-A358-61C92E377E2C}"/>
            </a:ext>
          </a:extLst>
        </xdr:cNvPr>
        <xdr:cNvCxnSpPr/>
      </xdr:nvCxnSpPr>
      <xdr:spPr>
        <a:xfrm flipV="1">
          <a:off x="4180840" y="5522686"/>
          <a:ext cx="0" cy="133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B9C62830-3B07-4EC6-AF2B-ABEE8D9C4548}"/>
            </a:ext>
          </a:extLst>
        </xdr:cNvPr>
        <xdr:cNvSpPr txBox="1"/>
      </xdr:nvSpPr>
      <xdr:spPr>
        <a:xfrm>
          <a:off x="4219575"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7DD86678-C0DC-43C2-83B1-CE1783851336}"/>
            </a:ext>
          </a:extLst>
        </xdr:cNvPr>
        <xdr:cNvCxnSpPr/>
      </xdr:nvCxnSpPr>
      <xdr:spPr>
        <a:xfrm>
          <a:off x="4105275" y="6860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CC2F782C-2806-4A85-91A9-5314C8ADFC4B}"/>
            </a:ext>
          </a:extLst>
        </xdr:cNvPr>
        <xdr:cNvSpPr txBox="1"/>
      </xdr:nvSpPr>
      <xdr:spPr>
        <a:xfrm>
          <a:off x="4219575" y="53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BD8C4771-A441-414D-8EC0-0B1F40BB53C4}"/>
            </a:ext>
          </a:extLst>
        </xdr:cNvPr>
        <xdr:cNvCxnSpPr/>
      </xdr:nvCxnSpPr>
      <xdr:spPr>
        <a:xfrm>
          <a:off x="4105275" y="5522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9C4134A7-E053-4442-A163-072DF149F5E4}"/>
            </a:ext>
          </a:extLst>
        </xdr:cNvPr>
        <xdr:cNvSpPr txBox="1"/>
      </xdr:nvSpPr>
      <xdr:spPr>
        <a:xfrm>
          <a:off x="4219575" y="600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CB9029EA-4D60-4587-8A05-C17B67FCFD2E}"/>
            </a:ext>
          </a:extLst>
        </xdr:cNvPr>
        <xdr:cNvSpPr/>
      </xdr:nvSpPr>
      <xdr:spPr>
        <a:xfrm>
          <a:off x="4124325" y="601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2064B6DD-D2E4-439A-8C58-91B6BAB9E002}"/>
            </a:ext>
          </a:extLst>
        </xdr:cNvPr>
        <xdr:cNvSpPr/>
      </xdr:nvSpPr>
      <xdr:spPr>
        <a:xfrm>
          <a:off x="3381375" y="60129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E9CC53F0-7FAC-4AD2-9514-65CB34BE5329}"/>
            </a:ext>
          </a:extLst>
        </xdr:cNvPr>
        <xdr:cNvSpPr/>
      </xdr:nvSpPr>
      <xdr:spPr>
        <a:xfrm>
          <a:off x="2571750" y="6011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C246B3DD-FBB8-40B4-8828-8F5A2DC676C9}"/>
            </a:ext>
          </a:extLst>
        </xdr:cNvPr>
        <xdr:cNvSpPr/>
      </xdr:nvSpPr>
      <xdr:spPr>
        <a:xfrm>
          <a:off x="1781175" y="6037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D229D860-FDF8-4C3B-BCBC-82D2ADC2A641}"/>
            </a:ext>
          </a:extLst>
        </xdr:cNvPr>
        <xdr:cNvSpPr/>
      </xdr:nvSpPr>
      <xdr:spPr>
        <a:xfrm>
          <a:off x="981075" y="6003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7FFB62-AC6B-46F0-B0ED-C71B1FFEAC4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F310A2-2B80-46AF-9516-C9EBC77315A5}"/>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35CBCB-F6F9-4C8C-BB27-56D3A83EA58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94DFAD-6474-4D40-AD79-36895FB14A78}"/>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FF9CD0-E375-4D00-A485-D08D911A728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4" name="楕円 73">
          <a:extLst>
            <a:ext uri="{FF2B5EF4-FFF2-40B4-BE49-F238E27FC236}">
              <a16:creationId xmlns:a16="http://schemas.microsoft.com/office/drawing/2014/main" id="{F41420F4-58D5-4DFC-88D6-94B5245C2E66}"/>
            </a:ext>
          </a:extLst>
        </xdr:cNvPr>
        <xdr:cNvSpPr/>
      </xdr:nvSpPr>
      <xdr:spPr>
        <a:xfrm>
          <a:off x="4124325" y="6002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28E4E148-42E3-49BC-A2C7-B20A9DFDB2A2}"/>
            </a:ext>
          </a:extLst>
        </xdr:cNvPr>
        <xdr:cNvSpPr txBox="1"/>
      </xdr:nvSpPr>
      <xdr:spPr>
        <a:xfrm>
          <a:off x="4219575" y="584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a:extLst>
            <a:ext uri="{FF2B5EF4-FFF2-40B4-BE49-F238E27FC236}">
              <a16:creationId xmlns:a16="http://schemas.microsoft.com/office/drawing/2014/main" id="{865B8817-4B4F-4380-873E-0743B8270815}"/>
            </a:ext>
          </a:extLst>
        </xdr:cNvPr>
        <xdr:cNvSpPr/>
      </xdr:nvSpPr>
      <xdr:spPr>
        <a:xfrm>
          <a:off x="3381375" y="59621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40277</xdr:rowOff>
    </xdr:to>
    <xdr:cxnSp macro="">
      <xdr:nvCxnSpPr>
        <xdr:cNvPr id="77" name="直線コネクタ 76">
          <a:extLst>
            <a:ext uri="{FF2B5EF4-FFF2-40B4-BE49-F238E27FC236}">
              <a16:creationId xmlns:a16="http://schemas.microsoft.com/office/drawing/2014/main" id="{0165A79E-FD33-40AD-BDE8-ACA5B56B9309}"/>
            </a:ext>
          </a:extLst>
        </xdr:cNvPr>
        <xdr:cNvCxnSpPr/>
      </xdr:nvCxnSpPr>
      <xdr:spPr>
        <a:xfrm>
          <a:off x="3429000" y="6000206"/>
          <a:ext cx="7524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80917</xdr:rowOff>
    </xdr:from>
    <xdr:to>
      <xdr:col>15</xdr:col>
      <xdr:colOff>101600</xdr:colOff>
      <xdr:row>37</xdr:row>
      <xdr:rowOff>11067</xdr:rowOff>
    </xdr:to>
    <xdr:sp macro="" textlink="">
      <xdr:nvSpPr>
        <xdr:cNvPr id="78" name="楕円 77">
          <a:extLst>
            <a:ext uri="{FF2B5EF4-FFF2-40B4-BE49-F238E27FC236}">
              <a16:creationId xmlns:a16="http://schemas.microsoft.com/office/drawing/2014/main" id="{3D7DC023-8E24-4F8F-BD30-17D05824685F}"/>
            </a:ext>
          </a:extLst>
        </xdr:cNvPr>
        <xdr:cNvSpPr/>
      </xdr:nvSpPr>
      <xdr:spPr>
        <a:xfrm>
          <a:off x="2571750" y="592291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36</xdr:row>
      <xdr:rowOff>170906</xdr:rowOff>
    </xdr:to>
    <xdr:cxnSp macro="">
      <xdr:nvCxnSpPr>
        <xdr:cNvPr id="79" name="直線コネクタ 78">
          <a:extLst>
            <a:ext uri="{FF2B5EF4-FFF2-40B4-BE49-F238E27FC236}">
              <a16:creationId xmlns:a16="http://schemas.microsoft.com/office/drawing/2014/main" id="{571D1930-AEC2-4E87-A98A-22FC4F0FEF40}"/>
            </a:ext>
          </a:extLst>
        </xdr:cNvPr>
        <xdr:cNvCxnSpPr/>
      </xdr:nvCxnSpPr>
      <xdr:spPr>
        <a:xfrm>
          <a:off x="2619375" y="5970542"/>
          <a:ext cx="80962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40096</xdr:rowOff>
    </xdr:from>
    <xdr:to>
      <xdr:col>10</xdr:col>
      <xdr:colOff>165100</xdr:colOff>
      <xdr:row>36</xdr:row>
      <xdr:rowOff>141696</xdr:rowOff>
    </xdr:to>
    <xdr:sp macro="" textlink="">
      <xdr:nvSpPr>
        <xdr:cNvPr id="80" name="楕円 79">
          <a:extLst>
            <a:ext uri="{FF2B5EF4-FFF2-40B4-BE49-F238E27FC236}">
              <a16:creationId xmlns:a16="http://schemas.microsoft.com/office/drawing/2014/main" id="{5F938F8E-E215-4B90-A57C-BF90F683ADD8}"/>
            </a:ext>
          </a:extLst>
        </xdr:cNvPr>
        <xdr:cNvSpPr/>
      </xdr:nvSpPr>
      <xdr:spPr>
        <a:xfrm>
          <a:off x="1781175" y="58789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90896</xdr:rowOff>
    </xdr:from>
    <xdr:to>
      <xdr:col>15</xdr:col>
      <xdr:colOff>50800</xdr:colOff>
      <xdr:row>36</xdr:row>
      <xdr:rowOff>131717</xdr:rowOff>
    </xdr:to>
    <xdr:cxnSp macro="">
      <xdr:nvCxnSpPr>
        <xdr:cNvPr id="81" name="直線コネクタ 80">
          <a:extLst>
            <a:ext uri="{FF2B5EF4-FFF2-40B4-BE49-F238E27FC236}">
              <a16:creationId xmlns:a16="http://schemas.microsoft.com/office/drawing/2014/main" id="{9820B6B7-7251-479C-BC70-933083F191E5}"/>
            </a:ext>
          </a:extLst>
        </xdr:cNvPr>
        <xdr:cNvCxnSpPr/>
      </xdr:nvCxnSpPr>
      <xdr:spPr>
        <a:xfrm>
          <a:off x="1828800" y="5926546"/>
          <a:ext cx="790575"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xdr:rowOff>
    </xdr:from>
    <xdr:to>
      <xdr:col>6</xdr:col>
      <xdr:colOff>38100</xdr:colOff>
      <xdr:row>36</xdr:row>
      <xdr:rowOff>102507</xdr:rowOff>
    </xdr:to>
    <xdr:sp macro="" textlink="">
      <xdr:nvSpPr>
        <xdr:cNvPr id="82" name="楕円 81">
          <a:extLst>
            <a:ext uri="{FF2B5EF4-FFF2-40B4-BE49-F238E27FC236}">
              <a16:creationId xmlns:a16="http://schemas.microsoft.com/office/drawing/2014/main" id="{0F0C068C-17F3-4CF4-AA08-9434DC4C769E}"/>
            </a:ext>
          </a:extLst>
        </xdr:cNvPr>
        <xdr:cNvSpPr/>
      </xdr:nvSpPr>
      <xdr:spPr>
        <a:xfrm>
          <a:off x="981075" y="5839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51707</xdr:rowOff>
    </xdr:from>
    <xdr:to>
      <xdr:col>10</xdr:col>
      <xdr:colOff>114300</xdr:colOff>
      <xdr:row>36</xdr:row>
      <xdr:rowOff>90896</xdr:rowOff>
    </xdr:to>
    <xdr:cxnSp macro="">
      <xdr:nvCxnSpPr>
        <xdr:cNvPr id="83" name="直線コネクタ 82">
          <a:extLst>
            <a:ext uri="{FF2B5EF4-FFF2-40B4-BE49-F238E27FC236}">
              <a16:creationId xmlns:a16="http://schemas.microsoft.com/office/drawing/2014/main" id="{C57B2922-E306-4B62-87B1-BB30CA7A87EA}"/>
            </a:ext>
          </a:extLst>
        </xdr:cNvPr>
        <xdr:cNvCxnSpPr/>
      </xdr:nvCxnSpPr>
      <xdr:spPr>
        <a:xfrm>
          <a:off x="1028700" y="5887357"/>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5534BEE6-377F-4826-989D-C07D7672E935}"/>
            </a:ext>
          </a:extLst>
        </xdr:cNvPr>
        <xdr:cNvSpPr txBox="1"/>
      </xdr:nvSpPr>
      <xdr:spPr>
        <a:xfrm>
          <a:off x="3239144" y="610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A175B702-23F6-468D-A38B-5441FEA1F037}"/>
            </a:ext>
          </a:extLst>
        </xdr:cNvPr>
        <xdr:cNvSpPr txBox="1"/>
      </xdr:nvSpPr>
      <xdr:spPr>
        <a:xfrm>
          <a:off x="2439044" y="610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DF29C950-5119-4695-AD18-A321CFB0AA3A}"/>
            </a:ext>
          </a:extLst>
        </xdr:cNvPr>
        <xdr:cNvSpPr txBox="1"/>
      </xdr:nvSpPr>
      <xdr:spPr>
        <a:xfrm>
          <a:off x="1648469"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a:extLst>
            <a:ext uri="{FF2B5EF4-FFF2-40B4-BE49-F238E27FC236}">
              <a16:creationId xmlns:a16="http://schemas.microsoft.com/office/drawing/2014/main" id="{07C894F0-78F9-41C1-A425-C9F1057273D6}"/>
            </a:ext>
          </a:extLst>
        </xdr:cNvPr>
        <xdr:cNvSpPr txBox="1"/>
      </xdr:nvSpPr>
      <xdr:spPr>
        <a:xfrm>
          <a:off x="848369"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a:extLst>
            <a:ext uri="{FF2B5EF4-FFF2-40B4-BE49-F238E27FC236}">
              <a16:creationId xmlns:a16="http://schemas.microsoft.com/office/drawing/2014/main" id="{09977C8F-DDD7-4E14-8FB6-EE932349BED6}"/>
            </a:ext>
          </a:extLst>
        </xdr:cNvPr>
        <xdr:cNvSpPr txBox="1"/>
      </xdr:nvSpPr>
      <xdr:spPr>
        <a:xfrm>
          <a:off x="3239144" y="574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27594</xdr:rowOff>
    </xdr:from>
    <xdr:ext cx="405111" cy="259045"/>
    <xdr:sp macro="" textlink="">
      <xdr:nvSpPr>
        <xdr:cNvPr id="89" name="n_2mainValue【図書館】&#10;有形固定資産減価償却率">
          <a:extLst>
            <a:ext uri="{FF2B5EF4-FFF2-40B4-BE49-F238E27FC236}">
              <a16:creationId xmlns:a16="http://schemas.microsoft.com/office/drawing/2014/main" id="{6F37EECA-BDE6-4FAA-B223-77DB97C2CF6A}"/>
            </a:ext>
          </a:extLst>
        </xdr:cNvPr>
        <xdr:cNvSpPr txBox="1"/>
      </xdr:nvSpPr>
      <xdr:spPr>
        <a:xfrm>
          <a:off x="2439044" y="5707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158223</xdr:rowOff>
    </xdr:from>
    <xdr:ext cx="405111" cy="259045"/>
    <xdr:sp macro="" textlink="">
      <xdr:nvSpPr>
        <xdr:cNvPr id="90" name="n_3mainValue【図書館】&#10;有形固定資産減価償却率">
          <a:extLst>
            <a:ext uri="{FF2B5EF4-FFF2-40B4-BE49-F238E27FC236}">
              <a16:creationId xmlns:a16="http://schemas.microsoft.com/office/drawing/2014/main" id="{5334BC71-F9AE-43C8-AFAE-6493DD86F216}"/>
            </a:ext>
          </a:extLst>
        </xdr:cNvPr>
        <xdr:cNvSpPr txBox="1"/>
      </xdr:nvSpPr>
      <xdr:spPr>
        <a:xfrm>
          <a:off x="1648469" y="567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119034</xdr:rowOff>
    </xdr:from>
    <xdr:ext cx="405111" cy="259045"/>
    <xdr:sp macro="" textlink="">
      <xdr:nvSpPr>
        <xdr:cNvPr id="91" name="n_4mainValue【図書館】&#10;有形固定資産減価償却率">
          <a:extLst>
            <a:ext uri="{FF2B5EF4-FFF2-40B4-BE49-F238E27FC236}">
              <a16:creationId xmlns:a16="http://schemas.microsoft.com/office/drawing/2014/main" id="{556C231F-C4F4-4506-AA44-9A1FA1561758}"/>
            </a:ext>
          </a:extLst>
        </xdr:cNvPr>
        <xdr:cNvSpPr txBox="1"/>
      </xdr:nvSpPr>
      <xdr:spPr>
        <a:xfrm>
          <a:off x="848369" y="5637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4026195-814B-4A25-B0E4-46940E634F3B}"/>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19F5AAC-B0E9-44A8-9149-88F3CCEC2C3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8018FB5-4CEF-4CEA-A5CF-2D4D18BED89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94BBB7-950C-452F-AB50-A4A94868548A}"/>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051C3A5-9548-4C21-B4F4-F592146544B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7F68DB-F785-4D44-B8C3-0C4C7C1F9CF3}"/>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EBEC75A-C96D-4D97-8D73-83E32D3DF54D}"/>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C71BE9-DBDB-4C1D-B3D9-F8D7042FD56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A802C5D-1E32-4F60-B860-6A39630C5E02}"/>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C42588-654B-4E33-A33A-045A8829C908}"/>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CB40927-2852-4C09-9C0F-7BCCE1C69E0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F284D8F-3EFB-4031-8CE8-3B4A419F4D09}"/>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9D92381-B455-4AC0-ADD2-D13B797B30C3}"/>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1FD5C34-63B6-415E-9D63-6A5BAFCCA0D8}"/>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8CE1BD6-73AE-4C0F-BA5C-28CBCD116B51}"/>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D375124-64BC-4285-B186-83F39B1083C9}"/>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9407872-E7B1-40FE-A7BA-4DA22498A4DD}"/>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AFCB4E5-445F-45F3-B8F4-3A2C852E0203}"/>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0F24374-3825-460D-8704-294604ACBCB8}"/>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65439BD-47AB-4357-BF7B-B827C58BB340}"/>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89D95FC-43EC-4A0D-9D0C-4AB0C7F76D9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0D9B9AC-E456-4EFF-9C85-5A27CECB0F7D}"/>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7988EF0-8E6D-4A5C-871B-30E4F67BE1FC}"/>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75CC8816-881A-425F-830D-FC7045999C73}"/>
            </a:ext>
          </a:extLst>
        </xdr:cNvPr>
        <xdr:cNvCxnSpPr/>
      </xdr:nvCxnSpPr>
      <xdr:spPr>
        <a:xfrm flipV="1">
          <a:off x="9429115" y="5312410"/>
          <a:ext cx="0" cy="1500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222564B6-A67A-4438-931E-CA6E2DFAEB84}"/>
            </a:ext>
          </a:extLst>
        </xdr:cNvPr>
        <xdr:cNvSpPr txBox="1"/>
      </xdr:nvSpPr>
      <xdr:spPr>
        <a:xfrm>
          <a:off x="9467850"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B1426187-DD27-4CFC-A391-05364D97FCAF}"/>
            </a:ext>
          </a:extLst>
        </xdr:cNvPr>
        <xdr:cNvCxnSpPr/>
      </xdr:nvCxnSpPr>
      <xdr:spPr>
        <a:xfrm>
          <a:off x="9363075" y="68129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955BBB02-DEA3-4534-BBDA-F99D1F06BA22}"/>
            </a:ext>
          </a:extLst>
        </xdr:cNvPr>
        <xdr:cNvSpPr txBox="1"/>
      </xdr:nvSpPr>
      <xdr:spPr>
        <a:xfrm>
          <a:off x="9467850" y="50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F74BC06C-C6BD-4CC5-8ADE-9C94259ADBD4}"/>
            </a:ext>
          </a:extLst>
        </xdr:cNvPr>
        <xdr:cNvCxnSpPr/>
      </xdr:nvCxnSpPr>
      <xdr:spPr>
        <a:xfrm>
          <a:off x="9363075" y="5312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1B5C5695-63CE-466B-9784-94232B2B6547}"/>
            </a:ext>
          </a:extLst>
        </xdr:cNvPr>
        <xdr:cNvSpPr txBox="1"/>
      </xdr:nvSpPr>
      <xdr:spPr>
        <a:xfrm>
          <a:off x="9467850" y="6298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8C634E9F-4D59-41A0-9DD2-6A2995A9E355}"/>
            </a:ext>
          </a:extLst>
        </xdr:cNvPr>
        <xdr:cNvSpPr/>
      </xdr:nvSpPr>
      <xdr:spPr>
        <a:xfrm>
          <a:off x="9401175" y="64376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B84E8459-5B35-4C78-AE6D-6638E8C12C68}"/>
            </a:ext>
          </a:extLst>
        </xdr:cNvPr>
        <xdr:cNvSpPr/>
      </xdr:nvSpPr>
      <xdr:spPr>
        <a:xfrm>
          <a:off x="8639175" y="6445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8834C62B-D443-4D1F-82F3-3A5359FCB232}"/>
            </a:ext>
          </a:extLst>
        </xdr:cNvPr>
        <xdr:cNvSpPr/>
      </xdr:nvSpPr>
      <xdr:spPr>
        <a:xfrm>
          <a:off x="7839075" y="6479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10CF6625-EB6F-4217-A0BD-D322CA6F025C}"/>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C0292540-DF8D-4C33-B771-8AFD99D023CD}"/>
            </a:ext>
          </a:extLst>
        </xdr:cNvPr>
        <xdr:cNvSpPr/>
      </xdr:nvSpPr>
      <xdr:spPr>
        <a:xfrm>
          <a:off x="6238875" y="6467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F01BE3-9248-4D8F-A5F6-F836A7537041}"/>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E2C9A8-D42F-47ED-A156-58D69601656C}"/>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5971A4-2B77-4BCB-BCF0-99AA7B64B28C}"/>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E68C0C-F3EF-4345-B35A-F4A469CEED32}"/>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4F803AE-B29A-46A5-89B2-57719063238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8E697811-D1AB-4E4F-BC78-FE87553E29B7}"/>
            </a:ext>
          </a:extLst>
        </xdr:cNvPr>
        <xdr:cNvSpPr/>
      </xdr:nvSpPr>
      <xdr:spPr>
        <a:xfrm>
          <a:off x="9401175" y="6553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E22EA797-F16A-44D4-959C-348E440E7819}"/>
            </a:ext>
          </a:extLst>
        </xdr:cNvPr>
        <xdr:cNvSpPr txBox="1"/>
      </xdr:nvSpPr>
      <xdr:spPr>
        <a:xfrm>
          <a:off x="9467850"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50FEB53E-852D-44E7-A042-372698FD75B3}"/>
            </a:ext>
          </a:extLst>
        </xdr:cNvPr>
        <xdr:cNvSpPr/>
      </xdr:nvSpPr>
      <xdr:spPr>
        <a:xfrm>
          <a:off x="8639175" y="6554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D8BF5628-45BA-4756-8AB9-9517CC60BE90}"/>
            </a:ext>
          </a:extLst>
        </xdr:cNvPr>
        <xdr:cNvCxnSpPr/>
      </xdr:nvCxnSpPr>
      <xdr:spPr>
        <a:xfrm flipV="1">
          <a:off x="8686800" y="6600825"/>
          <a:ext cx="7429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CD48EDD0-3746-405C-8991-92574A187C08}"/>
            </a:ext>
          </a:extLst>
        </xdr:cNvPr>
        <xdr:cNvSpPr/>
      </xdr:nvSpPr>
      <xdr:spPr>
        <a:xfrm>
          <a:off x="7839075" y="6561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36" name="直線コネクタ 135">
          <a:extLst>
            <a:ext uri="{FF2B5EF4-FFF2-40B4-BE49-F238E27FC236}">
              <a16:creationId xmlns:a16="http://schemas.microsoft.com/office/drawing/2014/main" id="{77DC685A-4C31-48C5-A9FA-B4CE0DBB821B}"/>
            </a:ext>
          </a:extLst>
        </xdr:cNvPr>
        <xdr:cNvCxnSpPr/>
      </xdr:nvCxnSpPr>
      <xdr:spPr>
        <a:xfrm flipV="1">
          <a:off x="7886700" y="66116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828277EF-6AD0-4D9D-A3BD-4C55EE5D3E7F}"/>
            </a:ext>
          </a:extLst>
        </xdr:cNvPr>
        <xdr:cNvSpPr/>
      </xdr:nvSpPr>
      <xdr:spPr>
        <a:xfrm>
          <a:off x="7029450" y="6561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125730</xdr:rowOff>
    </xdr:to>
    <xdr:cxnSp macro="">
      <xdr:nvCxnSpPr>
        <xdr:cNvPr id="138" name="直線コネクタ 137">
          <a:extLst>
            <a:ext uri="{FF2B5EF4-FFF2-40B4-BE49-F238E27FC236}">
              <a16:creationId xmlns:a16="http://schemas.microsoft.com/office/drawing/2014/main" id="{BDFC7227-0941-4573-95A2-3B49C87FFB46}"/>
            </a:ext>
          </a:extLst>
        </xdr:cNvPr>
        <xdr:cNvCxnSpPr/>
      </xdr:nvCxnSpPr>
      <xdr:spPr>
        <a:xfrm>
          <a:off x="7077075" y="66090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9" name="楕円 138">
          <a:extLst>
            <a:ext uri="{FF2B5EF4-FFF2-40B4-BE49-F238E27FC236}">
              <a16:creationId xmlns:a16="http://schemas.microsoft.com/office/drawing/2014/main" id="{7CF13659-D63C-40FC-8F6B-D3A0C1CE3F78}"/>
            </a:ext>
          </a:extLst>
        </xdr:cNvPr>
        <xdr:cNvSpPr/>
      </xdr:nvSpPr>
      <xdr:spPr>
        <a:xfrm>
          <a:off x="6238875" y="6565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129540</xdr:rowOff>
    </xdr:to>
    <xdr:cxnSp macro="">
      <xdr:nvCxnSpPr>
        <xdr:cNvPr id="140" name="直線コネクタ 139">
          <a:extLst>
            <a:ext uri="{FF2B5EF4-FFF2-40B4-BE49-F238E27FC236}">
              <a16:creationId xmlns:a16="http://schemas.microsoft.com/office/drawing/2014/main" id="{0E9DC6E8-485A-4546-A9E2-EE9B8962A92B}"/>
            </a:ext>
          </a:extLst>
        </xdr:cNvPr>
        <xdr:cNvCxnSpPr/>
      </xdr:nvCxnSpPr>
      <xdr:spPr>
        <a:xfrm flipV="1">
          <a:off x="6286500" y="660908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7499233F-E7FC-427F-A8B0-D61375840238}"/>
            </a:ext>
          </a:extLst>
        </xdr:cNvPr>
        <xdr:cNvSpPr txBox="1"/>
      </xdr:nvSpPr>
      <xdr:spPr>
        <a:xfrm>
          <a:off x="845827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58C8D36C-CBF0-4DB5-B8B3-4693CB8CAD78}"/>
            </a:ext>
          </a:extLst>
        </xdr:cNvPr>
        <xdr:cNvSpPr txBox="1"/>
      </xdr:nvSpPr>
      <xdr:spPr>
        <a:xfrm>
          <a:off x="76772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5782812F-1D3C-4592-A502-6A2254F1040F}"/>
            </a:ext>
          </a:extLst>
        </xdr:cNvPr>
        <xdr:cNvSpPr txBox="1"/>
      </xdr:nvSpPr>
      <xdr:spPr>
        <a:xfrm>
          <a:off x="68676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9FB79D37-2999-46AA-AF9E-356AD730A1F9}"/>
            </a:ext>
          </a:extLst>
        </xdr:cNvPr>
        <xdr:cNvSpPr txBox="1"/>
      </xdr:nvSpPr>
      <xdr:spPr>
        <a:xfrm>
          <a:off x="60675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a:extLst>
            <a:ext uri="{FF2B5EF4-FFF2-40B4-BE49-F238E27FC236}">
              <a16:creationId xmlns:a16="http://schemas.microsoft.com/office/drawing/2014/main" id="{9525EC5B-7218-42AE-B15C-7455A1845B23}"/>
            </a:ext>
          </a:extLst>
        </xdr:cNvPr>
        <xdr:cNvSpPr txBox="1"/>
      </xdr:nvSpPr>
      <xdr:spPr>
        <a:xfrm>
          <a:off x="8458277"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6" name="n_2mainValue【図書館】&#10;一人当たり面積">
          <a:extLst>
            <a:ext uri="{FF2B5EF4-FFF2-40B4-BE49-F238E27FC236}">
              <a16:creationId xmlns:a16="http://schemas.microsoft.com/office/drawing/2014/main" id="{D29BC49E-EFBE-40E8-B16B-6C0B6A70D43B}"/>
            </a:ext>
          </a:extLst>
        </xdr:cNvPr>
        <xdr:cNvSpPr txBox="1"/>
      </xdr:nvSpPr>
      <xdr:spPr>
        <a:xfrm>
          <a:off x="76772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167657</xdr:rowOff>
    </xdr:from>
    <xdr:ext cx="469744" cy="259045"/>
    <xdr:sp macro="" textlink="">
      <xdr:nvSpPr>
        <xdr:cNvPr id="147" name="n_3mainValue【図書館】&#10;一人当たり面積">
          <a:extLst>
            <a:ext uri="{FF2B5EF4-FFF2-40B4-BE49-F238E27FC236}">
              <a16:creationId xmlns:a16="http://schemas.microsoft.com/office/drawing/2014/main" id="{44B06821-7368-41AA-9DAF-94A0C46B7DBF}"/>
            </a:ext>
          </a:extLst>
        </xdr:cNvPr>
        <xdr:cNvSpPr txBox="1"/>
      </xdr:nvSpPr>
      <xdr:spPr>
        <a:xfrm>
          <a:off x="6867602"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8" name="n_4mainValue【図書館】&#10;一人当たり面積">
          <a:extLst>
            <a:ext uri="{FF2B5EF4-FFF2-40B4-BE49-F238E27FC236}">
              <a16:creationId xmlns:a16="http://schemas.microsoft.com/office/drawing/2014/main" id="{9B27BEBE-00BE-4175-9704-4B0E3638419B}"/>
            </a:ext>
          </a:extLst>
        </xdr:cNvPr>
        <xdr:cNvSpPr txBox="1"/>
      </xdr:nvSpPr>
      <xdr:spPr>
        <a:xfrm>
          <a:off x="6067502"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8B5B756-1057-4CC4-8623-EEF8294BC95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543FBE9-C43F-4F2B-9C2E-B32671DF351B}"/>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FCCDB00-14C3-412D-8BA8-55211C128F9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77C6367-E5D6-4B00-A88B-694BBFCC8E64}"/>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A545B67-CDFD-4F08-BDC2-CA64D69FE76F}"/>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1E8CE0E-897B-420C-BAD4-BD107FA99094}"/>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AA702CC-C36B-4CB2-95A1-3C0FA447DAD8}"/>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E37DD25-AD62-406A-979E-95AE7AE7EEF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230C0C0-69C4-4402-9CA9-74CE25A6CFC5}"/>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DDB3952-EA78-4609-8132-EB70E498C90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E510E2-FF49-43E2-AD7B-2BE3C7EB8B86}"/>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E843CDC-8331-4293-B7C6-3543BFC62D46}"/>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2D4D899-E695-4DE3-AD72-D2EA27E4EE5A}"/>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164E404-09F8-4824-AA3D-C093A6C4FED5}"/>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0B8398D-C5CB-4F37-9681-49D002477E9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A257D8B-E8F8-4200-8087-D6713FE4D349}"/>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556A7A1-3F02-47B6-8B3A-29837D799F72}"/>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ED1ECA2-4396-4FCC-B6F5-13EDD77D216B}"/>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15A134F-04AB-4134-8FB7-F023CD7D1FD0}"/>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1B4F74F-779F-4964-ABB3-2797267ED108}"/>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4E90CEB-CD0E-40CE-9227-D871541D1BE0}"/>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7543170-F4CF-4B01-8235-4E5B91600582}"/>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0256740-3B7A-4591-951E-91163E78A84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B6DB3A7-C3FB-4FE4-8AA7-592F4CEB6002}"/>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F4FEB71-D0DB-4299-927B-48CCEDA4B21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338979F-3707-4BD3-81E5-3EE6F0B2E4A2}"/>
            </a:ext>
          </a:extLst>
        </xdr:cNvPr>
        <xdr:cNvCxnSpPr/>
      </xdr:nvCxnSpPr>
      <xdr:spPr>
        <a:xfrm flipV="1">
          <a:off x="4180840" y="9095287"/>
          <a:ext cx="0" cy="140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A3B27CA-9A86-40AC-97AE-5AF44DC2FD32}"/>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EFF36BF-860B-464B-90DF-7FC068E0EA2A}"/>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5CB6B92-86AC-4643-BAA8-A67F7F51A49D}"/>
            </a:ext>
          </a:extLst>
        </xdr:cNvPr>
        <xdr:cNvSpPr txBox="1"/>
      </xdr:nvSpPr>
      <xdr:spPr>
        <a:xfrm>
          <a:off x="4219575" y="8889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96462294-2356-4586-A935-FC604AF6C5E3}"/>
            </a:ext>
          </a:extLst>
        </xdr:cNvPr>
        <xdr:cNvCxnSpPr/>
      </xdr:nvCxnSpPr>
      <xdr:spPr>
        <a:xfrm>
          <a:off x="4105275" y="9095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FA3B8445-8A5B-4E2A-AB00-67038A3F0115}"/>
            </a:ext>
          </a:extLst>
        </xdr:cNvPr>
        <xdr:cNvSpPr txBox="1"/>
      </xdr:nvSpPr>
      <xdr:spPr>
        <a:xfrm>
          <a:off x="4219575" y="990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B6D4B616-12DB-41EE-A77A-5CD65F1B60AE}"/>
            </a:ext>
          </a:extLst>
        </xdr:cNvPr>
        <xdr:cNvSpPr/>
      </xdr:nvSpPr>
      <xdr:spPr>
        <a:xfrm>
          <a:off x="4124325" y="99323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5491F0F0-58E5-470B-BE18-2FEFA1D5EB23}"/>
            </a:ext>
          </a:extLst>
        </xdr:cNvPr>
        <xdr:cNvSpPr/>
      </xdr:nvSpPr>
      <xdr:spPr>
        <a:xfrm>
          <a:off x="3381375" y="99439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9ACD03C5-5857-464E-B75F-FB2AD2F1727F}"/>
            </a:ext>
          </a:extLst>
        </xdr:cNvPr>
        <xdr:cNvSpPr/>
      </xdr:nvSpPr>
      <xdr:spPr>
        <a:xfrm>
          <a:off x="2571750" y="99178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E147AB27-2E59-4686-A198-FF8E356388E8}"/>
            </a:ext>
          </a:extLst>
        </xdr:cNvPr>
        <xdr:cNvSpPr/>
      </xdr:nvSpPr>
      <xdr:spPr>
        <a:xfrm>
          <a:off x="1781175" y="9875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E711084A-EB68-4C99-A2D8-C3F8A5C2FD88}"/>
            </a:ext>
          </a:extLst>
        </xdr:cNvPr>
        <xdr:cNvSpPr/>
      </xdr:nvSpPr>
      <xdr:spPr>
        <a:xfrm>
          <a:off x="981075" y="9868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3A564C-E2DA-4721-B80B-FB98217B649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4508AC-9602-48DC-9FE4-F4529DAB9B38}"/>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3F82E5B-B24A-49EC-8799-A903B4BE5AB1}"/>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F2E0027-E57B-4C3F-9D15-0BF408A43046}"/>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A20E136-EE96-4FD1-A976-7A15703027D6}"/>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0" name="楕円 189">
          <a:extLst>
            <a:ext uri="{FF2B5EF4-FFF2-40B4-BE49-F238E27FC236}">
              <a16:creationId xmlns:a16="http://schemas.microsoft.com/office/drawing/2014/main" id="{CA866AF9-0401-41BC-9859-BC7BB3767095}"/>
            </a:ext>
          </a:extLst>
        </xdr:cNvPr>
        <xdr:cNvSpPr/>
      </xdr:nvSpPr>
      <xdr:spPr>
        <a:xfrm>
          <a:off x="4124325" y="99226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58618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8CA3779-9569-447C-B6B3-652365D8A27C}"/>
            </a:ext>
          </a:extLst>
        </xdr:cNvPr>
        <xdr:cNvSpPr txBox="1"/>
      </xdr:nvSpPr>
      <xdr:spPr>
        <a:xfrm>
          <a:off x="4219575" y="978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2" name="楕円 191">
          <a:extLst>
            <a:ext uri="{FF2B5EF4-FFF2-40B4-BE49-F238E27FC236}">
              <a16:creationId xmlns:a16="http://schemas.microsoft.com/office/drawing/2014/main" id="{C3AFA0D6-2DB6-44F5-9552-7E50C56A5716}"/>
            </a:ext>
          </a:extLst>
        </xdr:cNvPr>
        <xdr:cNvSpPr/>
      </xdr:nvSpPr>
      <xdr:spPr>
        <a:xfrm>
          <a:off x="3381375" y="98865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86541</xdr:rowOff>
    </xdr:to>
    <xdr:cxnSp macro="">
      <xdr:nvCxnSpPr>
        <xdr:cNvPr id="193" name="直線コネクタ 192">
          <a:extLst>
            <a:ext uri="{FF2B5EF4-FFF2-40B4-BE49-F238E27FC236}">
              <a16:creationId xmlns:a16="http://schemas.microsoft.com/office/drawing/2014/main" id="{E8DC595E-B4BF-409D-A689-FC0C26FCDAE4}"/>
            </a:ext>
          </a:extLst>
        </xdr:cNvPr>
        <xdr:cNvCxnSpPr/>
      </xdr:nvCxnSpPr>
      <xdr:spPr>
        <a:xfrm>
          <a:off x="3429000" y="9934212"/>
          <a:ext cx="752475"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4" name="楕円 193">
          <a:extLst>
            <a:ext uri="{FF2B5EF4-FFF2-40B4-BE49-F238E27FC236}">
              <a16:creationId xmlns:a16="http://schemas.microsoft.com/office/drawing/2014/main" id="{D3E9D92F-D652-4958-B295-C013780240A1}"/>
            </a:ext>
          </a:extLst>
        </xdr:cNvPr>
        <xdr:cNvSpPr/>
      </xdr:nvSpPr>
      <xdr:spPr>
        <a:xfrm>
          <a:off x="2571750" y="98457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44087</xdr:rowOff>
    </xdr:to>
    <xdr:cxnSp macro="">
      <xdr:nvCxnSpPr>
        <xdr:cNvPr id="195" name="直線コネクタ 194">
          <a:extLst>
            <a:ext uri="{FF2B5EF4-FFF2-40B4-BE49-F238E27FC236}">
              <a16:creationId xmlns:a16="http://schemas.microsoft.com/office/drawing/2014/main" id="{13C4BF22-3D5D-4E38-B60D-12CD3ADF3756}"/>
            </a:ext>
          </a:extLst>
        </xdr:cNvPr>
        <xdr:cNvCxnSpPr/>
      </xdr:nvCxnSpPr>
      <xdr:spPr>
        <a:xfrm>
          <a:off x="2619375" y="9893391"/>
          <a:ext cx="8096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6" name="楕円 195">
          <a:extLst>
            <a:ext uri="{FF2B5EF4-FFF2-40B4-BE49-F238E27FC236}">
              <a16:creationId xmlns:a16="http://schemas.microsoft.com/office/drawing/2014/main" id="{1CF38AEC-499D-4FAE-92F9-DCD9C71F0ADA}"/>
            </a:ext>
          </a:extLst>
        </xdr:cNvPr>
        <xdr:cNvSpPr/>
      </xdr:nvSpPr>
      <xdr:spPr>
        <a:xfrm>
          <a:off x="1781175" y="98096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61</xdr:row>
      <xdr:rowOff>3266</xdr:rowOff>
    </xdr:to>
    <xdr:cxnSp macro="">
      <xdr:nvCxnSpPr>
        <xdr:cNvPr id="197" name="直線コネクタ 196">
          <a:extLst>
            <a:ext uri="{FF2B5EF4-FFF2-40B4-BE49-F238E27FC236}">
              <a16:creationId xmlns:a16="http://schemas.microsoft.com/office/drawing/2014/main" id="{2AAF594B-D4D3-438F-A3CF-7E073B1F98EC}"/>
            </a:ext>
          </a:extLst>
        </xdr:cNvPr>
        <xdr:cNvCxnSpPr/>
      </xdr:nvCxnSpPr>
      <xdr:spPr>
        <a:xfrm>
          <a:off x="1828800" y="9857287"/>
          <a:ext cx="790575"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8" name="楕円 197">
          <a:extLst>
            <a:ext uri="{FF2B5EF4-FFF2-40B4-BE49-F238E27FC236}">
              <a16:creationId xmlns:a16="http://schemas.microsoft.com/office/drawing/2014/main" id="{D9FF8418-2073-46C8-8841-70A7DA5EC8D9}"/>
            </a:ext>
          </a:extLst>
        </xdr:cNvPr>
        <xdr:cNvSpPr/>
      </xdr:nvSpPr>
      <xdr:spPr>
        <a:xfrm>
          <a:off x="981075" y="97640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132262</xdr:rowOff>
    </xdr:to>
    <xdr:cxnSp macro="">
      <xdr:nvCxnSpPr>
        <xdr:cNvPr id="199" name="直線コネクタ 198">
          <a:extLst>
            <a:ext uri="{FF2B5EF4-FFF2-40B4-BE49-F238E27FC236}">
              <a16:creationId xmlns:a16="http://schemas.microsoft.com/office/drawing/2014/main" id="{0D640B8A-F64C-4306-91B8-22C6465FF40D}"/>
            </a:ext>
          </a:extLst>
        </xdr:cNvPr>
        <xdr:cNvCxnSpPr/>
      </xdr:nvCxnSpPr>
      <xdr:spPr>
        <a:xfrm>
          <a:off x="1028700" y="9811657"/>
          <a:ext cx="800100"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1174D4DC-E9E4-46D8-A101-ABBD06156573}"/>
            </a:ext>
          </a:extLst>
        </xdr:cNvPr>
        <xdr:cNvSpPr txBox="1"/>
      </xdr:nvSpPr>
      <xdr:spPr>
        <a:xfrm>
          <a:off x="3239144" y="1003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81A1C5DA-A71A-40B3-A94F-1DAC5DF13119}"/>
            </a:ext>
          </a:extLst>
        </xdr:cNvPr>
        <xdr:cNvSpPr txBox="1"/>
      </xdr:nvSpPr>
      <xdr:spPr>
        <a:xfrm>
          <a:off x="2439044" y="1001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DCA209D4-E993-4072-9912-2AA25AEF5C8C}"/>
            </a:ext>
          </a:extLst>
        </xdr:cNvPr>
        <xdr:cNvSpPr txBox="1"/>
      </xdr:nvSpPr>
      <xdr:spPr>
        <a:xfrm>
          <a:off x="1648469" y="995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a:extLst>
            <a:ext uri="{FF2B5EF4-FFF2-40B4-BE49-F238E27FC236}">
              <a16:creationId xmlns:a16="http://schemas.microsoft.com/office/drawing/2014/main" id="{5BD45F44-F4D8-4CE6-B92D-3F5112905DDB}"/>
            </a:ext>
          </a:extLst>
        </xdr:cNvPr>
        <xdr:cNvSpPr txBox="1"/>
      </xdr:nvSpPr>
      <xdr:spPr>
        <a:xfrm>
          <a:off x="848369" y="995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111414</xdr:rowOff>
    </xdr:from>
    <xdr:ext cx="405111" cy="259045"/>
    <xdr:sp macro="" textlink="">
      <xdr:nvSpPr>
        <xdr:cNvPr id="204" name="n_1mainValue【体育館・プール】&#10;有形固定資産減価償却率">
          <a:extLst>
            <a:ext uri="{FF2B5EF4-FFF2-40B4-BE49-F238E27FC236}">
              <a16:creationId xmlns:a16="http://schemas.microsoft.com/office/drawing/2014/main" id="{A085CA46-C49D-49E9-A019-C198E63F3225}"/>
            </a:ext>
          </a:extLst>
        </xdr:cNvPr>
        <xdr:cNvSpPr txBox="1"/>
      </xdr:nvSpPr>
      <xdr:spPr>
        <a:xfrm>
          <a:off x="3239144" y="967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D8274803-058E-4E0E-A341-0C7626521182}"/>
            </a:ext>
          </a:extLst>
        </xdr:cNvPr>
        <xdr:cNvSpPr txBox="1"/>
      </xdr:nvSpPr>
      <xdr:spPr>
        <a:xfrm>
          <a:off x="2439044" y="963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6" name="n_3mainValue【体育館・プール】&#10;有形固定資産減価償却率">
          <a:extLst>
            <a:ext uri="{FF2B5EF4-FFF2-40B4-BE49-F238E27FC236}">
              <a16:creationId xmlns:a16="http://schemas.microsoft.com/office/drawing/2014/main" id="{CB6E27C1-DD58-4C1C-B2A8-7864823A8D5D}"/>
            </a:ext>
          </a:extLst>
        </xdr:cNvPr>
        <xdr:cNvSpPr txBox="1"/>
      </xdr:nvSpPr>
      <xdr:spPr>
        <a:xfrm>
          <a:off x="1648469" y="959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7" name="n_4mainValue【体育館・プール】&#10;有形固定資産減価償却率">
          <a:extLst>
            <a:ext uri="{FF2B5EF4-FFF2-40B4-BE49-F238E27FC236}">
              <a16:creationId xmlns:a16="http://schemas.microsoft.com/office/drawing/2014/main" id="{BF3FFA8C-DFED-48DC-B816-4C3A9822CB0E}"/>
            </a:ext>
          </a:extLst>
        </xdr:cNvPr>
        <xdr:cNvSpPr txBox="1"/>
      </xdr:nvSpPr>
      <xdr:spPr>
        <a:xfrm>
          <a:off x="848369" y="9561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9A288B0-BE18-49CA-9148-B8216EBBB587}"/>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0339779-3FC5-469F-A21A-960BCB6EB85E}"/>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6F9A950-AEF9-445F-86C6-CEED554E876A}"/>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78D5940-DB6A-41EC-8DA8-75804F0A3A06}"/>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E181333-E208-4B89-891A-E5C8CC703DF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C37B5A4-6D40-45A6-A867-9CCA4CA665D8}"/>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933E750-CE25-444C-9C70-EDED2FA040A9}"/>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14C3FB1-659E-44FA-8A6E-16BD83715E5A}"/>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207B855-B4BD-4112-B294-3BF774192052}"/>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21563F6-CCD4-428A-BD13-FF43BDDF4A34}"/>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339E91E-6F92-417E-A389-9568622C1B4A}"/>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1D9B07F-6928-41F8-AB3A-C4F3DE5C00AE}"/>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F2AEF28-58E8-426F-B1C8-55C732ECF91D}"/>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32EA778-9C52-4AD6-9573-271DDFD613B5}"/>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893B4BB-27F9-4D00-84B1-3CFD1F6677B2}"/>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9684779-F47F-4BF8-9238-715AAF0C7FB2}"/>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6CD6E5A-063F-4857-843E-6199504C44B5}"/>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C48925C-ED3D-4872-AE05-FE9C2B4A4AD1}"/>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6223507-CBBF-42FF-A750-94BDEB356197}"/>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7B08F0C-B37A-4894-9FA6-58896345BC4B}"/>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FADD08A-4FD3-4307-B37C-8A03671FDACA}"/>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131F7DAC-B43C-44D1-9134-2288EC6A7AA9}"/>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3F454EB-6C30-4FFF-BB45-AB61CAD39B1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71B98755-EBE5-4F5E-9EF3-CD52BAA28ED3}"/>
            </a:ext>
          </a:extLst>
        </xdr:cNvPr>
        <xdr:cNvCxnSpPr/>
      </xdr:nvCxnSpPr>
      <xdr:spPr>
        <a:xfrm flipV="1">
          <a:off x="9429115" y="9017635"/>
          <a:ext cx="0" cy="1336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62A09A20-E38A-4D35-A551-94FA5864A56A}"/>
            </a:ext>
          </a:extLst>
        </xdr:cNvPr>
        <xdr:cNvSpPr txBox="1"/>
      </xdr:nvSpPr>
      <xdr:spPr>
        <a:xfrm>
          <a:off x="9467850"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4B3E1C9C-D907-40BF-A7C0-A671B4F6A323}"/>
            </a:ext>
          </a:extLst>
        </xdr:cNvPr>
        <xdr:cNvCxnSpPr/>
      </xdr:nvCxnSpPr>
      <xdr:spPr>
        <a:xfrm>
          <a:off x="9363075" y="10353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2E84C7EA-B0AF-4B68-B2AD-01713979AD38}"/>
            </a:ext>
          </a:extLst>
        </xdr:cNvPr>
        <xdr:cNvSpPr txBox="1"/>
      </xdr:nvSpPr>
      <xdr:spPr>
        <a:xfrm>
          <a:off x="9467850"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AC46ACE8-2F92-4366-BA50-472C4B90E613}"/>
            </a:ext>
          </a:extLst>
        </xdr:cNvPr>
        <xdr:cNvCxnSpPr/>
      </xdr:nvCxnSpPr>
      <xdr:spPr>
        <a:xfrm>
          <a:off x="9363075" y="90176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F303A045-288D-485C-8071-2D5D3F236935}"/>
            </a:ext>
          </a:extLst>
        </xdr:cNvPr>
        <xdr:cNvSpPr txBox="1"/>
      </xdr:nvSpPr>
      <xdr:spPr>
        <a:xfrm>
          <a:off x="9467850" y="9860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96BADB47-8D75-4D25-B2B1-449AE1CFDF33}"/>
            </a:ext>
          </a:extLst>
        </xdr:cNvPr>
        <xdr:cNvSpPr/>
      </xdr:nvSpPr>
      <xdr:spPr>
        <a:xfrm>
          <a:off x="9401175" y="988568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5875D317-C269-42D2-A0CF-43F00A3F2DCF}"/>
            </a:ext>
          </a:extLst>
        </xdr:cNvPr>
        <xdr:cNvSpPr/>
      </xdr:nvSpPr>
      <xdr:spPr>
        <a:xfrm>
          <a:off x="8639175" y="9908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DCD66210-9E75-41E8-A233-CEE5932AAD2A}"/>
            </a:ext>
          </a:extLst>
        </xdr:cNvPr>
        <xdr:cNvSpPr/>
      </xdr:nvSpPr>
      <xdr:spPr>
        <a:xfrm>
          <a:off x="78390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3CBD482D-D175-4720-96A9-D8AC62E00378}"/>
            </a:ext>
          </a:extLst>
        </xdr:cNvPr>
        <xdr:cNvSpPr/>
      </xdr:nvSpPr>
      <xdr:spPr>
        <a:xfrm>
          <a:off x="7029450" y="9933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A20B9CC0-603C-449E-8A5A-B6C2E3D1D121}"/>
            </a:ext>
          </a:extLst>
        </xdr:cNvPr>
        <xdr:cNvSpPr/>
      </xdr:nvSpPr>
      <xdr:spPr>
        <a:xfrm>
          <a:off x="6238875" y="995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35F524-6785-48C7-999F-045A31BAEB4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A01743-9311-4C73-BA39-B2367B0FA807}"/>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112AC7-3F10-46A5-92EE-71969D84C4B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88402AC-9E00-4831-A241-5E642D9C90D3}"/>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65B4247-8ADE-42F1-BF5D-E9DCB73AF703}"/>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71120</xdr:rowOff>
    </xdr:from>
    <xdr:to>
      <xdr:col>55</xdr:col>
      <xdr:colOff>50800</xdr:colOff>
      <xdr:row>59</xdr:row>
      <xdr:rowOff>1270</xdr:rowOff>
    </xdr:to>
    <xdr:sp macro="" textlink="">
      <xdr:nvSpPr>
        <xdr:cNvPr id="247" name="楕円 246">
          <a:extLst>
            <a:ext uri="{FF2B5EF4-FFF2-40B4-BE49-F238E27FC236}">
              <a16:creationId xmlns:a16="http://schemas.microsoft.com/office/drawing/2014/main" id="{245BDE92-ECB0-4EAE-A1D4-938446C65A3D}"/>
            </a:ext>
          </a:extLst>
        </xdr:cNvPr>
        <xdr:cNvSpPr/>
      </xdr:nvSpPr>
      <xdr:spPr>
        <a:xfrm>
          <a:off x="9401175" y="94691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93997</xdr:rowOff>
    </xdr:from>
    <xdr:ext cx="469744" cy="259045"/>
    <xdr:sp macro="" textlink="">
      <xdr:nvSpPr>
        <xdr:cNvPr id="248" name="【体育館・プール】&#10;一人当たり面積該当値テキスト">
          <a:extLst>
            <a:ext uri="{FF2B5EF4-FFF2-40B4-BE49-F238E27FC236}">
              <a16:creationId xmlns:a16="http://schemas.microsoft.com/office/drawing/2014/main" id="{70688219-F6C3-4FDA-A4F1-D31EAF39746B}"/>
            </a:ext>
          </a:extLst>
        </xdr:cNvPr>
        <xdr:cNvSpPr txBox="1"/>
      </xdr:nvSpPr>
      <xdr:spPr>
        <a:xfrm>
          <a:off x="9467850"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249" name="楕円 248">
          <a:extLst>
            <a:ext uri="{FF2B5EF4-FFF2-40B4-BE49-F238E27FC236}">
              <a16:creationId xmlns:a16="http://schemas.microsoft.com/office/drawing/2014/main" id="{B83249D5-1014-4583-B07C-E55654DA44B5}"/>
            </a:ext>
          </a:extLst>
        </xdr:cNvPr>
        <xdr:cNvSpPr/>
      </xdr:nvSpPr>
      <xdr:spPr>
        <a:xfrm>
          <a:off x="8639175" y="948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121920</xdr:rowOff>
    </xdr:from>
    <xdr:to>
      <xdr:col>55</xdr:col>
      <xdr:colOff>0</xdr:colOff>
      <xdr:row>58</xdr:row>
      <xdr:rowOff>139700</xdr:rowOff>
    </xdr:to>
    <xdr:cxnSp macro="">
      <xdr:nvCxnSpPr>
        <xdr:cNvPr id="250" name="直線コネクタ 249">
          <a:extLst>
            <a:ext uri="{FF2B5EF4-FFF2-40B4-BE49-F238E27FC236}">
              <a16:creationId xmlns:a16="http://schemas.microsoft.com/office/drawing/2014/main" id="{B236023F-387D-4FA6-8A3C-0389A0376F90}"/>
            </a:ext>
          </a:extLst>
        </xdr:cNvPr>
        <xdr:cNvCxnSpPr/>
      </xdr:nvCxnSpPr>
      <xdr:spPr>
        <a:xfrm flipV="1">
          <a:off x="8686800" y="9526270"/>
          <a:ext cx="7429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102870</xdr:rowOff>
    </xdr:from>
    <xdr:to>
      <xdr:col>46</xdr:col>
      <xdr:colOff>38100</xdr:colOff>
      <xdr:row>59</xdr:row>
      <xdr:rowOff>33020</xdr:rowOff>
    </xdr:to>
    <xdr:sp macro="" textlink="">
      <xdr:nvSpPr>
        <xdr:cNvPr id="251" name="楕円 250">
          <a:extLst>
            <a:ext uri="{FF2B5EF4-FFF2-40B4-BE49-F238E27FC236}">
              <a16:creationId xmlns:a16="http://schemas.microsoft.com/office/drawing/2014/main" id="{41105BF4-C0D1-45AB-8D89-06C9702011C8}"/>
            </a:ext>
          </a:extLst>
        </xdr:cNvPr>
        <xdr:cNvSpPr/>
      </xdr:nvSpPr>
      <xdr:spPr>
        <a:xfrm>
          <a:off x="7839075" y="9507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153670</xdr:rowOff>
    </xdr:to>
    <xdr:cxnSp macro="">
      <xdr:nvCxnSpPr>
        <xdr:cNvPr id="252" name="直線コネクタ 251">
          <a:extLst>
            <a:ext uri="{FF2B5EF4-FFF2-40B4-BE49-F238E27FC236}">
              <a16:creationId xmlns:a16="http://schemas.microsoft.com/office/drawing/2014/main" id="{99357389-9874-4481-BEC6-8AA5FBC3DAA8}"/>
            </a:ext>
          </a:extLst>
        </xdr:cNvPr>
        <xdr:cNvCxnSpPr/>
      </xdr:nvCxnSpPr>
      <xdr:spPr>
        <a:xfrm flipV="1">
          <a:off x="7886700" y="95440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110490</xdr:rowOff>
    </xdr:from>
    <xdr:to>
      <xdr:col>41</xdr:col>
      <xdr:colOff>101600</xdr:colOff>
      <xdr:row>59</xdr:row>
      <xdr:rowOff>40640</xdr:rowOff>
    </xdr:to>
    <xdr:sp macro="" textlink="">
      <xdr:nvSpPr>
        <xdr:cNvPr id="253" name="楕円 252">
          <a:extLst>
            <a:ext uri="{FF2B5EF4-FFF2-40B4-BE49-F238E27FC236}">
              <a16:creationId xmlns:a16="http://schemas.microsoft.com/office/drawing/2014/main" id="{FE044072-DE44-4953-86DE-05678AC401F5}"/>
            </a:ext>
          </a:extLst>
        </xdr:cNvPr>
        <xdr:cNvSpPr/>
      </xdr:nvSpPr>
      <xdr:spPr>
        <a:xfrm>
          <a:off x="7029450" y="9508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153670</xdr:rowOff>
    </xdr:from>
    <xdr:to>
      <xdr:col>45</xdr:col>
      <xdr:colOff>177800</xdr:colOff>
      <xdr:row>58</xdr:row>
      <xdr:rowOff>161290</xdr:rowOff>
    </xdr:to>
    <xdr:cxnSp macro="">
      <xdr:nvCxnSpPr>
        <xdr:cNvPr id="254" name="直線コネクタ 253">
          <a:extLst>
            <a:ext uri="{FF2B5EF4-FFF2-40B4-BE49-F238E27FC236}">
              <a16:creationId xmlns:a16="http://schemas.microsoft.com/office/drawing/2014/main" id="{453AB87A-47FD-440D-86AC-FB0CABAC53F2}"/>
            </a:ext>
          </a:extLst>
        </xdr:cNvPr>
        <xdr:cNvCxnSpPr/>
      </xdr:nvCxnSpPr>
      <xdr:spPr>
        <a:xfrm flipV="1">
          <a:off x="7077075" y="955484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118110</xdr:rowOff>
    </xdr:from>
    <xdr:to>
      <xdr:col>36</xdr:col>
      <xdr:colOff>165100</xdr:colOff>
      <xdr:row>59</xdr:row>
      <xdr:rowOff>48260</xdr:rowOff>
    </xdr:to>
    <xdr:sp macro="" textlink="">
      <xdr:nvSpPr>
        <xdr:cNvPr id="255" name="楕円 254">
          <a:extLst>
            <a:ext uri="{FF2B5EF4-FFF2-40B4-BE49-F238E27FC236}">
              <a16:creationId xmlns:a16="http://schemas.microsoft.com/office/drawing/2014/main" id="{4E511046-1104-4F6D-9947-E35B88169507}"/>
            </a:ext>
          </a:extLst>
        </xdr:cNvPr>
        <xdr:cNvSpPr/>
      </xdr:nvSpPr>
      <xdr:spPr>
        <a:xfrm>
          <a:off x="6238875" y="952246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161290</xdr:rowOff>
    </xdr:from>
    <xdr:to>
      <xdr:col>41</xdr:col>
      <xdr:colOff>50800</xdr:colOff>
      <xdr:row>58</xdr:row>
      <xdr:rowOff>168910</xdr:rowOff>
    </xdr:to>
    <xdr:cxnSp macro="">
      <xdr:nvCxnSpPr>
        <xdr:cNvPr id="256" name="直線コネクタ 255">
          <a:extLst>
            <a:ext uri="{FF2B5EF4-FFF2-40B4-BE49-F238E27FC236}">
              <a16:creationId xmlns:a16="http://schemas.microsoft.com/office/drawing/2014/main" id="{52EF57D8-A6E6-4870-B00C-FAAEEAEEC1CB}"/>
            </a:ext>
          </a:extLst>
        </xdr:cNvPr>
        <xdr:cNvCxnSpPr/>
      </xdr:nvCxnSpPr>
      <xdr:spPr>
        <a:xfrm flipV="1">
          <a:off x="6286500" y="956564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7922CEE3-38F3-4FB9-A4B4-1D1AFB96CC22}"/>
            </a:ext>
          </a:extLst>
        </xdr:cNvPr>
        <xdr:cNvSpPr txBox="1"/>
      </xdr:nvSpPr>
      <xdr:spPr>
        <a:xfrm>
          <a:off x="8458277" y="100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C92B6EFF-10F6-45BC-B73F-EBC625966036}"/>
            </a:ext>
          </a:extLst>
        </xdr:cNvPr>
        <xdr:cNvSpPr txBox="1"/>
      </xdr:nvSpPr>
      <xdr:spPr>
        <a:xfrm>
          <a:off x="7677227" y="1001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EF284413-1186-4E80-9702-9443A539A247}"/>
            </a:ext>
          </a:extLst>
        </xdr:cNvPr>
        <xdr:cNvSpPr txBox="1"/>
      </xdr:nvSpPr>
      <xdr:spPr>
        <a:xfrm>
          <a:off x="6867602"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213771C6-13A8-4F67-AEEA-D5F12CF9F770}"/>
            </a:ext>
          </a:extLst>
        </xdr:cNvPr>
        <xdr:cNvSpPr txBox="1"/>
      </xdr:nvSpPr>
      <xdr:spPr>
        <a:xfrm>
          <a:off x="6067502"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35577</xdr:rowOff>
    </xdr:from>
    <xdr:ext cx="469744" cy="259045"/>
    <xdr:sp macro="" textlink="">
      <xdr:nvSpPr>
        <xdr:cNvPr id="261" name="n_1mainValue【体育館・プール】&#10;一人当たり面積">
          <a:extLst>
            <a:ext uri="{FF2B5EF4-FFF2-40B4-BE49-F238E27FC236}">
              <a16:creationId xmlns:a16="http://schemas.microsoft.com/office/drawing/2014/main" id="{356C9309-D7D0-43BB-A691-2B4D696B5880}"/>
            </a:ext>
          </a:extLst>
        </xdr:cNvPr>
        <xdr:cNvSpPr txBox="1"/>
      </xdr:nvSpPr>
      <xdr:spPr>
        <a:xfrm>
          <a:off x="8458277"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49547</xdr:rowOff>
    </xdr:from>
    <xdr:ext cx="469744" cy="259045"/>
    <xdr:sp macro="" textlink="">
      <xdr:nvSpPr>
        <xdr:cNvPr id="262" name="n_2mainValue【体育館・プール】&#10;一人当たり面積">
          <a:extLst>
            <a:ext uri="{FF2B5EF4-FFF2-40B4-BE49-F238E27FC236}">
              <a16:creationId xmlns:a16="http://schemas.microsoft.com/office/drawing/2014/main" id="{302737EE-1354-4452-A20A-03B4FFF8A3F1}"/>
            </a:ext>
          </a:extLst>
        </xdr:cNvPr>
        <xdr:cNvSpPr txBox="1"/>
      </xdr:nvSpPr>
      <xdr:spPr>
        <a:xfrm>
          <a:off x="7677227"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57167</xdr:rowOff>
    </xdr:from>
    <xdr:ext cx="469744" cy="259045"/>
    <xdr:sp macro="" textlink="">
      <xdr:nvSpPr>
        <xdr:cNvPr id="263" name="n_3mainValue【体育館・プール】&#10;一人当たり面積">
          <a:extLst>
            <a:ext uri="{FF2B5EF4-FFF2-40B4-BE49-F238E27FC236}">
              <a16:creationId xmlns:a16="http://schemas.microsoft.com/office/drawing/2014/main" id="{79709DCC-CA91-4CA2-BB43-AB37EA7DA618}"/>
            </a:ext>
          </a:extLst>
        </xdr:cNvPr>
        <xdr:cNvSpPr txBox="1"/>
      </xdr:nvSpPr>
      <xdr:spPr>
        <a:xfrm>
          <a:off x="6867602"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64787</xdr:rowOff>
    </xdr:from>
    <xdr:ext cx="469744" cy="259045"/>
    <xdr:sp macro="" textlink="">
      <xdr:nvSpPr>
        <xdr:cNvPr id="264" name="n_4mainValue【体育館・プール】&#10;一人当たり面積">
          <a:extLst>
            <a:ext uri="{FF2B5EF4-FFF2-40B4-BE49-F238E27FC236}">
              <a16:creationId xmlns:a16="http://schemas.microsoft.com/office/drawing/2014/main" id="{42D34250-6A17-4309-BA56-172B053BD50B}"/>
            </a:ext>
          </a:extLst>
        </xdr:cNvPr>
        <xdr:cNvSpPr txBox="1"/>
      </xdr:nvSpPr>
      <xdr:spPr>
        <a:xfrm>
          <a:off x="6067502" y="930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8D64B06-97D2-41D8-B819-A173A62CC11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F66B9FB-F7DB-4176-8FB5-EA9AC9632B08}"/>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E9A3B76-1B38-4AFC-89CE-41A90AEA0AE7}"/>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8F76100-82EF-486C-96BE-F2CB9402EE85}"/>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42B8522-2144-45E6-A497-06E2B344C864}"/>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D6D0E80-D52F-4DB1-8F81-F777DDCC8106}"/>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50ABC17-76D1-450F-A6E1-DF619C6C9F94}"/>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4826A0B-30EC-45E3-ACB3-F6C396AABFF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C6D2D81-1A1A-4CA0-B1B0-5E73AEEF1208}"/>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84A968D-FA03-4444-833A-3D8887B7A605}"/>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EABFD06-8BC3-42F2-924E-D92B95BB7A44}"/>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B3892973-F277-4E98-ABC2-E4FD28C2D9FD}"/>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BC21BF0E-A0EA-46DA-9896-8ACF75FAA8C8}"/>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DA787776-7C42-430F-8D4A-90B601AD327E}"/>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6E57E79-AF3C-4938-BF78-B6B1D6E8070C}"/>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F2AE5C45-F2B9-4235-86AF-E91D009E630B}"/>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9C1E949-E3CB-4032-84AE-D2395A807EA9}"/>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71667E8-6870-47D6-8345-9FC452F3042A}"/>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5CA88BE6-DF07-4F3D-AF0F-9DC03BAB32A2}"/>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F7508C43-32F2-4C18-8DDB-18169D07583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4580C55-9390-40AF-9644-6C94A6FBF9D5}"/>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FBCADAF-B2C9-4A4C-ACFC-7F9FD88CB24D}"/>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5F8801AE-671B-4BC8-A87E-C8CD6B15F10B}"/>
            </a:ext>
          </a:extLst>
        </xdr:cNvPr>
        <xdr:cNvCxnSpPr/>
      </xdr:nvCxnSpPr>
      <xdr:spPr>
        <a:xfrm flipV="1">
          <a:off x="4180840" y="12591287"/>
          <a:ext cx="0" cy="138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32BA33A-F038-45E0-A1C3-5D5FA309C151}"/>
            </a:ext>
          </a:extLst>
        </xdr:cNvPr>
        <xdr:cNvSpPr txBox="1"/>
      </xdr:nvSpPr>
      <xdr:spPr>
        <a:xfrm>
          <a:off x="42195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FB95DF56-8C3C-4880-A36E-D16E3DF583C9}"/>
            </a:ext>
          </a:extLst>
        </xdr:cNvPr>
        <xdr:cNvCxnSpPr/>
      </xdr:nvCxnSpPr>
      <xdr:spPr>
        <a:xfrm>
          <a:off x="41052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464B1DD-983D-46F4-AB08-05AD286FC837}"/>
            </a:ext>
          </a:extLst>
        </xdr:cNvPr>
        <xdr:cNvSpPr txBox="1"/>
      </xdr:nvSpPr>
      <xdr:spPr>
        <a:xfrm>
          <a:off x="4219575" y="1237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6F99272C-B114-402E-A4D0-609E2FF923B5}"/>
            </a:ext>
          </a:extLst>
        </xdr:cNvPr>
        <xdr:cNvCxnSpPr/>
      </xdr:nvCxnSpPr>
      <xdr:spPr>
        <a:xfrm>
          <a:off x="4105275" y="125912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F62CD0C-4E2D-4394-82E3-A7B1D2EAB543}"/>
            </a:ext>
          </a:extLst>
        </xdr:cNvPr>
        <xdr:cNvSpPr txBox="1"/>
      </xdr:nvSpPr>
      <xdr:spPr>
        <a:xfrm>
          <a:off x="4219575" y="13021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D6262F3F-9B6C-410E-A3B0-3900E2880694}"/>
            </a:ext>
          </a:extLst>
        </xdr:cNvPr>
        <xdr:cNvSpPr/>
      </xdr:nvSpPr>
      <xdr:spPr>
        <a:xfrm>
          <a:off x="4124325" y="1316075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69F39B66-E697-4EC1-A98F-A5F8372A27BE}"/>
            </a:ext>
          </a:extLst>
        </xdr:cNvPr>
        <xdr:cNvSpPr/>
      </xdr:nvSpPr>
      <xdr:spPr>
        <a:xfrm>
          <a:off x="3381375" y="131941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6820432-A9B1-4C95-98AD-40FCD62E5142}"/>
            </a:ext>
          </a:extLst>
        </xdr:cNvPr>
        <xdr:cNvSpPr/>
      </xdr:nvSpPr>
      <xdr:spPr>
        <a:xfrm>
          <a:off x="2571750" y="131347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C0101647-DDB0-48DF-B97F-90E8A0E6AE0F}"/>
            </a:ext>
          </a:extLst>
        </xdr:cNvPr>
        <xdr:cNvSpPr/>
      </xdr:nvSpPr>
      <xdr:spPr>
        <a:xfrm>
          <a:off x="1781175" y="13050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BA74C8A2-30DA-4D80-BF25-278F63EF3E0C}"/>
            </a:ext>
          </a:extLst>
        </xdr:cNvPr>
        <xdr:cNvSpPr/>
      </xdr:nvSpPr>
      <xdr:spPr>
        <a:xfrm>
          <a:off x="981075" y="130134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137E63B-C46D-4849-BD9B-6D76CB4679C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218A857-2744-4532-84C5-8CD1077109D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F3E1FA7-CF9C-415F-995A-022F7C0ADFF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B55E5A-E627-49E1-8987-578F0549B81F}"/>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9F1A6D-A55B-42F5-89F2-5FE7705941F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303" name="楕円 302">
          <a:extLst>
            <a:ext uri="{FF2B5EF4-FFF2-40B4-BE49-F238E27FC236}">
              <a16:creationId xmlns:a16="http://schemas.microsoft.com/office/drawing/2014/main" id="{39657112-DF0D-4956-932B-3098E427FD44}"/>
            </a:ext>
          </a:extLst>
        </xdr:cNvPr>
        <xdr:cNvSpPr/>
      </xdr:nvSpPr>
      <xdr:spPr>
        <a:xfrm>
          <a:off x="4124325" y="134997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AADDA2F-AB36-47B0-9F53-9BC282005E26}"/>
            </a:ext>
          </a:extLst>
        </xdr:cNvPr>
        <xdr:cNvSpPr txBox="1"/>
      </xdr:nvSpPr>
      <xdr:spPr>
        <a:xfrm>
          <a:off x="4219575" y="1347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5" name="楕円 304">
          <a:extLst>
            <a:ext uri="{FF2B5EF4-FFF2-40B4-BE49-F238E27FC236}">
              <a16:creationId xmlns:a16="http://schemas.microsoft.com/office/drawing/2014/main" id="{90F205DC-EA7C-49AF-A4C4-A519E08041A6}"/>
            </a:ext>
          </a:extLst>
        </xdr:cNvPr>
        <xdr:cNvSpPr/>
      </xdr:nvSpPr>
      <xdr:spPr>
        <a:xfrm>
          <a:off x="3381375" y="13431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104394</xdr:rowOff>
    </xdr:to>
    <xdr:cxnSp macro="">
      <xdr:nvCxnSpPr>
        <xdr:cNvPr id="306" name="直線コネクタ 305">
          <a:extLst>
            <a:ext uri="{FF2B5EF4-FFF2-40B4-BE49-F238E27FC236}">
              <a16:creationId xmlns:a16="http://schemas.microsoft.com/office/drawing/2014/main" id="{3E0E2DFB-85FB-488C-89DB-7D8135574809}"/>
            </a:ext>
          </a:extLst>
        </xdr:cNvPr>
        <xdr:cNvCxnSpPr/>
      </xdr:nvCxnSpPr>
      <xdr:spPr>
        <a:xfrm>
          <a:off x="3429000" y="13479145"/>
          <a:ext cx="7524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71882</xdr:rowOff>
    </xdr:from>
    <xdr:to>
      <xdr:col>15</xdr:col>
      <xdr:colOff>101600</xdr:colOff>
      <xdr:row>83</xdr:row>
      <xdr:rowOff>2032</xdr:rowOff>
    </xdr:to>
    <xdr:sp macro="" textlink="">
      <xdr:nvSpPr>
        <xdr:cNvPr id="307" name="楕円 306">
          <a:extLst>
            <a:ext uri="{FF2B5EF4-FFF2-40B4-BE49-F238E27FC236}">
              <a16:creationId xmlns:a16="http://schemas.microsoft.com/office/drawing/2014/main" id="{E5C0A534-9615-4796-AB05-2492067C06B5}"/>
            </a:ext>
          </a:extLst>
        </xdr:cNvPr>
        <xdr:cNvSpPr/>
      </xdr:nvSpPr>
      <xdr:spPr>
        <a:xfrm>
          <a:off x="2571750" y="133560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122682</xdr:rowOff>
    </xdr:from>
    <xdr:to>
      <xdr:col>19</xdr:col>
      <xdr:colOff>177800</xdr:colOff>
      <xdr:row>83</xdr:row>
      <xdr:rowOff>26670</xdr:rowOff>
    </xdr:to>
    <xdr:cxnSp macro="">
      <xdr:nvCxnSpPr>
        <xdr:cNvPr id="308" name="直線コネクタ 307">
          <a:extLst>
            <a:ext uri="{FF2B5EF4-FFF2-40B4-BE49-F238E27FC236}">
              <a16:creationId xmlns:a16="http://schemas.microsoft.com/office/drawing/2014/main" id="{81AB4918-6956-4AEC-B5CB-F0FBE081DE03}"/>
            </a:ext>
          </a:extLst>
        </xdr:cNvPr>
        <xdr:cNvCxnSpPr/>
      </xdr:nvCxnSpPr>
      <xdr:spPr>
        <a:xfrm>
          <a:off x="2619375" y="13413232"/>
          <a:ext cx="809625"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167894</xdr:rowOff>
    </xdr:from>
    <xdr:to>
      <xdr:col>10</xdr:col>
      <xdr:colOff>165100</xdr:colOff>
      <xdr:row>82</xdr:row>
      <xdr:rowOff>98044</xdr:rowOff>
    </xdr:to>
    <xdr:sp macro="" textlink="">
      <xdr:nvSpPr>
        <xdr:cNvPr id="309" name="楕円 308">
          <a:extLst>
            <a:ext uri="{FF2B5EF4-FFF2-40B4-BE49-F238E27FC236}">
              <a16:creationId xmlns:a16="http://schemas.microsoft.com/office/drawing/2014/main" id="{555110D6-06F1-4F69-ABF5-296B90726321}"/>
            </a:ext>
          </a:extLst>
        </xdr:cNvPr>
        <xdr:cNvSpPr/>
      </xdr:nvSpPr>
      <xdr:spPr>
        <a:xfrm>
          <a:off x="1781175" y="132901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47244</xdr:rowOff>
    </xdr:from>
    <xdr:to>
      <xdr:col>15</xdr:col>
      <xdr:colOff>50800</xdr:colOff>
      <xdr:row>82</xdr:row>
      <xdr:rowOff>122682</xdr:rowOff>
    </xdr:to>
    <xdr:cxnSp macro="">
      <xdr:nvCxnSpPr>
        <xdr:cNvPr id="310" name="直線コネクタ 309">
          <a:extLst>
            <a:ext uri="{FF2B5EF4-FFF2-40B4-BE49-F238E27FC236}">
              <a16:creationId xmlns:a16="http://schemas.microsoft.com/office/drawing/2014/main" id="{1CBB04CA-3A5C-47AC-BCB4-8F936C485E29}"/>
            </a:ext>
          </a:extLst>
        </xdr:cNvPr>
        <xdr:cNvCxnSpPr/>
      </xdr:nvCxnSpPr>
      <xdr:spPr>
        <a:xfrm>
          <a:off x="1828800" y="13337794"/>
          <a:ext cx="790575"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92456</xdr:rowOff>
    </xdr:from>
    <xdr:to>
      <xdr:col>6</xdr:col>
      <xdr:colOff>38100</xdr:colOff>
      <xdr:row>82</xdr:row>
      <xdr:rowOff>22606</xdr:rowOff>
    </xdr:to>
    <xdr:sp macro="" textlink="">
      <xdr:nvSpPr>
        <xdr:cNvPr id="311" name="楕円 310">
          <a:extLst>
            <a:ext uri="{FF2B5EF4-FFF2-40B4-BE49-F238E27FC236}">
              <a16:creationId xmlns:a16="http://schemas.microsoft.com/office/drawing/2014/main" id="{A11562EB-B7AC-400A-8C2E-7F1B7FF105AD}"/>
            </a:ext>
          </a:extLst>
        </xdr:cNvPr>
        <xdr:cNvSpPr/>
      </xdr:nvSpPr>
      <xdr:spPr>
        <a:xfrm>
          <a:off x="981075" y="132179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143256</xdr:rowOff>
    </xdr:from>
    <xdr:to>
      <xdr:col>10</xdr:col>
      <xdr:colOff>114300</xdr:colOff>
      <xdr:row>82</xdr:row>
      <xdr:rowOff>47244</xdr:rowOff>
    </xdr:to>
    <xdr:cxnSp macro="">
      <xdr:nvCxnSpPr>
        <xdr:cNvPr id="312" name="直線コネクタ 311">
          <a:extLst>
            <a:ext uri="{FF2B5EF4-FFF2-40B4-BE49-F238E27FC236}">
              <a16:creationId xmlns:a16="http://schemas.microsoft.com/office/drawing/2014/main" id="{CBBB1679-8C11-4418-B99D-C28758C710AD}"/>
            </a:ext>
          </a:extLst>
        </xdr:cNvPr>
        <xdr:cNvCxnSpPr/>
      </xdr:nvCxnSpPr>
      <xdr:spPr>
        <a:xfrm>
          <a:off x="1028700" y="13265531"/>
          <a:ext cx="8001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a:extLst>
            <a:ext uri="{FF2B5EF4-FFF2-40B4-BE49-F238E27FC236}">
              <a16:creationId xmlns:a16="http://schemas.microsoft.com/office/drawing/2014/main" id="{2C4466E3-9909-4905-8A60-98CA52240521}"/>
            </a:ext>
          </a:extLst>
        </xdr:cNvPr>
        <xdr:cNvSpPr txBox="1"/>
      </xdr:nvSpPr>
      <xdr:spPr>
        <a:xfrm>
          <a:off x="3239144" y="1298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a:extLst>
            <a:ext uri="{FF2B5EF4-FFF2-40B4-BE49-F238E27FC236}">
              <a16:creationId xmlns:a16="http://schemas.microsoft.com/office/drawing/2014/main" id="{5E7557FF-A38D-4382-9FDD-FB15402EC3FC}"/>
            </a:ext>
          </a:extLst>
        </xdr:cNvPr>
        <xdr:cNvSpPr txBox="1"/>
      </xdr:nvSpPr>
      <xdr:spPr>
        <a:xfrm>
          <a:off x="2439044" y="1293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0F448284-92FE-4EEB-B606-863E5EC34C6A}"/>
            </a:ext>
          </a:extLst>
        </xdr:cNvPr>
        <xdr:cNvSpPr txBox="1"/>
      </xdr:nvSpPr>
      <xdr:spPr>
        <a:xfrm>
          <a:off x="1648469"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D3E85406-2F90-4B50-A680-51D906C73BCB}"/>
            </a:ext>
          </a:extLst>
        </xdr:cNvPr>
        <xdr:cNvSpPr txBox="1"/>
      </xdr:nvSpPr>
      <xdr:spPr>
        <a:xfrm>
          <a:off x="848369" y="1280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7" name="n_1mainValue【福祉施設】&#10;有形固定資産減価償却率">
          <a:extLst>
            <a:ext uri="{FF2B5EF4-FFF2-40B4-BE49-F238E27FC236}">
              <a16:creationId xmlns:a16="http://schemas.microsoft.com/office/drawing/2014/main" id="{C0B92288-33D1-47D9-8B01-F876ADDBEAB5}"/>
            </a:ext>
          </a:extLst>
        </xdr:cNvPr>
        <xdr:cNvSpPr txBox="1"/>
      </xdr:nvSpPr>
      <xdr:spPr>
        <a:xfrm>
          <a:off x="32391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164609</xdr:rowOff>
    </xdr:from>
    <xdr:ext cx="405111" cy="259045"/>
    <xdr:sp macro="" textlink="">
      <xdr:nvSpPr>
        <xdr:cNvPr id="318" name="n_2mainValue【福祉施設】&#10;有形固定資産減価償却率">
          <a:extLst>
            <a:ext uri="{FF2B5EF4-FFF2-40B4-BE49-F238E27FC236}">
              <a16:creationId xmlns:a16="http://schemas.microsoft.com/office/drawing/2014/main" id="{59EBAB5F-B40C-4E97-ACEE-9091590D282F}"/>
            </a:ext>
          </a:extLst>
        </xdr:cNvPr>
        <xdr:cNvSpPr txBox="1"/>
      </xdr:nvSpPr>
      <xdr:spPr>
        <a:xfrm>
          <a:off x="24390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89171</xdr:rowOff>
    </xdr:from>
    <xdr:ext cx="405111" cy="259045"/>
    <xdr:sp macro="" textlink="">
      <xdr:nvSpPr>
        <xdr:cNvPr id="319" name="n_3mainValue【福祉施設】&#10;有形固定資産減価償却率">
          <a:extLst>
            <a:ext uri="{FF2B5EF4-FFF2-40B4-BE49-F238E27FC236}">
              <a16:creationId xmlns:a16="http://schemas.microsoft.com/office/drawing/2014/main" id="{D16AE60C-4705-4FF2-B86B-070C64353886}"/>
            </a:ext>
          </a:extLst>
        </xdr:cNvPr>
        <xdr:cNvSpPr txBox="1"/>
      </xdr:nvSpPr>
      <xdr:spPr>
        <a:xfrm>
          <a:off x="1648469"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13733</xdr:rowOff>
    </xdr:from>
    <xdr:ext cx="405111" cy="259045"/>
    <xdr:sp macro="" textlink="">
      <xdr:nvSpPr>
        <xdr:cNvPr id="320" name="n_4mainValue【福祉施設】&#10;有形固定資産減価償却率">
          <a:extLst>
            <a:ext uri="{FF2B5EF4-FFF2-40B4-BE49-F238E27FC236}">
              <a16:creationId xmlns:a16="http://schemas.microsoft.com/office/drawing/2014/main" id="{1E7BB88A-5121-4334-9F64-31510BE9EFA6}"/>
            </a:ext>
          </a:extLst>
        </xdr:cNvPr>
        <xdr:cNvSpPr txBox="1"/>
      </xdr:nvSpPr>
      <xdr:spPr>
        <a:xfrm>
          <a:off x="848369" y="1329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86760A8-F91B-4443-814F-0C7758E1B76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91A8D4A-8EE5-4AEB-A6D8-E8E3F12D0728}"/>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752A5BD-9CFF-47E7-8874-58529E32771B}"/>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91849B2-75E7-409A-9F5A-7F42987359D4}"/>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1A248DC-FA40-4707-A26E-22D0264C27CF}"/>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6FF6A0D-3583-4BB1-A8A5-7395F142DA25}"/>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22394BB-E94D-4ABC-99F5-11310745815A}"/>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D6DA206-4857-47BE-AF92-D1EA98CF3871}"/>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B753E81-CE96-4204-BBA1-B64C3371BC1B}"/>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9584337-9010-48F8-9545-15F703DE198B}"/>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86DE04D-9BE3-4442-B566-4601AF70CFBA}"/>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9DC340C6-D63B-441A-9DCE-2982BDF6424D}"/>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A3C8196-3B3C-4F66-AF05-8AB8A4D64E2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2B17DD6-5670-4978-BC99-35186A1962C3}"/>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5E18FD2-C6A2-4898-A258-DC84A5590BFC}"/>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7211A23-8D6D-4C3C-9C7A-2799BEA57400}"/>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1F43110-D78A-4DB8-8372-9229D00ABC86}"/>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74A7EEF4-38E1-4492-9760-34E65B2EFF0A}"/>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9059237F-994F-43C1-8BA1-15C172A2F3DC}"/>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AD0969F-4C3E-4EAC-8A1A-F46C829AC27E}"/>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40966F3-4053-404A-A8D6-9D740D3F66F6}"/>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63AEAB5-ABAB-45D8-96C6-E81A29BA7E1F}"/>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0FDC3DA-1D7E-4E62-BB4A-B347F9FAA8F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3AC322A3-F7EF-4639-A572-BD2AD6458B16}"/>
            </a:ext>
          </a:extLst>
        </xdr:cNvPr>
        <xdr:cNvCxnSpPr/>
      </xdr:nvCxnSpPr>
      <xdr:spPr>
        <a:xfrm flipV="1">
          <a:off x="9429115" y="12556489"/>
          <a:ext cx="0" cy="148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F0009E0D-F6B7-4B2F-9A46-ABD0BE90335F}"/>
            </a:ext>
          </a:extLst>
        </xdr:cNvPr>
        <xdr:cNvSpPr txBox="1"/>
      </xdr:nvSpPr>
      <xdr:spPr>
        <a:xfrm>
          <a:off x="9467850"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9ABB5AC5-16E0-4B7B-8610-644B898E3A77}"/>
            </a:ext>
          </a:extLst>
        </xdr:cNvPr>
        <xdr:cNvCxnSpPr/>
      </xdr:nvCxnSpPr>
      <xdr:spPr>
        <a:xfrm>
          <a:off x="9363075" y="140373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FE3D1BD8-9EC8-469D-AF9A-9D02A1247C61}"/>
            </a:ext>
          </a:extLst>
        </xdr:cNvPr>
        <xdr:cNvSpPr txBox="1"/>
      </xdr:nvSpPr>
      <xdr:spPr>
        <a:xfrm>
          <a:off x="9467850" y="1234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553221C5-7757-4709-A7B1-BA25C51F80C3}"/>
            </a:ext>
          </a:extLst>
        </xdr:cNvPr>
        <xdr:cNvCxnSpPr/>
      </xdr:nvCxnSpPr>
      <xdr:spPr>
        <a:xfrm>
          <a:off x="9363075" y="125564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10713455-CBF9-4177-B96B-61A8EB81F191}"/>
            </a:ext>
          </a:extLst>
        </xdr:cNvPr>
        <xdr:cNvSpPr txBox="1"/>
      </xdr:nvSpPr>
      <xdr:spPr>
        <a:xfrm>
          <a:off x="9467850" y="13612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AC3E8AC0-6209-454E-AB34-77EC3E77C501}"/>
            </a:ext>
          </a:extLst>
        </xdr:cNvPr>
        <xdr:cNvSpPr/>
      </xdr:nvSpPr>
      <xdr:spPr>
        <a:xfrm>
          <a:off x="9401175" y="137515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544079C-25F2-41D9-9136-5FD394C8D21A}"/>
            </a:ext>
          </a:extLst>
        </xdr:cNvPr>
        <xdr:cNvSpPr/>
      </xdr:nvSpPr>
      <xdr:spPr>
        <a:xfrm>
          <a:off x="8639175" y="137744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2B51ADE0-511C-454D-ACB7-17B8A884C569}"/>
            </a:ext>
          </a:extLst>
        </xdr:cNvPr>
        <xdr:cNvSpPr/>
      </xdr:nvSpPr>
      <xdr:spPr>
        <a:xfrm>
          <a:off x="7839075" y="137553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ABC6CE69-DC38-494D-B20F-4F0BABF90CD9}"/>
            </a:ext>
          </a:extLst>
        </xdr:cNvPr>
        <xdr:cNvSpPr/>
      </xdr:nvSpPr>
      <xdr:spPr>
        <a:xfrm>
          <a:off x="7029450" y="137706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C35A6729-1007-4E90-91C9-89C50BEC8DAD}"/>
            </a:ext>
          </a:extLst>
        </xdr:cNvPr>
        <xdr:cNvSpPr/>
      </xdr:nvSpPr>
      <xdr:spPr>
        <a:xfrm>
          <a:off x="6238875" y="13781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49F235D-ED06-43A6-9648-511FBA4AB23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E938050-E44E-401C-BC2D-36123A223797}"/>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9934344-28C7-4AA5-B41C-2A44A67BC4B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64C436F-C589-4B99-ACE7-493C87F18757}"/>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6137E1E-526B-4DAE-9ABF-19F351E23B2E}"/>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34289</xdr:rowOff>
    </xdr:from>
    <xdr:to>
      <xdr:col>55</xdr:col>
      <xdr:colOff>50800</xdr:colOff>
      <xdr:row>86</xdr:row>
      <xdr:rowOff>135889</xdr:rowOff>
    </xdr:to>
    <xdr:sp macro="" textlink="">
      <xdr:nvSpPr>
        <xdr:cNvPr id="360" name="楕円 359">
          <a:extLst>
            <a:ext uri="{FF2B5EF4-FFF2-40B4-BE49-F238E27FC236}">
              <a16:creationId xmlns:a16="http://schemas.microsoft.com/office/drawing/2014/main" id="{EB405CD7-1D1F-4B80-AFF0-0C22EBAC6F1F}"/>
            </a:ext>
          </a:extLst>
        </xdr:cNvPr>
        <xdr:cNvSpPr/>
      </xdr:nvSpPr>
      <xdr:spPr>
        <a:xfrm>
          <a:off x="9401175" y="139661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120666</xdr:rowOff>
    </xdr:from>
    <xdr:ext cx="469744" cy="259045"/>
    <xdr:sp macro="" textlink="">
      <xdr:nvSpPr>
        <xdr:cNvPr id="361" name="【福祉施設】&#10;一人当たり面積該当値テキスト">
          <a:extLst>
            <a:ext uri="{FF2B5EF4-FFF2-40B4-BE49-F238E27FC236}">
              <a16:creationId xmlns:a16="http://schemas.microsoft.com/office/drawing/2014/main" id="{CB9EDC30-183D-4AA6-A411-AE7CE148D123}"/>
            </a:ext>
          </a:extLst>
        </xdr:cNvPr>
        <xdr:cNvSpPr txBox="1"/>
      </xdr:nvSpPr>
      <xdr:spPr>
        <a:xfrm>
          <a:off x="9467850"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34289</xdr:rowOff>
    </xdr:from>
    <xdr:to>
      <xdr:col>50</xdr:col>
      <xdr:colOff>165100</xdr:colOff>
      <xdr:row>86</xdr:row>
      <xdr:rowOff>135889</xdr:rowOff>
    </xdr:to>
    <xdr:sp macro="" textlink="">
      <xdr:nvSpPr>
        <xdr:cNvPr id="362" name="楕円 361">
          <a:extLst>
            <a:ext uri="{FF2B5EF4-FFF2-40B4-BE49-F238E27FC236}">
              <a16:creationId xmlns:a16="http://schemas.microsoft.com/office/drawing/2014/main" id="{77C7D8FA-3563-4801-A125-F175CFCEDC33}"/>
            </a:ext>
          </a:extLst>
        </xdr:cNvPr>
        <xdr:cNvSpPr/>
      </xdr:nvSpPr>
      <xdr:spPr>
        <a:xfrm>
          <a:off x="8639175" y="139661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85089</xdr:rowOff>
    </xdr:from>
    <xdr:to>
      <xdr:col>55</xdr:col>
      <xdr:colOff>0</xdr:colOff>
      <xdr:row>86</xdr:row>
      <xdr:rowOff>85089</xdr:rowOff>
    </xdr:to>
    <xdr:cxnSp macro="">
      <xdr:nvCxnSpPr>
        <xdr:cNvPr id="363" name="直線コネクタ 362">
          <a:extLst>
            <a:ext uri="{FF2B5EF4-FFF2-40B4-BE49-F238E27FC236}">
              <a16:creationId xmlns:a16="http://schemas.microsoft.com/office/drawing/2014/main" id="{7F5DFD58-5C7D-4366-9F9D-E5F77F638CB1}"/>
            </a:ext>
          </a:extLst>
        </xdr:cNvPr>
        <xdr:cNvCxnSpPr/>
      </xdr:nvCxnSpPr>
      <xdr:spPr>
        <a:xfrm>
          <a:off x="8686800" y="140233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4" name="楕円 363">
          <a:extLst>
            <a:ext uri="{FF2B5EF4-FFF2-40B4-BE49-F238E27FC236}">
              <a16:creationId xmlns:a16="http://schemas.microsoft.com/office/drawing/2014/main" id="{94189D15-F6DE-45E4-A192-4B99878662DE}"/>
            </a:ext>
          </a:extLst>
        </xdr:cNvPr>
        <xdr:cNvSpPr/>
      </xdr:nvSpPr>
      <xdr:spPr>
        <a:xfrm>
          <a:off x="7839075" y="139706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85089</xdr:rowOff>
    </xdr:from>
    <xdr:to>
      <xdr:col>50</xdr:col>
      <xdr:colOff>114300</xdr:colOff>
      <xdr:row>86</xdr:row>
      <xdr:rowOff>86361</xdr:rowOff>
    </xdr:to>
    <xdr:cxnSp macro="">
      <xdr:nvCxnSpPr>
        <xdr:cNvPr id="365" name="直線コネクタ 364">
          <a:extLst>
            <a:ext uri="{FF2B5EF4-FFF2-40B4-BE49-F238E27FC236}">
              <a16:creationId xmlns:a16="http://schemas.microsoft.com/office/drawing/2014/main" id="{61EF7042-F493-4F45-B6B7-E1BBD9EDE2A7}"/>
            </a:ext>
          </a:extLst>
        </xdr:cNvPr>
        <xdr:cNvCxnSpPr/>
      </xdr:nvCxnSpPr>
      <xdr:spPr>
        <a:xfrm flipV="1">
          <a:off x="7886700" y="140233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35561</xdr:rowOff>
    </xdr:from>
    <xdr:to>
      <xdr:col>41</xdr:col>
      <xdr:colOff>101600</xdr:colOff>
      <xdr:row>86</xdr:row>
      <xdr:rowOff>137161</xdr:rowOff>
    </xdr:to>
    <xdr:sp macro="" textlink="">
      <xdr:nvSpPr>
        <xdr:cNvPr id="366" name="楕円 365">
          <a:extLst>
            <a:ext uri="{FF2B5EF4-FFF2-40B4-BE49-F238E27FC236}">
              <a16:creationId xmlns:a16="http://schemas.microsoft.com/office/drawing/2014/main" id="{3F89626A-CBE7-4795-9260-75069FED31D3}"/>
            </a:ext>
          </a:extLst>
        </xdr:cNvPr>
        <xdr:cNvSpPr/>
      </xdr:nvSpPr>
      <xdr:spPr>
        <a:xfrm>
          <a:off x="7029450" y="139706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86361</xdr:rowOff>
    </xdr:to>
    <xdr:cxnSp macro="">
      <xdr:nvCxnSpPr>
        <xdr:cNvPr id="367" name="直線コネクタ 366">
          <a:extLst>
            <a:ext uri="{FF2B5EF4-FFF2-40B4-BE49-F238E27FC236}">
              <a16:creationId xmlns:a16="http://schemas.microsoft.com/office/drawing/2014/main" id="{C933B67A-DA04-44B1-BC6C-0E2600280C3B}"/>
            </a:ext>
          </a:extLst>
        </xdr:cNvPr>
        <xdr:cNvCxnSpPr/>
      </xdr:nvCxnSpPr>
      <xdr:spPr>
        <a:xfrm>
          <a:off x="7077075" y="140182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35561</xdr:rowOff>
    </xdr:from>
    <xdr:to>
      <xdr:col>36</xdr:col>
      <xdr:colOff>165100</xdr:colOff>
      <xdr:row>86</xdr:row>
      <xdr:rowOff>137161</xdr:rowOff>
    </xdr:to>
    <xdr:sp macro="" textlink="">
      <xdr:nvSpPr>
        <xdr:cNvPr id="368" name="楕円 367">
          <a:extLst>
            <a:ext uri="{FF2B5EF4-FFF2-40B4-BE49-F238E27FC236}">
              <a16:creationId xmlns:a16="http://schemas.microsoft.com/office/drawing/2014/main" id="{13C024F8-AF81-4B58-B22D-167530780A12}"/>
            </a:ext>
          </a:extLst>
        </xdr:cNvPr>
        <xdr:cNvSpPr/>
      </xdr:nvSpPr>
      <xdr:spPr>
        <a:xfrm>
          <a:off x="6238875" y="13970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86361</xdr:rowOff>
    </xdr:from>
    <xdr:to>
      <xdr:col>41</xdr:col>
      <xdr:colOff>50800</xdr:colOff>
      <xdr:row>86</xdr:row>
      <xdr:rowOff>86361</xdr:rowOff>
    </xdr:to>
    <xdr:cxnSp macro="">
      <xdr:nvCxnSpPr>
        <xdr:cNvPr id="369" name="直線コネクタ 368">
          <a:extLst>
            <a:ext uri="{FF2B5EF4-FFF2-40B4-BE49-F238E27FC236}">
              <a16:creationId xmlns:a16="http://schemas.microsoft.com/office/drawing/2014/main" id="{0D7C6392-FDDA-4FB5-904D-FFB441609DD0}"/>
            </a:ext>
          </a:extLst>
        </xdr:cNvPr>
        <xdr:cNvCxnSpPr/>
      </xdr:nvCxnSpPr>
      <xdr:spPr>
        <a:xfrm>
          <a:off x="6286500" y="140182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B130E8A5-150A-4570-90C5-965B9DBF3F07}"/>
            </a:ext>
          </a:extLst>
        </xdr:cNvPr>
        <xdr:cNvSpPr txBox="1"/>
      </xdr:nvSpPr>
      <xdr:spPr>
        <a:xfrm>
          <a:off x="8458277"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07DBFCFC-364F-41F5-A8BA-F285FA8B4A71}"/>
            </a:ext>
          </a:extLst>
        </xdr:cNvPr>
        <xdr:cNvSpPr txBox="1"/>
      </xdr:nvSpPr>
      <xdr:spPr>
        <a:xfrm>
          <a:off x="76772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B74FAB71-28A8-4628-9499-21E76D6D7541}"/>
            </a:ext>
          </a:extLst>
        </xdr:cNvPr>
        <xdr:cNvSpPr txBox="1"/>
      </xdr:nvSpPr>
      <xdr:spPr>
        <a:xfrm>
          <a:off x="6867602" y="135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56C30909-3707-41FD-8AE0-79A9C8765B34}"/>
            </a:ext>
          </a:extLst>
        </xdr:cNvPr>
        <xdr:cNvSpPr txBox="1"/>
      </xdr:nvSpPr>
      <xdr:spPr>
        <a:xfrm>
          <a:off x="6067502"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127016</xdr:rowOff>
    </xdr:from>
    <xdr:ext cx="469744" cy="259045"/>
    <xdr:sp macro="" textlink="">
      <xdr:nvSpPr>
        <xdr:cNvPr id="374" name="n_1mainValue【福祉施設】&#10;一人当たり面積">
          <a:extLst>
            <a:ext uri="{FF2B5EF4-FFF2-40B4-BE49-F238E27FC236}">
              <a16:creationId xmlns:a16="http://schemas.microsoft.com/office/drawing/2014/main" id="{4DD0A030-30A5-47B3-A7B1-67F63D50BB99}"/>
            </a:ext>
          </a:extLst>
        </xdr:cNvPr>
        <xdr:cNvSpPr txBox="1"/>
      </xdr:nvSpPr>
      <xdr:spPr>
        <a:xfrm>
          <a:off x="8458277" y="1405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5" name="n_2mainValue【福祉施設】&#10;一人当たり面積">
          <a:extLst>
            <a:ext uri="{FF2B5EF4-FFF2-40B4-BE49-F238E27FC236}">
              <a16:creationId xmlns:a16="http://schemas.microsoft.com/office/drawing/2014/main" id="{DFB38237-7CC2-4505-A6CC-899F15353610}"/>
            </a:ext>
          </a:extLst>
        </xdr:cNvPr>
        <xdr:cNvSpPr txBox="1"/>
      </xdr:nvSpPr>
      <xdr:spPr>
        <a:xfrm>
          <a:off x="7677227"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128288</xdr:rowOff>
    </xdr:from>
    <xdr:ext cx="469744" cy="259045"/>
    <xdr:sp macro="" textlink="">
      <xdr:nvSpPr>
        <xdr:cNvPr id="376" name="n_3mainValue【福祉施設】&#10;一人当たり面積">
          <a:extLst>
            <a:ext uri="{FF2B5EF4-FFF2-40B4-BE49-F238E27FC236}">
              <a16:creationId xmlns:a16="http://schemas.microsoft.com/office/drawing/2014/main" id="{2F3537D0-9ABD-44F3-9093-C9DEEA9D415C}"/>
            </a:ext>
          </a:extLst>
        </xdr:cNvPr>
        <xdr:cNvSpPr txBox="1"/>
      </xdr:nvSpPr>
      <xdr:spPr>
        <a:xfrm>
          <a:off x="6867602"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128288</xdr:rowOff>
    </xdr:from>
    <xdr:ext cx="469744" cy="259045"/>
    <xdr:sp macro="" textlink="">
      <xdr:nvSpPr>
        <xdr:cNvPr id="377" name="n_4mainValue【福祉施設】&#10;一人当たり面積">
          <a:extLst>
            <a:ext uri="{FF2B5EF4-FFF2-40B4-BE49-F238E27FC236}">
              <a16:creationId xmlns:a16="http://schemas.microsoft.com/office/drawing/2014/main" id="{452842F7-A4F6-4582-A1FD-C20028029592}"/>
            </a:ext>
          </a:extLst>
        </xdr:cNvPr>
        <xdr:cNvSpPr txBox="1"/>
      </xdr:nvSpPr>
      <xdr:spPr>
        <a:xfrm>
          <a:off x="6067502" y="140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BA84BD9-F419-4113-A93F-66F31C91F37C}"/>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E4432C1-4DC6-45DF-BE2D-664B9D46980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9769FB9-C6C5-4A65-BB4B-478BD974CADB}"/>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F6BA4E2-D174-48B2-B99B-7DC9812E95F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5ED5670-5039-4779-8E6E-189E671543B7}"/>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651A76C-6BF4-4F1A-A9AA-1B59B08BD2B9}"/>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1AA6A4A-0651-4044-A22E-DE670135B9A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78A5BB8-A80E-4987-8224-9D59BF1BD84D}"/>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3857FD5-DBAA-434F-A23E-54637730381F}"/>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F9C3A4C-91EF-44F7-B179-9E2EC6E3A9D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BCCE5BF-CD80-4D13-9FE7-67C73DC556DD}"/>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17903E29-0559-4266-A97E-6F72CAD59761}"/>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3F96BCCA-7A82-4F80-8D8D-D2CB221DF28A}"/>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2C723C76-2500-44BD-8044-40CB95B6C8E8}"/>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39EE78FE-D412-4FC5-80EE-E78177C1DB44}"/>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58BC4CD2-E187-483D-88AA-EE56D70CC619}"/>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74B85794-01ED-4DBC-9BA6-55173A59C6F9}"/>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4C964C45-0C74-4D34-B62C-AC47E6F140D7}"/>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E3139F3E-87F8-423E-9489-8EC65BCDBB49}"/>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C58E93C-80CD-4C8A-977A-2F3DAE84CCCD}"/>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31BEC3FD-8BF0-4B62-9986-6A10DDAB42CF}"/>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498FEFD-54C9-4FEC-A5EA-D75BD050F5CE}"/>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4BBA2AC3-1B71-4735-901D-A24229E1BB2A}"/>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3DA22D23-8044-41F7-A011-4534BD6895F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2BA48321-B636-49E0-8D04-310A7FE39A54}"/>
            </a:ext>
          </a:extLst>
        </xdr:cNvPr>
        <xdr:cNvCxnSpPr/>
      </xdr:nvCxnSpPr>
      <xdr:spPr>
        <a:xfrm flipV="1">
          <a:off x="4180840" y="16355061"/>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2F13BCEC-8C32-4CEE-AA66-06A0930310CE}"/>
            </a:ext>
          </a:extLst>
        </xdr:cNvPr>
        <xdr:cNvSpPr txBox="1"/>
      </xdr:nvSpPr>
      <xdr:spPr>
        <a:xfrm>
          <a:off x="4219575"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A5E22136-8D64-45EF-88C8-AA87148134AC}"/>
            </a:ext>
          </a:extLst>
        </xdr:cNvPr>
        <xdr:cNvCxnSpPr/>
      </xdr:nvCxnSpPr>
      <xdr:spPr>
        <a:xfrm>
          <a:off x="4105275" y="17800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45E1E309-4F54-46EB-AB4D-7FFE849885FC}"/>
            </a:ext>
          </a:extLst>
        </xdr:cNvPr>
        <xdr:cNvSpPr txBox="1"/>
      </xdr:nvSpPr>
      <xdr:spPr>
        <a:xfrm>
          <a:off x="4219575" y="1613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3C5B796B-DD82-4074-A3C1-790B3191C400}"/>
            </a:ext>
          </a:extLst>
        </xdr:cNvPr>
        <xdr:cNvCxnSpPr/>
      </xdr:nvCxnSpPr>
      <xdr:spPr>
        <a:xfrm>
          <a:off x="4105275" y="163550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9E3483D-E70E-4716-BCA3-3EAB5CEFD2D1}"/>
            </a:ext>
          </a:extLst>
        </xdr:cNvPr>
        <xdr:cNvSpPr txBox="1"/>
      </xdr:nvSpPr>
      <xdr:spPr>
        <a:xfrm>
          <a:off x="4219575" y="1703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4D38E528-DAFC-4A66-A36C-2D810FB3764B}"/>
            </a:ext>
          </a:extLst>
        </xdr:cNvPr>
        <xdr:cNvSpPr/>
      </xdr:nvSpPr>
      <xdr:spPr>
        <a:xfrm>
          <a:off x="4124325" y="1705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33D80FBA-E133-45A6-8FA1-EDFB836CD8A8}"/>
            </a:ext>
          </a:extLst>
        </xdr:cNvPr>
        <xdr:cNvSpPr/>
      </xdr:nvSpPr>
      <xdr:spPr>
        <a:xfrm>
          <a:off x="3381375" y="170211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0" name="フローチャート: 判断 409">
          <a:extLst>
            <a:ext uri="{FF2B5EF4-FFF2-40B4-BE49-F238E27FC236}">
              <a16:creationId xmlns:a16="http://schemas.microsoft.com/office/drawing/2014/main" id="{4CD313B9-1E85-43F7-8A33-5AB837AC6465}"/>
            </a:ext>
          </a:extLst>
        </xdr:cNvPr>
        <xdr:cNvSpPr/>
      </xdr:nvSpPr>
      <xdr:spPr>
        <a:xfrm>
          <a:off x="2571750" y="169913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1" name="フローチャート: 判断 410">
          <a:extLst>
            <a:ext uri="{FF2B5EF4-FFF2-40B4-BE49-F238E27FC236}">
              <a16:creationId xmlns:a16="http://schemas.microsoft.com/office/drawing/2014/main" id="{676E187E-A835-4110-AA05-4AAB86EC562E}"/>
            </a:ext>
          </a:extLst>
        </xdr:cNvPr>
        <xdr:cNvSpPr/>
      </xdr:nvSpPr>
      <xdr:spPr>
        <a:xfrm>
          <a:off x="1781175" y="16942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2" name="フローチャート: 判断 411">
          <a:extLst>
            <a:ext uri="{FF2B5EF4-FFF2-40B4-BE49-F238E27FC236}">
              <a16:creationId xmlns:a16="http://schemas.microsoft.com/office/drawing/2014/main" id="{5A779FE1-DBEA-49C6-BC8C-795B52FB2FFF}"/>
            </a:ext>
          </a:extLst>
        </xdr:cNvPr>
        <xdr:cNvSpPr/>
      </xdr:nvSpPr>
      <xdr:spPr>
        <a:xfrm>
          <a:off x="981075" y="16946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ABDB188-7D53-41DF-ABB8-61A8AB46710B}"/>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FF8B980-196A-49DB-ACD4-AEF3ABEEC57D}"/>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BF3C88F-99A1-471F-A233-F61D21E5CF8D}"/>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F545B9C-0764-44DA-8C0F-80613D1987C5}"/>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52CC5A5-E99C-4D87-BF0C-4FC7BA6CAE56}"/>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38736</xdr:rowOff>
    </xdr:from>
    <xdr:to>
      <xdr:col>24</xdr:col>
      <xdr:colOff>114300</xdr:colOff>
      <xdr:row>104</xdr:row>
      <xdr:rowOff>140336</xdr:rowOff>
    </xdr:to>
    <xdr:sp macro="" textlink="">
      <xdr:nvSpPr>
        <xdr:cNvPr id="418" name="楕円 417">
          <a:extLst>
            <a:ext uri="{FF2B5EF4-FFF2-40B4-BE49-F238E27FC236}">
              <a16:creationId xmlns:a16="http://schemas.microsoft.com/office/drawing/2014/main" id="{7ED60917-4739-45A6-B86E-CA4539D93151}"/>
            </a:ext>
          </a:extLst>
        </xdr:cNvPr>
        <xdr:cNvSpPr/>
      </xdr:nvSpPr>
      <xdr:spPr>
        <a:xfrm>
          <a:off x="4124325" y="17012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61613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9D3F766-DBB5-46B4-964B-4F33C111F195}"/>
            </a:ext>
          </a:extLst>
        </xdr:cNvPr>
        <xdr:cNvSpPr txBox="1"/>
      </xdr:nvSpPr>
      <xdr:spPr>
        <a:xfrm>
          <a:off x="4219575" y="1686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20" name="楕円 419">
          <a:extLst>
            <a:ext uri="{FF2B5EF4-FFF2-40B4-BE49-F238E27FC236}">
              <a16:creationId xmlns:a16="http://schemas.microsoft.com/office/drawing/2014/main" id="{6148FB02-25AC-42D9-8F83-B6C8E4F7EA0F}"/>
            </a:ext>
          </a:extLst>
        </xdr:cNvPr>
        <xdr:cNvSpPr/>
      </xdr:nvSpPr>
      <xdr:spPr>
        <a:xfrm>
          <a:off x="3381375" y="17029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89536</xdr:rowOff>
    </xdr:from>
    <xdr:to>
      <xdr:col>24</xdr:col>
      <xdr:colOff>63500</xdr:colOff>
      <xdr:row>104</xdr:row>
      <xdr:rowOff>106680</xdr:rowOff>
    </xdr:to>
    <xdr:cxnSp macro="">
      <xdr:nvCxnSpPr>
        <xdr:cNvPr id="421" name="直線コネクタ 420">
          <a:extLst>
            <a:ext uri="{FF2B5EF4-FFF2-40B4-BE49-F238E27FC236}">
              <a16:creationId xmlns:a16="http://schemas.microsoft.com/office/drawing/2014/main" id="{50B4A799-1973-4C6E-A55F-C0C3683C7E85}"/>
            </a:ext>
          </a:extLst>
        </xdr:cNvPr>
        <xdr:cNvCxnSpPr/>
      </xdr:nvCxnSpPr>
      <xdr:spPr>
        <a:xfrm flipV="1">
          <a:off x="3429000" y="17059911"/>
          <a:ext cx="75247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22" name="楕円 421">
          <a:extLst>
            <a:ext uri="{FF2B5EF4-FFF2-40B4-BE49-F238E27FC236}">
              <a16:creationId xmlns:a16="http://schemas.microsoft.com/office/drawing/2014/main" id="{5C890544-39F0-43BD-8FCA-CD298AAFDBC2}"/>
            </a:ext>
          </a:extLst>
        </xdr:cNvPr>
        <xdr:cNvSpPr/>
      </xdr:nvSpPr>
      <xdr:spPr>
        <a:xfrm>
          <a:off x="2571750" y="1728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106</xdr:row>
      <xdr:rowOff>19050</xdr:rowOff>
    </xdr:to>
    <xdr:cxnSp macro="">
      <xdr:nvCxnSpPr>
        <xdr:cNvPr id="423" name="直線コネクタ 422">
          <a:extLst>
            <a:ext uri="{FF2B5EF4-FFF2-40B4-BE49-F238E27FC236}">
              <a16:creationId xmlns:a16="http://schemas.microsoft.com/office/drawing/2014/main" id="{E34996B1-5498-4A7F-B043-72BC8C1AA33C}"/>
            </a:ext>
          </a:extLst>
        </xdr:cNvPr>
        <xdr:cNvCxnSpPr/>
      </xdr:nvCxnSpPr>
      <xdr:spPr>
        <a:xfrm flipV="1">
          <a:off x="2619375" y="17077055"/>
          <a:ext cx="809625"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114936</xdr:rowOff>
    </xdr:from>
    <xdr:to>
      <xdr:col>10</xdr:col>
      <xdr:colOff>165100</xdr:colOff>
      <xdr:row>106</xdr:row>
      <xdr:rowOff>45086</xdr:rowOff>
    </xdr:to>
    <xdr:sp macro="" textlink="">
      <xdr:nvSpPr>
        <xdr:cNvPr id="424" name="楕円 423">
          <a:extLst>
            <a:ext uri="{FF2B5EF4-FFF2-40B4-BE49-F238E27FC236}">
              <a16:creationId xmlns:a16="http://schemas.microsoft.com/office/drawing/2014/main" id="{DDFAB716-219B-47B4-9F4E-1623A2DD6B0E}"/>
            </a:ext>
          </a:extLst>
        </xdr:cNvPr>
        <xdr:cNvSpPr/>
      </xdr:nvSpPr>
      <xdr:spPr>
        <a:xfrm>
          <a:off x="1781175" y="172599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165736</xdr:rowOff>
    </xdr:from>
    <xdr:to>
      <xdr:col>15</xdr:col>
      <xdr:colOff>50800</xdr:colOff>
      <xdr:row>106</xdr:row>
      <xdr:rowOff>19050</xdr:rowOff>
    </xdr:to>
    <xdr:cxnSp macro="">
      <xdr:nvCxnSpPr>
        <xdr:cNvPr id="425" name="直線コネクタ 424">
          <a:extLst>
            <a:ext uri="{FF2B5EF4-FFF2-40B4-BE49-F238E27FC236}">
              <a16:creationId xmlns:a16="http://schemas.microsoft.com/office/drawing/2014/main" id="{C0FC65C4-239C-404D-B826-38E5B2BD6333}"/>
            </a:ext>
          </a:extLst>
        </xdr:cNvPr>
        <xdr:cNvCxnSpPr/>
      </xdr:nvCxnSpPr>
      <xdr:spPr>
        <a:xfrm>
          <a:off x="1828800" y="17307561"/>
          <a:ext cx="790575"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426" name="楕円 425">
          <a:extLst>
            <a:ext uri="{FF2B5EF4-FFF2-40B4-BE49-F238E27FC236}">
              <a16:creationId xmlns:a16="http://schemas.microsoft.com/office/drawing/2014/main" id="{6B1961C5-4E9A-42A9-B333-7DB48B82C1B2}"/>
            </a:ext>
          </a:extLst>
        </xdr:cNvPr>
        <xdr:cNvSpPr/>
      </xdr:nvSpPr>
      <xdr:spPr>
        <a:xfrm>
          <a:off x="981075" y="172389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105</xdr:row>
      <xdr:rowOff>165736</xdr:rowOff>
    </xdr:to>
    <xdr:cxnSp macro="">
      <xdr:nvCxnSpPr>
        <xdr:cNvPr id="427" name="直線コネクタ 426">
          <a:extLst>
            <a:ext uri="{FF2B5EF4-FFF2-40B4-BE49-F238E27FC236}">
              <a16:creationId xmlns:a16="http://schemas.microsoft.com/office/drawing/2014/main" id="{509EFC2A-96E5-4644-A235-6B0F43172648}"/>
            </a:ext>
          </a:extLst>
        </xdr:cNvPr>
        <xdr:cNvCxnSpPr/>
      </xdr:nvCxnSpPr>
      <xdr:spPr>
        <a:xfrm>
          <a:off x="1028700" y="17286605"/>
          <a:ext cx="8001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428" name="n_1aveValue【市民会館】&#10;有形固定資産減価償却率">
          <a:extLst>
            <a:ext uri="{FF2B5EF4-FFF2-40B4-BE49-F238E27FC236}">
              <a16:creationId xmlns:a16="http://schemas.microsoft.com/office/drawing/2014/main" id="{8585C387-B182-4617-9782-9586EE842D51}"/>
            </a:ext>
          </a:extLst>
        </xdr:cNvPr>
        <xdr:cNvSpPr txBox="1"/>
      </xdr:nvSpPr>
      <xdr:spPr>
        <a:xfrm>
          <a:off x="3239144" y="1679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9" name="n_2aveValue【市民会館】&#10;有形固定資産減価償却率">
          <a:extLst>
            <a:ext uri="{FF2B5EF4-FFF2-40B4-BE49-F238E27FC236}">
              <a16:creationId xmlns:a16="http://schemas.microsoft.com/office/drawing/2014/main" id="{5B65D43D-7D06-4C86-A0DE-15A7F62061AB}"/>
            </a:ext>
          </a:extLst>
        </xdr:cNvPr>
        <xdr:cNvSpPr txBox="1"/>
      </xdr:nvSpPr>
      <xdr:spPr>
        <a:xfrm>
          <a:off x="2439044"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30" name="n_3aveValue【市民会館】&#10;有形固定資産減価償却率">
          <a:extLst>
            <a:ext uri="{FF2B5EF4-FFF2-40B4-BE49-F238E27FC236}">
              <a16:creationId xmlns:a16="http://schemas.microsoft.com/office/drawing/2014/main" id="{3C97F9EA-B68C-493C-B774-B46DFA3086F5}"/>
            </a:ext>
          </a:extLst>
        </xdr:cNvPr>
        <xdr:cNvSpPr txBox="1"/>
      </xdr:nvSpPr>
      <xdr:spPr>
        <a:xfrm>
          <a:off x="1648469" y="1671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1" name="n_4aveValue【市民会館】&#10;有形固定資産減価償却率">
          <a:extLst>
            <a:ext uri="{FF2B5EF4-FFF2-40B4-BE49-F238E27FC236}">
              <a16:creationId xmlns:a16="http://schemas.microsoft.com/office/drawing/2014/main" id="{BE025644-D97D-42F7-89DA-07CF93BD73AB}"/>
            </a:ext>
          </a:extLst>
        </xdr:cNvPr>
        <xdr:cNvSpPr txBox="1"/>
      </xdr:nvSpPr>
      <xdr:spPr>
        <a:xfrm>
          <a:off x="848369" y="1671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432" name="n_1mainValue【市民会館】&#10;有形固定資産減価償却率">
          <a:extLst>
            <a:ext uri="{FF2B5EF4-FFF2-40B4-BE49-F238E27FC236}">
              <a16:creationId xmlns:a16="http://schemas.microsoft.com/office/drawing/2014/main" id="{10360593-8112-4543-BB1A-9F4D18DCA4B2}"/>
            </a:ext>
          </a:extLst>
        </xdr:cNvPr>
        <xdr:cNvSpPr txBox="1"/>
      </xdr:nvSpPr>
      <xdr:spPr>
        <a:xfrm>
          <a:off x="32391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33" name="n_2mainValue【市民会館】&#10;有形固定資産減価償却率">
          <a:extLst>
            <a:ext uri="{FF2B5EF4-FFF2-40B4-BE49-F238E27FC236}">
              <a16:creationId xmlns:a16="http://schemas.microsoft.com/office/drawing/2014/main" id="{9EDC028B-7FC4-47B3-BE05-9501495DDAB5}"/>
            </a:ext>
          </a:extLst>
        </xdr:cNvPr>
        <xdr:cNvSpPr txBox="1"/>
      </xdr:nvSpPr>
      <xdr:spPr>
        <a:xfrm>
          <a:off x="2439044" y="1738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36213</xdr:rowOff>
    </xdr:from>
    <xdr:ext cx="405111" cy="259045"/>
    <xdr:sp macro="" textlink="">
      <xdr:nvSpPr>
        <xdr:cNvPr id="434" name="n_3mainValue【市民会館】&#10;有形固定資産減価償却率">
          <a:extLst>
            <a:ext uri="{FF2B5EF4-FFF2-40B4-BE49-F238E27FC236}">
              <a16:creationId xmlns:a16="http://schemas.microsoft.com/office/drawing/2014/main" id="{0E42AFF4-B955-49B4-817A-957F55E115F2}"/>
            </a:ext>
          </a:extLst>
        </xdr:cNvPr>
        <xdr:cNvSpPr txBox="1"/>
      </xdr:nvSpPr>
      <xdr:spPr>
        <a:xfrm>
          <a:off x="1648469" y="1735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15257</xdr:rowOff>
    </xdr:from>
    <xdr:ext cx="405111" cy="259045"/>
    <xdr:sp macro="" textlink="">
      <xdr:nvSpPr>
        <xdr:cNvPr id="435" name="n_4mainValue【市民会館】&#10;有形固定資産減価償却率">
          <a:extLst>
            <a:ext uri="{FF2B5EF4-FFF2-40B4-BE49-F238E27FC236}">
              <a16:creationId xmlns:a16="http://schemas.microsoft.com/office/drawing/2014/main" id="{F4519672-4AA4-474E-90FD-E5C4077DD6E5}"/>
            </a:ext>
          </a:extLst>
        </xdr:cNvPr>
        <xdr:cNvSpPr txBox="1"/>
      </xdr:nvSpPr>
      <xdr:spPr>
        <a:xfrm>
          <a:off x="848369"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6EB9CD74-C99A-4489-AEB1-1538A525C96C}"/>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6389694-977E-400A-BC7B-84FD39913BAD}"/>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FC0B94C1-1643-46E1-90F3-127B3CF8C56A}"/>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5A1E6DD-500C-47CE-9299-A39950FAA8B4}"/>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2023DAF-E7EF-467B-8193-7E433DDC998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9FF8A631-8396-49D8-8F10-CA8E16184EC4}"/>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79C63F2-A641-42F9-A855-08225E6D32B6}"/>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D3E68C5A-3F49-4D66-9783-EB4BF2E6ACB6}"/>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37964EC-FAC1-4723-B53F-C53CF1A568B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844D312-826D-4C39-AC86-8FD832BB1A45}"/>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16B854CA-B7AE-4CB8-AC76-5A74BC54E20F}"/>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6DA9CE35-ACFA-44CA-A6E1-808E24E49C16}"/>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CF318DDD-629A-4486-A689-D98A0D0A95F8}"/>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D627D50C-4032-4F84-9263-4B5FE916442F}"/>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EF3E4E01-F59D-48BE-ACFC-D8CD799AEA70}"/>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34B335D4-AC8C-44F1-9E14-C5EE73BA2D95}"/>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4081A7EE-A0E0-4070-B09B-162AD21507AD}"/>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D947BD92-B425-43E9-B35A-282A7F1DE5C4}"/>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CCF0C5E-A35A-4872-8B95-0BD5BE5D80FE}"/>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FA29B0BD-3F13-48B0-B057-BFA7AA7B1FAD}"/>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58CE98FC-915E-4270-A109-4A92DFF710E8}"/>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AA4103CD-015A-4150-9513-C23EAF650279}"/>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AFDCB9D-3043-4F0C-81A3-4A425AA8501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3BE481F-D5D3-4777-8D42-EDE71B58AA1D}"/>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BF634FC-14A1-48E4-8B64-AC0039B08C2B}"/>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3772FC30-BC5A-4364-9E73-BABCCA4D5540}"/>
            </a:ext>
          </a:extLst>
        </xdr:cNvPr>
        <xdr:cNvCxnSpPr/>
      </xdr:nvCxnSpPr>
      <xdr:spPr>
        <a:xfrm flipV="1">
          <a:off x="9429115" y="1643906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9975F0DD-A3CB-43A0-901A-914EE5ED9187}"/>
            </a:ext>
          </a:extLst>
        </xdr:cNvPr>
        <xdr:cNvSpPr txBox="1"/>
      </xdr:nvSpPr>
      <xdr:spPr>
        <a:xfrm>
          <a:off x="9467850" y="178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475C3D56-BD6B-4B11-B059-1F35DCAF8158}"/>
            </a:ext>
          </a:extLst>
        </xdr:cNvPr>
        <xdr:cNvCxnSpPr/>
      </xdr:nvCxnSpPr>
      <xdr:spPr>
        <a:xfrm>
          <a:off x="9363075" y="178318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A84C3FC7-172C-47ED-9F5E-0235BDAF4687}"/>
            </a:ext>
          </a:extLst>
        </xdr:cNvPr>
        <xdr:cNvSpPr txBox="1"/>
      </xdr:nvSpPr>
      <xdr:spPr>
        <a:xfrm>
          <a:off x="9467850" y="1621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22A3D2CD-5A70-4924-9A5F-C03A50D87694}"/>
            </a:ext>
          </a:extLst>
        </xdr:cNvPr>
        <xdr:cNvCxnSpPr/>
      </xdr:nvCxnSpPr>
      <xdr:spPr>
        <a:xfrm>
          <a:off x="9363075" y="164390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E96D81D8-64A1-4947-8530-10EECAEDA22D}"/>
            </a:ext>
          </a:extLst>
        </xdr:cNvPr>
        <xdr:cNvSpPr txBox="1"/>
      </xdr:nvSpPr>
      <xdr:spPr>
        <a:xfrm>
          <a:off x="9467850" y="1725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80A9E1D1-63A0-4C87-B72D-B1EEFED14D0C}"/>
            </a:ext>
          </a:extLst>
        </xdr:cNvPr>
        <xdr:cNvSpPr/>
      </xdr:nvSpPr>
      <xdr:spPr>
        <a:xfrm>
          <a:off x="9401175" y="1740072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C9B4D47-9B49-4463-9AA4-B9382938CE30}"/>
            </a:ext>
          </a:extLst>
        </xdr:cNvPr>
        <xdr:cNvSpPr/>
      </xdr:nvSpPr>
      <xdr:spPr>
        <a:xfrm>
          <a:off x="8639175" y="173990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469" name="フローチャート: 判断 468">
          <a:extLst>
            <a:ext uri="{FF2B5EF4-FFF2-40B4-BE49-F238E27FC236}">
              <a16:creationId xmlns:a16="http://schemas.microsoft.com/office/drawing/2014/main" id="{5342AE5E-B58B-4F00-A28A-83DC1C3C5B4B}"/>
            </a:ext>
          </a:extLst>
        </xdr:cNvPr>
        <xdr:cNvSpPr/>
      </xdr:nvSpPr>
      <xdr:spPr>
        <a:xfrm>
          <a:off x="7839075" y="174023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470" name="フローチャート: 判断 469">
          <a:extLst>
            <a:ext uri="{FF2B5EF4-FFF2-40B4-BE49-F238E27FC236}">
              <a16:creationId xmlns:a16="http://schemas.microsoft.com/office/drawing/2014/main" id="{8C7C581C-FCFC-4FA9-8FC2-B727793A32CB}"/>
            </a:ext>
          </a:extLst>
        </xdr:cNvPr>
        <xdr:cNvSpPr/>
      </xdr:nvSpPr>
      <xdr:spPr>
        <a:xfrm>
          <a:off x="7029450" y="173941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471" name="フローチャート: 判断 470">
          <a:extLst>
            <a:ext uri="{FF2B5EF4-FFF2-40B4-BE49-F238E27FC236}">
              <a16:creationId xmlns:a16="http://schemas.microsoft.com/office/drawing/2014/main" id="{86723ED0-E979-4F07-AFE2-7A86BC236A9D}"/>
            </a:ext>
          </a:extLst>
        </xdr:cNvPr>
        <xdr:cNvSpPr/>
      </xdr:nvSpPr>
      <xdr:spPr>
        <a:xfrm>
          <a:off x="6238875" y="17420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0FDCA65-190E-458C-8859-FA5D96FD02AD}"/>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18A0CFE-CC5C-4C78-8171-9A85735F9323}"/>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AA67D20-3AC9-4800-B3F2-5837FF5B03BA}"/>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7285FB9-832B-48BF-9551-B51F7DBFC53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E4A3E9E-BCD2-4F4B-B12B-FEF1B14FE7D3}"/>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123371</xdr:rowOff>
    </xdr:from>
    <xdr:to>
      <xdr:col>55</xdr:col>
      <xdr:colOff>50800</xdr:colOff>
      <xdr:row>108</xdr:row>
      <xdr:rowOff>53521</xdr:rowOff>
    </xdr:to>
    <xdr:sp macro="" textlink="">
      <xdr:nvSpPr>
        <xdr:cNvPr id="477" name="楕円 476">
          <a:extLst>
            <a:ext uri="{FF2B5EF4-FFF2-40B4-BE49-F238E27FC236}">
              <a16:creationId xmlns:a16="http://schemas.microsoft.com/office/drawing/2014/main" id="{5027FE39-C74A-48E5-8190-74EF591F9B38}"/>
            </a:ext>
          </a:extLst>
        </xdr:cNvPr>
        <xdr:cNvSpPr/>
      </xdr:nvSpPr>
      <xdr:spPr>
        <a:xfrm>
          <a:off x="9401175" y="176144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101798</xdr:rowOff>
    </xdr:from>
    <xdr:ext cx="469744" cy="259045"/>
    <xdr:sp macro="" textlink="">
      <xdr:nvSpPr>
        <xdr:cNvPr id="478" name="【市民会館】&#10;一人当たり面積該当値テキスト">
          <a:extLst>
            <a:ext uri="{FF2B5EF4-FFF2-40B4-BE49-F238E27FC236}">
              <a16:creationId xmlns:a16="http://schemas.microsoft.com/office/drawing/2014/main" id="{2B955C9D-D11A-4A12-80AA-D3A376FC6F81}"/>
            </a:ext>
          </a:extLst>
        </xdr:cNvPr>
        <xdr:cNvSpPr txBox="1"/>
      </xdr:nvSpPr>
      <xdr:spPr>
        <a:xfrm>
          <a:off x="9467850" y="1759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126637</xdr:rowOff>
    </xdr:from>
    <xdr:to>
      <xdr:col>50</xdr:col>
      <xdr:colOff>165100</xdr:colOff>
      <xdr:row>108</xdr:row>
      <xdr:rowOff>56787</xdr:rowOff>
    </xdr:to>
    <xdr:sp macro="" textlink="">
      <xdr:nvSpPr>
        <xdr:cNvPr id="479" name="楕円 478">
          <a:extLst>
            <a:ext uri="{FF2B5EF4-FFF2-40B4-BE49-F238E27FC236}">
              <a16:creationId xmlns:a16="http://schemas.microsoft.com/office/drawing/2014/main" id="{6BDF3703-1154-455D-8CAB-45DCB0336066}"/>
            </a:ext>
          </a:extLst>
        </xdr:cNvPr>
        <xdr:cNvSpPr/>
      </xdr:nvSpPr>
      <xdr:spPr>
        <a:xfrm>
          <a:off x="8639175" y="176113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xdr:rowOff>
    </xdr:from>
    <xdr:to>
      <xdr:col>55</xdr:col>
      <xdr:colOff>0</xdr:colOff>
      <xdr:row>108</xdr:row>
      <xdr:rowOff>5987</xdr:rowOff>
    </xdr:to>
    <xdr:cxnSp macro="">
      <xdr:nvCxnSpPr>
        <xdr:cNvPr id="480" name="直線コネクタ 479">
          <a:extLst>
            <a:ext uri="{FF2B5EF4-FFF2-40B4-BE49-F238E27FC236}">
              <a16:creationId xmlns:a16="http://schemas.microsoft.com/office/drawing/2014/main" id="{C78B8200-E32B-48B4-A368-65BC9D374F0B}"/>
            </a:ext>
          </a:extLst>
        </xdr:cNvPr>
        <xdr:cNvCxnSpPr/>
      </xdr:nvCxnSpPr>
      <xdr:spPr>
        <a:xfrm flipV="1">
          <a:off x="8686800" y="17662071"/>
          <a:ext cx="74295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129902</xdr:rowOff>
    </xdr:from>
    <xdr:to>
      <xdr:col>46</xdr:col>
      <xdr:colOff>38100</xdr:colOff>
      <xdr:row>108</xdr:row>
      <xdr:rowOff>60052</xdr:rowOff>
    </xdr:to>
    <xdr:sp macro="" textlink="">
      <xdr:nvSpPr>
        <xdr:cNvPr id="481" name="楕円 480">
          <a:extLst>
            <a:ext uri="{FF2B5EF4-FFF2-40B4-BE49-F238E27FC236}">
              <a16:creationId xmlns:a16="http://schemas.microsoft.com/office/drawing/2014/main" id="{D38F82F9-C7A7-4E1F-9F46-423F9DAC66AB}"/>
            </a:ext>
          </a:extLst>
        </xdr:cNvPr>
        <xdr:cNvSpPr/>
      </xdr:nvSpPr>
      <xdr:spPr>
        <a:xfrm>
          <a:off x="7839075" y="176146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5987</xdr:rowOff>
    </xdr:from>
    <xdr:to>
      <xdr:col>50</xdr:col>
      <xdr:colOff>114300</xdr:colOff>
      <xdr:row>108</xdr:row>
      <xdr:rowOff>9252</xdr:rowOff>
    </xdr:to>
    <xdr:cxnSp macro="">
      <xdr:nvCxnSpPr>
        <xdr:cNvPr id="482" name="直線コネクタ 481">
          <a:extLst>
            <a:ext uri="{FF2B5EF4-FFF2-40B4-BE49-F238E27FC236}">
              <a16:creationId xmlns:a16="http://schemas.microsoft.com/office/drawing/2014/main" id="{039D4841-DA50-433C-BB56-995EC9278368}"/>
            </a:ext>
          </a:extLst>
        </xdr:cNvPr>
        <xdr:cNvCxnSpPr/>
      </xdr:nvCxnSpPr>
      <xdr:spPr>
        <a:xfrm flipV="1">
          <a:off x="7886700" y="17668512"/>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131536</xdr:rowOff>
    </xdr:from>
    <xdr:to>
      <xdr:col>41</xdr:col>
      <xdr:colOff>101600</xdr:colOff>
      <xdr:row>108</xdr:row>
      <xdr:rowOff>61686</xdr:rowOff>
    </xdr:to>
    <xdr:sp macro="" textlink="">
      <xdr:nvSpPr>
        <xdr:cNvPr id="483" name="楕円 482">
          <a:extLst>
            <a:ext uri="{FF2B5EF4-FFF2-40B4-BE49-F238E27FC236}">
              <a16:creationId xmlns:a16="http://schemas.microsoft.com/office/drawing/2014/main" id="{E5BF21BC-7F82-4F9D-AC33-071D1161E617}"/>
            </a:ext>
          </a:extLst>
        </xdr:cNvPr>
        <xdr:cNvSpPr/>
      </xdr:nvSpPr>
      <xdr:spPr>
        <a:xfrm>
          <a:off x="7029450" y="17619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9252</xdr:rowOff>
    </xdr:from>
    <xdr:to>
      <xdr:col>45</xdr:col>
      <xdr:colOff>177800</xdr:colOff>
      <xdr:row>108</xdr:row>
      <xdr:rowOff>10886</xdr:rowOff>
    </xdr:to>
    <xdr:cxnSp macro="">
      <xdr:nvCxnSpPr>
        <xdr:cNvPr id="484" name="直線コネクタ 483">
          <a:extLst>
            <a:ext uri="{FF2B5EF4-FFF2-40B4-BE49-F238E27FC236}">
              <a16:creationId xmlns:a16="http://schemas.microsoft.com/office/drawing/2014/main" id="{BDB22AF6-2BD4-4D34-AB86-AE366A21779A}"/>
            </a:ext>
          </a:extLst>
        </xdr:cNvPr>
        <xdr:cNvCxnSpPr/>
      </xdr:nvCxnSpPr>
      <xdr:spPr>
        <a:xfrm flipV="1">
          <a:off x="7077075" y="1767177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133169</xdr:rowOff>
    </xdr:from>
    <xdr:to>
      <xdr:col>36</xdr:col>
      <xdr:colOff>165100</xdr:colOff>
      <xdr:row>108</xdr:row>
      <xdr:rowOff>63319</xdr:rowOff>
    </xdr:to>
    <xdr:sp macro="" textlink="">
      <xdr:nvSpPr>
        <xdr:cNvPr id="485" name="楕円 484">
          <a:extLst>
            <a:ext uri="{FF2B5EF4-FFF2-40B4-BE49-F238E27FC236}">
              <a16:creationId xmlns:a16="http://schemas.microsoft.com/office/drawing/2014/main" id="{20CD3273-292E-4E13-9C8E-B539C88B892C}"/>
            </a:ext>
          </a:extLst>
        </xdr:cNvPr>
        <xdr:cNvSpPr/>
      </xdr:nvSpPr>
      <xdr:spPr>
        <a:xfrm>
          <a:off x="6238875" y="176210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12519</xdr:rowOff>
    </xdr:to>
    <xdr:cxnSp macro="">
      <xdr:nvCxnSpPr>
        <xdr:cNvPr id="486" name="直線コネクタ 485">
          <a:extLst>
            <a:ext uri="{FF2B5EF4-FFF2-40B4-BE49-F238E27FC236}">
              <a16:creationId xmlns:a16="http://schemas.microsoft.com/office/drawing/2014/main" id="{06C7872F-6F48-4661-AD2F-4075147C7BFA}"/>
            </a:ext>
          </a:extLst>
        </xdr:cNvPr>
        <xdr:cNvCxnSpPr/>
      </xdr:nvCxnSpPr>
      <xdr:spPr>
        <a:xfrm flipV="1">
          <a:off x="6286500" y="17667061"/>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AB75C40C-268F-4247-B33B-22D87A3DA474}"/>
            </a:ext>
          </a:extLst>
        </xdr:cNvPr>
        <xdr:cNvSpPr txBox="1"/>
      </xdr:nvSpPr>
      <xdr:spPr>
        <a:xfrm>
          <a:off x="8458277" y="171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488" name="n_2aveValue【市民会館】&#10;一人当たり面積">
          <a:extLst>
            <a:ext uri="{FF2B5EF4-FFF2-40B4-BE49-F238E27FC236}">
              <a16:creationId xmlns:a16="http://schemas.microsoft.com/office/drawing/2014/main" id="{3BBB703E-B0A8-49AB-B066-99F8A543A524}"/>
            </a:ext>
          </a:extLst>
        </xdr:cNvPr>
        <xdr:cNvSpPr txBox="1"/>
      </xdr:nvSpPr>
      <xdr:spPr>
        <a:xfrm>
          <a:off x="76772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489" name="n_3aveValue【市民会館】&#10;一人当たり面積">
          <a:extLst>
            <a:ext uri="{FF2B5EF4-FFF2-40B4-BE49-F238E27FC236}">
              <a16:creationId xmlns:a16="http://schemas.microsoft.com/office/drawing/2014/main" id="{9E452AE5-DFE6-4673-8DAB-88ED049A44EF}"/>
            </a:ext>
          </a:extLst>
        </xdr:cNvPr>
        <xdr:cNvSpPr txBox="1"/>
      </xdr:nvSpPr>
      <xdr:spPr>
        <a:xfrm>
          <a:off x="6867602" y="1717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490" name="n_4aveValue【市民会館】&#10;一人当たり面積">
          <a:extLst>
            <a:ext uri="{FF2B5EF4-FFF2-40B4-BE49-F238E27FC236}">
              <a16:creationId xmlns:a16="http://schemas.microsoft.com/office/drawing/2014/main" id="{5AA1624C-5F60-44D6-A0B5-199DEDF68FB4}"/>
            </a:ext>
          </a:extLst>
        </xdr:cNvPr>
        <xdr:cNvSpPr txBox="1"/>
      </xdr:nvSpPr>
      <xdr:spPr>
        <a:xfrm>
          <a:off x="6067502" y="171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47914</xdr:rowOff>
    </xdr:from>
    <xdr:ext cx="469744" cy="259045"/>
    <xdr:sp macro="" textlink="">
      <xdr:nvSpPr>
        <xdr:cNvPr id="491" name="n_1mainValue【市民会館】&#10;一人当たり面積">
          <a:extLst>
            <a:ext uri="{FF2B5EF4-FFF2-40B4-BE49-F238E27FC236}">
              <a16:creationId xmlns:a16="http://schemas.microsoft.com/office/drawing/2014/main" id="{4693FC3E-F914-4959-918D-20780313A482}"/>
            </a:ext>
          </a:extLst>
        </xdr:cNvPr>
        <xdr:cNvSpPr txBox="1"/>
      </xdr:nvSpPr>
      <xdr:spPr>
        <a:xfrm>
          <a:off x="8458277" y="177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51179</xdr:rowOff>
    </xdr:from>
    <xdr:ext cx="469744" cy="259045"/>
    <xdr:sp macro="" textlink="">
      <xdr:nvSpPr>
        <xdr:cNvPr id="492" name="n_2mainValue【市民会館】&#10;一人当たり面積">
          <a:extLst>
            <a:ext uri="{FF2B5EF4-FFF2-40B4-BE49-F238E27FC236}">
              <a16:creationId xmlns:a16="http://schemas.microsoft.com/office/drawing/2014/main" id="{4804129D-787B-4036-B118-767A2D9EC70D}"/>
            </a:ext>
          </a:extLst>
        </xdr:cNvPr>
        <xdr:cNvSpPr txBox="1"/>
      </xdr:nvSpPr>
      <xdr:spPr>
        <a:xfrm>
          <a:off x="7677227" y="177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52813</xdr:rowOff>
    </xdr:from>
    <xdr:ext cx="469744" cy="259045"/>
    <xdr:sp macro="" textlink="">
      <xdr:nvSpPr>
        <xdr:cNvPr id="493" name="n_3mainValue【市民会館】&#10;一人当たり面積">
          <a:extLst>
            <a:ext uri="{FF2B5EF4-FFF2-40B4-BE49-F238E27FC236}">
              <a16:creationId xmlns:a16="http://schemas.microsoft.com/office/drawing/2014/main" id="{C47EE7A6-1A5D-4183-BE1E-C3D14C8ABD0D}"/>
            </a:ext>
          </a:extLst>
        </xdr:cNvPr>
        <xdr:cNvSpPr txBox="1"/>
      </xdr:nvSpPr>
      <xdr:spPr>
        <a:xfrm>
          <a:off x="6867602" y="177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54446</xdr:rowOff>
    </xdr:from>
    <xdr:ext cx="469744" cy="259045"/>
    <xdr:sp macro="" textlink="">
      <xdr:nvSpPr>
        <xdr:cNvPr id="494" name="n_4mainValue【市民会館】&#10;一人当たり面積">
          <a:extLst>
            <a:ext uri="{FF2B5EF4-FFF2-40B4-BE49-F238E27FC236}">
              <a16:creationId xmlns:a16="http://schemas.microsoft.com/office/drawing/2014/main" id="{5250C457-F74A-40FB-8652-CB784E13839A}"/>
            </a:ext>
          </a:extLst>
        </xdr:cNvPr>
        <xdr:cNvSpPr txBox="1"/>
      </xdr:nvSpPr>
      <xdr:spPr>
        <a:xfrm>
          <a:off x="6067502" y="177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0052D2A-5FAD-455F-ABCC-EEEBA275081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77C889A-9EA4-419B-A4E3-B79660FD746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36AFAF3-01E6-43FA-90C4-B2A97961AC57}"/>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F48CFF7-968A-43EA-9253-614D3ACC785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B348517-4E60-489C-ACA7-B420029549D9}"/>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EC8D18AF-CD2C-43BF-93D8-9F97B2DCFD30}"/>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40B316F-1B84-47CB-A5A8-02A052EB5004}"/>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AB78C36-0A0D-4BA4-BCDD-4F49274ECC39}"/>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3F5F893-0C28-4683-83C4-E4E9E905B1B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A5855E5-37CB-42EE-BADB-B8DEA85EC206}"/>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926FCF5-2BAF-46FD-ACF1-0E557952FA3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1BC32F1-323A-44B6-8F24-F40D173A3370}"/>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D79A6872-810B-4CF3-AA2B-1AA2A5B44041}"/>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2F945C4B-2BFB-4774-964F-0B26C3581CD7}"/>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83313D07-129D-4BD9-BAAD-FD3E152F8A7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E7B9C80A-FDC2-40F5-9142-3815D06C5C97}"/>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F3AA518E-5A01-4ECD-8C05-C4D7913875A1}"/>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1857F5E8-57B1-4DD6-A105-6CEEAECE7389}"/>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763FACB4-E5C6-45EB-AFAB-BC06CC7BD4F9}"/>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FC288DE9-C9A6-4752-96E0-7CACA3439F18}"/>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3E10D962-9C1F-473F-B385-B5BE748DD672}"/>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FDF1269-780A-4ACD-A2D9-931FF6002D5C}"/>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9806CE53-ED8D-40EF-80D4-79A5761F05EB}"/>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8085CEA-E223-4E65-93EB-E999EBAB6C4A}"/>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F8943046-8923-462F-90E5-C74042CB615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A6E96DE4-F57F-45B0-B01A-68654458FF4A}"/>
            </a:ext>
          </a:extLst>
        </xdr:cNvPr>
        <xdr:cNvCxnSpPr/>
      </xdr:nvCxnSpPr>
      <xdr:spPr>
        <a:xfrm flipV="1">
          <a:off x="14696439" y="5545546"/>
          <a:ext cx="0" cy="135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B744DF8B-2219-41A3-8D60-839A5A27D5E1}"/>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2F862F29-642A-4435-A68C-09442E653AEA}"/>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137878DC-41EC-4870-9F3F-064242E6D194}"/>
            </a:ext>
          </a:extLst>
        </xdr:cNvPr>
        <xdr:cNvSpPr txBox="1"/>
      </xdr:nvSpPr>
      <xdr:spPr>
        <a:xfrm>
          <a:off x="14735175"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7FCEC6A0-420C-4E71-B26E-D33953C30AB1}"/>
            </a:ext>
          </a:extLst>
        </xdr:cNvPr>
        <xdr:cNvCxnSpPr/>
      </xdr:nvCxnSpPr>
      <xdr:spPr>
        <a:xfrm>
          <a:off x="14611350" y="55455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9F2A85B-E1EC-4113-B9D5-6BC0BB50B317}"/>
            </a:ext>
          </a:extLst>
        </xdr:cNvPr>
        <xdr:cNvSpPr txBox="1"/>
      </xdr:nvSpPr>
      <xdr:spPr>
        <a:xfrm>
          <a:off x="14735175" y="613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B1D464AC-105F-413A-A5F9-2DA488AA1849}"/>
            </a:ext>
          </a:extLst>
        </xdr:cNvPr>
        <xdr:cNvSpPr/>
      </xdr:nvSpPr>
      <xdr:spPr>
        <a:xfrm>
          <a:off x="14649450" y="62762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E9E38FB9-6837-46E1-A366-EBAA2C5C6537}"/>
            </a:ext>
          </a:extLst>
        </xdr:cNvPr>
        <xdr:cNvSpPr/>
      </xdr:nvSpPr>
      <xdr:spPr>
        <a:xfrm>
          <a:off x="13887450" y="6315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28" name="フローチャート: 判断 527">
          <a:extLst>
            <a:ext uri="{FF2B5EF4-FFF2-40B4-BE49-F238E27FC236}">
              <a16:creationId xmlns:a16="http://schemas.microsoft.com/office/drawing/2014/main" id="{C0721725-C69F-4239-9654-7C75F74BB96D}"/>
            </a:ext>
          </a:extLst>
        </xdr:cNvPr>
        <xdr:cNvSpPr/>
      </xdr:nvSpPr>
      <xdr:spPr>
        <a:xfrm>
          <a:off x="13096875" y="6322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529" name="フローチャート: 判断 528">
          <a:extLst>
            <a:ext uri="{FF2B5EF4-FFF2-40B4-BE49-F238E27FC236}">
              <a16:creationId xmlns:a16="http://schemas.microsoft.com/office/drawing/2014/main" id="{9F0BE63B-AEC6-4D27-8116-321E674CE04E}"/>
            </a:ext>
          </a:extLst>
        </xdr:cNvPr>
        <xdr:cNvSpPr/>
      </xdr:nvSpPr>
      <xdr:spPr>
        <a:xfrm>
          <a:off x="12296775" y="63319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530" name="フローチャート: 判断 529">
          <a:extLst>
            <a:ext uri="{FF2B5EF4-FFF2-40B4-BE49-F238E27FC236}">
              <a16:creationId xmlns:a16="http://schemas.microsoft.com/office/drawing/2014/main" id="{D8405C0C-A39D-4F9D-A402-BBEA13666555}"/>
            </a:ext>
          </a:extLst>
        </xdr:cNvPr>
        <xdr:cNvSpPr/>
      </xdr:nvSpPr>
      <xdr:spPr>
        <a:xfrm>
          <a:off x="11487150" y="63335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394531C-3672-4BE4-94EB-D18B5886C5FF}"/>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50ACAAB-A768-42A1-842E-4A4AD305BC9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1040D8F-3AED-4BED-909E-395E5E0C5D9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D41E6AC-9287-4DD2-B5ED-0EC98C2BFC16}"/>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EC86594-2A01-4914-977B-FF92745A96F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536" name="楕円 535">
          <a:extLst>
            <a:ext uri="{FF2B5EF4-FFF2-40B4-BE49-F238E27FC236}">
              <a16:creationId xmlns:a16="http://schemas.microsoft.com/office/drawing/2014/main" id="{059D0C3C-4CF6-40EA-9428-96F802B8DC50}"/>
            </a:ext>
          </a:extLst>
        </xdr:cNvPr>
        <xdr:cNvSpPr/>
      </xdr:nvSpPr>
      <xdr:spPr>
        <a:xfrm>
          <a:off x="14649450" y="6629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118127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6E07BC70-AA1A-44DD-BC4F-88592146B990}"/>
            </a:ext>
          </a:extLst>
        </xdr:cNvPr>
        <xdr:cNvSpPr txBox="1"/>
      </xdr:nvSpPr>
      <xdr:spPr>
        <a:xfrm>
          <a:off x="14735175"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538" name="楕円 537">
          <a:extLst>
            <a:ext uri="{FF2B5EF4-FFF2-40B4-BE49-F238E27FC236}">
              <a16:creationId xmlns:a16="http://schemas.microsoft.com/office/drawing/2014/main" id="{5370CC67-54F0-40BE-BF08-22044F88D861}"/>
            </a:ext>
          </a:extLst>
        </xdr:cNvPr>
        <xdr:cNvSpPr/>
      </xdr:nvSpPr>
      <xdr:spPr>
        <a:xfrm>
          <a:off x="13887450" y="66098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19050</xdr:rowOff>
    </xdr:to>
    <xdr:cxnSp macro="">
      <xdr:nvCxnSpPr>
        <xdr:cNvPr id="539" name="直線コネクタ 538">
          <a:extLst>
            <a:ext uri="{FF2B5EF4-FFF2-40B4-BE49-F238E27FC236}">
              <a16:creationId xmlns:a16="http://schemas.microsoft.com/office/drawing/2014/main" id="{4AF681B0-AD85-4304-B7A6-065DF3D73743}"/>
            </a:ext>
          </a:extLst>
        </xdr:cNvPr>
        <xdr:cNvCxnSpPr/>
      </xdr:nvCxnSpPr>
      <xdr:spPr>
        <a:xfrm>
          <a:off x="13935075" y="6647906"/>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98878</xdr:rowOff>
    </xdr:from>
    <xdr:to>
      <xdr:col>76</xdr:col>
      <xdr:colOff>165100</xdr:colOff>
      <xdr:row>41</xdr:row>
      <xdr:rowOff>29028</xdr:rowOff>
    </xdr:to>
    <xdr:sp macro="" textlink="">
      <xdr:nvSpPr>
        <xdr:cNvPr id="540" name="楕円 539">
          <a:extLst>
            <a:ext uri="{FF2B5EF4-FFF2-40B4-BE49-F238E27FC236}">
              <a16:creationId xmlns:a16="http://schemas.microsoft.com/office/drawing/2014/main" id="{1ADAF596-F119-4DC9-8D49-2862B6056B53}"/>
            </a:ext>
          </a:extLst>
        </xdr:cNvPr>
        <xdr:cNvSpPr/>
      </xdr:nvSpPr>
      <xdr:spPr>
        <a:xfrm>
          <a:off x="13096875" y="65885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149678</xdr:rowOff>
    </xdr:from>
    <xdr:to>
      <xdr:col>81</xdr:col>
      <xdr:colOff>50800</xdr:colOff>
      <xdr:row>40</xdr:row>
      <xdr:rowOff>170906</xdr:rowOff>
    </xdr:to>
    <xdr:cxnSp macro="">
      <xdr:nvCxnSpPr>
        <xdr:cNvPr id="541" name="直線コネクタ 540">
          <a:extLst>
            <a:ext uri="{FF2B5EF4-FFF2-40B4-BE49-F238E27FC236}">
              <a16:creationId xmlns:a16="http://schemas.microsoft.com/office/drawing/2014/main" id="{1A255E7A-FE8D-4A91-9646-44D7E22ABCEF}"/>
            </a:ext>
          </a:extLst>
        </xdr:cNvPr>
        <xdr:cNvCxnSpPr/>
      </xdr:nvCxnSpPr>
      <xdr:spPr>
        <a:xfrm>
          <a:off x="13144500" y="6636203"/>
          <a:ext cx="790575"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542" name="楕円 541">
          <a:extLst>
            <a:ext uri="{FF2B5EF4-FFF2-40B4-BE49-F238E27FC236}">
              <a16:creationId xmlns:a16="http://schemas.microsoft.com/office/drawing/2014/main" id="{6C5D7291-595B-45D4-8C0E-5DA9B4BAE785}"/>
            </a:ext>
          </a:extLst>
        </xdr:cNvPr>
        <xdr:cNvSpPr/>
      </xdr:nvSpPr>
      <xdr:spPr>
        <a:xfrm>
          <a:off x="12296775" y="65707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149678</xdr:rowOff>
    </xdr:to>
    <xdr:cxnSp macro="">
      <xdr:nvCxnSpPr>
        <xdr:cNvPr id="543" name="直線コネクタ 542">
          <a:extLst>
            <a:ext uri="{FF2B5EF4-FFF2-40B4-BE49-F238E27FC236}">
              <a16:creationId xmlns:a16="http://schemas.microsoft.com/office/drawing/2014/main" id="{322296DF-5F09-40D0-97DC-1F9B1C9D9B5E}"/>
            </a:ext>
          </a:extLst>
        </xdr:cNvPr>
        <xdr:cNvCxnSpPr/>
      </xdr:nvCxnSpPr>
      <xdr:spPr>
        <a:xfrm>
          <a:off x="12344400" y="6627949"/>
          <a:ext cx="8001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544" name="楕円 543">
          <a:extLst>
            <a:ext uri="{FF2B5EF4-FFF2-40B4-BE49-F238E27FC236}">
              <a16:creationId xmlns:a16="http://schemas.microsoft.com/office/drawing/2014/main" id="{5DE467D9-8F6C-45D1-824B-CE8F5853E439}"/>
            </a:ext>
          </a:extLst>
        </xdr:cNvPr>
        <xdr:cNvSpPr/>
      </xdr:nvSpPr>
      <xdr:spPr>
        <a:xfrm>
          <a:off x="11487150" y="65510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138249</xdr:rowOff>
    </xdr:to>
    <xdr:cxnSp macro="">
      <xdr:nvCxnSpPr>
        <xdr:cNvPr id="545" name="直線コネクタ 544">
          <a:extLst>
            <a:ext uri="{FF2B5EF4-FFF2-40B4-BE49-F238E27FC236}">
              <a16:creationId xmlns:a16="http://schemas.microsoft.com/office/drawing/2014/main" id="{6ED6A114-F887-4D42-8D80-52355CFA52BE}"/>
            </a:ext>
          </a:extLst>
        </xdr:cNvPr>
        <xdr:cNvCxnSpPr/>
      </xdr:nvCxnSpPr>
      <xdr:spPr>
        <a:xfrm>
          <a:off x="11534775" y="6598648"/>
          <a:ext cx="80962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9DA2364-3349-486D-90C5-721CB7D09450}"/>
            </a:ext>
          </a:extLst>
        </xdr:cNvPr>
        <xdr:cNvSpPr txBox="1"/>
      </xdr:nvSpPr>
      <xdr:spPr>
        <a:xfrm>
          <a:off x="13745219" y="610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52DB6E1A-948A-481D-A544-EF86C523C168}"/>
            </a:ext>
          </a:extLst>
        </xdr:cNvPr>
        <xdr:cNvSpPr txBox="1"/>
      </xdr:nvSpPr>
      <xdr:spPr>
        <a:xfrm>
          <a:off x="12964169"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30A337A0-9B02-4384-9788-B6C1CCC98957}"/>
            </a:ext>
          </a:extLst>
        </xdr:cNvPr>
        <xdr:cNvSpPr txBox="1"/>
      </xdr:nvSpPr>
      <xdr:spPr>
        <a:xfrm>
          <a:off x="12164069" y="612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B059E2D2-A682-4D2F-B37B-09E3F3BB16E7}"/>
            </a:ext>
          </a:extLst>
        </xdr:cNvPr>
        <xdr:cNvSpPr txBox="1"/>
      </xdr:nvSpPr>
      <xdr:spPr>
        <a:xfrm>
          <a:off x="11354444" y="612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2C1885D9-2184-4300-8590-470E9D05953E}"/>
            </a:ext>
          </a:extLst>
        </xdr:cNvPr>
        <xdr:cNvSpPr txBox="1"/>
      </xdr:nvSpPr>
      <xdr:spPr>
        <a:xfrm>
          <a:off x="13745219" y="6693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20155</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65FA591-3939-4455-9F6A-75C50DC93C9D}"/>
            </a:ext>
          </a:extLst>
        </xdr:cNvPr>
        <xdr:cNvSpPr txBox="1"/>
      </xdr:nvSpPr>
      <xdr:spPr>
        <a:xfrm>
          <a:off x="12964169" y="666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3E9A2124-FCAA-4D14-8B1C-7814CC81B2AE}"/>
            </a:ext>
          </a:extLst>
        </xdr:cNvPr>
        <xdr:cNvSpPr txBox="1"/>
      </xdr:nvSpPr>
      <xdr:spPr>
        <a:xfrm>
          <a:off x="12164069" y="666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1F41E62D-F702-4158-A8D8-2E573394AEB6}"/>
            </a:ext>
          </a:extLst>
        </xdr:cNvPr>
        <xdr:cNvSpPr txBox="1"/>
      </xdr:nvSpPr>
      <xdr:spPr>
        <a:xfrm>
          <a:off x="11354444" y="664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49F706A-23B2-4653-95C1-BFED8C4FC4D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B3EA92A-0C81-4436-A628-7798C8925527}"/>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D13E4363-0EA6-453A-A874-FA3D28F2441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770C68B-642B-4B53-A975-942836F3D05A}"/>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DD4ABC7-879F-4EC4-A5AD-DD9453C34775}"/>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C42064D0-7375-4EB3-8382-2D8B1110FFB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4B409E9A-0AE8-4CC5-B13E-C89A0ACA23F1}"/>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BC8E9455-4F40-41F1-BE3C-FCD34E0C11E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DFF35A0-10D4-4ACA-B41B-E1557ECA3C11}"/>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4CED1B7-DE9A-42B1-B631-61C2C798B41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93FEBFA2-2AB6-4790-803F-0AA0E12394CE}"/>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F3DF0001-8109-42BA-8E0E-554C61CD3EBB}"/>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AB73821E-2CF0-476F-88BF-AC6E9C76C89E}"/>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C2C3C2EA-3639-41BE-9600-A4A0473866EA}"/>
            </a:ext>
          </a:extLst>
        </xdr:cNvPr>
        <xdr:cNvSpPr txBox="1"/>
      </xdr:nvSpPr>
      <xdr:spPr>
        <a:xfrm>
          <a:off x="15936806"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B1AA45BA-B517-46BE-948A-F3E773FF4AEC}"/>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836C3003-7E62-4F87-9D36-35745E28860D}"/>
            </a:ext>
          </a:extLst>
        </xdr:cNvPr>
        <xdr:cNvSpPr txBox="1"/>
      </xdr:nvSpPr>
      <xdr:spPr>
        <a:xfrm>
          <a:off x="15936806" y="577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187466E6-0F95-4600-8DD2-A10AEA57B493}"/>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42312E9C-2322-4BE7-8546-6D722B792228}"/>
            </a:ext>
          </a:extLst>
        </xdr:cNvPr>
        <xdr:cNvSpPr txBox="1"/>
      </xdr:nvSpPr>
      <xdr:spPr>
        <a:xfrm>
          <a:off x="15936806" y="535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C0211A03-69AD-4DEB-AE88-4579E7F1D110}"/>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4B27DD36-33E1-415C-AD54-6C401B06123E}"/>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43560F09-DA3D-4537-88C1-837DAE92A1A8}"/>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4F99AFF6-1CBF-4D07-A45C-0773D100151D}"/>
            </a:ext>
          </a:extLst>
        </xdr:cNvPr>
        <xdr:cNvCxnSpPr/>
      </xdr:nvCxnSpPr>
      <xdr:spPr>
        <a:xfrm flipV="1">
          <a:off x="19954239" y="5645463"/>
          <a:ext cx="0" cy="112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5AEE91D1-ED9C-4A97-8E69-49FF4B2669D7}"/>
            </a:ext>
          </a:extLst>
        </xdr:cNvPr>
        <xdr:cNvSpPr txBox="1"/>
      </xdr:nvSpPr>
      <xdr:spPr>
        <a:xfrm>
          <a:off x="19992975" y="67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BE8A8976-E207-4EC2-A68C-350E420677DF}"/>
            </a:ext>
          </a:extLst>
        </xdr:cNvPr>
        <xdr:cNvCxnSpPr/>
      </xdr:nvCxnSpPr>
      <xdr:spPr>
        <a:xfrm>
          <a:off x="19878675" y="6773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1B706559-DE2D-421D-899C-C877428D4376}"/>
            </a:ext>
          </a:extLst>
        </xdr:cNvPr>
        <xdr:cNvSpPr txBox="1"/>
      </xdr:nvSpPr>
      <xdr:spPr>
        <a:xfrm>
          <a:off x="19992975" y="5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21BF7FFE-FED9-4879-83C4-075C9B3D3015}"/>
            </a:ext>
          </a:extLst>
        </xdr:cNvPr>
        <xdr:cNvCxnSpPr/>
      </xdr:nvCxnSpPr>
      <xdr:spPr>
        <a:xfrm>
          <a:off x="19878675" y="5645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B5DAD2E0-3C15-4280-AAF7-4F75B3A3CD91}"/>
            </a:ext>
          </a:extLst>
        </xdr:cNvPr>
        <xdr:cNvSpPr txBox="1"/>
      </xdr:nvSpPr>
      <xdr:spPr>
        <a:xfrm>
          <a:off x="19992975" y="6247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919D7EAD-18DC-419C-812C-BBA05E3C8FAD}"/>
            </a:ext>
          </a:extLst>
        </xdr:cNvPr>
        <xdr:cNvSpPr/>
      </xdr:nvSpPr>
      <xdr:spPr>
        <a:xfrm>
          <a:off x="19897725" y="63830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D308BDB0-2BE3-4204-9E5B-717193314C74}"/>
            </a:ext>
          </a:extLst>
        </xdr:cNvPr>
        <xdr:cNvSpPr/>
      </xdr:nvSpPr>
      <xdr:spPr>
        <a:xfrm>
          <a:off x="19154775" y="64027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583" name="フローチャート: 判断 582">
          <a:extLst>
            <a:ext uri="{FF2B5EF4-FFF2-40B4-BE49-F238E27FC236}">
              <a16:creationId xmlns:a16="http://schemas.microsoft.com/office/drawing/2014/main" id="{48F9B687-BDD6-49DF-937F-CAB1219D9759}"/>
            </a:ext>
          </a:extLst>
        </xdr:cNvPr>
        <xdr:cNvSpPr/>
      </xdr:nvSpPr>
      <xdr:spPr>
        <a:xfrm>
          <a:off x="18345150" y="64100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584" name="フローチャート: 判断 583">
          <a:extLst>
            <a:ext uri="{FF2B5EF4-FFF2-40B4-BE49-F238E27FC236}">
              <a16:creationId xmlns:a16="http://schemas.microsoft.com/office/drawing/2014/main" id="{C9B00E28-DE40-4A21-8170-09087A1335FE}"/>
            </a:ext>
          </a:extLst>
        </xdr:cNvPr>
        <xdr:cNvSpPr/>
      </xdr:nvSpPr>
      <xdr:spPr>
        <a:xfrm>
          <a:off x="17554575" y="64228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585" name="フローチャート: 判断 584">
          <a:extLst>
            <a:ext uri="{FF2B5EF4-FFF2-40B4-BE49-F238E27FC236}">
              <a16:creationId xmlns:a16="http://schemas.microsoft.com/office/drawing/2014/main" id="{86ABB0A5-C4A8-4BAF-B8D7-A73894AEC101}"/>
            </a:ext>
          </a:extLst>
        </xdr:cNvPr>
        <xdr:cNvSpPr/>
      </xdr:nvSpPr>
      <xdr:spPr>
        <a:xfrm>
          <a:off x="16754475" y="6428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5CE5701-9DEF-41EE-9217-0534132A3B94}"/>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3423F92-8DE9-4C28-A8CF-D8654D0BE00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5FFA743-52BF-459C-99FE-848D7DBBC8E5}"/>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5E91D9D-8F0A-4A53-94BE-6F4B0E92DD04}"/>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F7B4792-1FDD-4574-8FAA-99C528550AC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167020</xdr:rowOff>
    </xdr:from>
    <xdr:to>
      <xdr:col>116</xdr:col>
      <xdr:colOff>114300</xdr:colOff>
      <xdr:row>41</xdr:row>
      <xdr:rowOff>97170</xdr:rowOff>
    </xdr:to>
    <xdr:sp macro="" textlink="">
      <xdr:nvSpPr>
        <xdr:cNvPr id="591" name="楕円 590">
          <a:extLst>
            <a:ext uri="{FF2B5EF4-FFF2-40B4-BE49-F238E27FC236}">
              <a16:creationId xmlns:a16="http://schemas.microsoft.com/office/drawing/2014/main" id="{633DF6E1-88A4-4366-82F0-C45E85FAA4A6}"/>
            </a:ext>
          </a:extLst>
        </xdr:cNvPr>
        <xdr:cNvSpPr/>
      </xdr:nvSpPr>
      <xdr:spPr>
        <a:xfrm>
          <a:off x="19897725" y="6650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81947</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A2C3F1B7-0A21-4CB2-8A07-D2452598FECE}"/>
            </a:ext>
          </a:extLst>
        </xdr:cNvPr>
        <xdr:cNvSpPr txBox="1"/>
      </xdr:nvSpPr>
      <xdr:spPr>
        <a:xfrm>
          <a:off x="19992975" y="65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168970</xdr:rowOff>
    </xdr:from>
    <xdr:to>
      <xdr:col>112</xdr:col>
      <xdr:colOff>38100</xdr:colOff>
      <xdr:row>41</xdr:row>
      <xdr:rowOff>99120</xdr:rowOff>
    </xdr:to>
    <xdr:sp macro="" textlink="">
      <xdr:nvSpPr>
        <xdr:cNvPr id="593" name="楕円 592">
          <a:extLst>
            <a:ext uri="{FF2B5EF4-FFF2-40B4-BE49-F238E27FC236}">
              <a16:creationId xmlns:a16="http://schemas.microsoft.com/office/drawing/2014/main" id="{451506E6-F290-4703-A4F3-DA248F24B179}"/>
            </a:ext>
          </a:extLst>
        </xdr:cNvPr>
        <xdr:cNvSpPr/>
      </xdr:nvSpPr>
      <xdr:spPr>
        <a:xfrm>
          <a:off x="19154775" y="6645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46370</xdr:rowOff>
    </xdr:from>
    <xdr:to>
      <xdr:col>116</xdr:col>
      <xdr:colOff>63500</xdr:colOff>
      <xdr:row>41</xdr:row>
      <xdr:rowOff>48320</xdr:rowOff>
    </xdr:to>
    <xdr:cxnSp macro="">
      <xdr:nvCxnSpPr>
        <xdr:cNvPr id="594" name="直線コネクタ 593">
          <a:extLst>
            <a:ext uri="{FF2B5EF4-FFF2-40B4-BE49-F238E27FC236}">
              <a16:creationId xmlns:a16="http://schemas.microsoft.com/office/drawing/2014/main" id="{97F7168C-9FA1-4D33-8FDB-9F9ABC30575D}"/>
            </a:ext>
          </a:extLst>
        </xdr:cNvPr>
        <xdr:cNvCxnSpPr/>
      </xdr:nvCxnSpPr>
      <xdr:spPr>
        <a:xfrm flipV="1">
          <a:off x="19202400" y="66979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169192</xdr:rowOff>
    </xdr:from>
    <xdr:to>
      <xdr:col>107</xdr:col>
      <xdr:colOff>101600</xdr:colOff>
      <xdr:row>41</xdr:row>
      <xdr:rowOff>99342</xdr:rowOff>
    </xdr:to>
    <xdr:sp macro="" textlink="">
      <xdr:nvSpPr>
        <xdr:cNvPr id="595" name="楕円 594">
          <a:extLst>
            <a:ext uri="{FF2B5EF4-FFF2-40B4-BE49-F238E27FC236}">
              <a16:creationId xmlns:a16="http://schemas.microsoft.com/office/drawing/2014/main" id="{3EB5114D-9037-4C87-9F99-EB61C1AD8B29}"/>
            </a:ext>
          </a:extLst>
        </xdr:cNvPr>
        <xdr:cNvSpPr/>
      </xdr:nvSpPr>
      <xdr:spPr>
        <a:xfrm>
          <a:off x="18345150" y="66461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48320</xdr:rowOff>
    </xdr:from>
    <xdr:to>
      <xdr:col>111</xdr:col>
      <xdr:colOff>177800</xdr:colOff>
      <xdr:row>41</xdr:row>
      <xdr:rowOff>48542</xdr:rowOff>
    </xdr:to>
    <xdr:cxnSp macro="">
      <xdr:nvCxnSpPr>
        <xdr:cNvPr id="596" name="直線コネクタ 595">
          <a:extLst>
            <a:ext uri="{FF2B5EF4-FFF2-40B4-BE49-F238E27FC236}">
              <a16:creationId xmlns:a16="http://schemas.microsoft.com/office/drawing/2014/main" id="{A57C92F5-CC6B-4834-9BB0-2D60E7F295DC}"/>
            </a:ext>
          </a:extLst>
        </xdr:cNvPr>
        <xdr:cNvCxnSpPr/>
      </xdr:nvCxnSpPr>
      <xdr:spPr>
        <a:xfrm flipV="1">
          <a:off x="18392775" y="6693595"/>
          <a:ext cx="809625"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102102</xdr:rowOff>
    </xdr:from>
    <xdr:to>
      <xdr:col>102</xdr:col>
      <xdr:colOff>165100</xdr:colOff>
      <xdr:row>41</xdr:row>
      <xdr:rowOff>32252</xdr:rowOff>
    </xdr:to>
    <xdr:sp macro="" textlink="">
      <xdr:nvSpPr>
        <xdr:cNvPr id="597" name="楕円 596">
          <a:extLst>
            <a:ext uri="{FF2B5EF4-FFF2-40B4-BE49-F238E27FC236}">
              <a16:creationId xmlns:a16="http://schemas.microsoft.com/office/drawing/2014/main" id="{3F22315E-152B-44D0-A8F6-50D78273CCB1}"/>
            </a:ext>
          </a:extLst>
        </xdr:cNvPr>
        <xdr:cNvSpPr/>
      </xdr:nvSpPr>
      <xdr:spPr>
        <a:xfrm>
          <a:off x="17554575" y="65918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152902</xdr:rowOff>
    </xdr:from>
    <xdr:to>
      <xdr:col>107</xdr:col>
      <xdr:colOff>50800</xdr:colOff>
      <xdr:row>41</xdr:row>
      <xdr:rowOff>48542</xdr:rowOff>
    </xdr:to>
    <xdr:cxnSp macro="">
      <xdr:nvCxnSpPr>
        <xdr:cNvPr id="598" name="直線コネクタ 597">
          <a:extLst>
            <a:ext uri="{FF2B5EF4-FFF2-40B4-BE49-F238E27FC236}">
              <a16:creationId xmlns:a16="http://schemas.microsoft.com/office/drawing/2014/main" id="{3AEF0A37-5077-41D3-86B3-3C2EEB567CE0}"/>
            </a:ext>
          </a:extLst>
        </xdr:cNvPr>
        <xdr:cNvCxnSpPr/>
      </xdr:nvCxnSpPr>
      <xdr:spPr>
        <a:xfrm>
          <a:off x="17602200" y="6639427"/>
          <a:ext cx="790575" cy="5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102418</xdr:rowOff>
    </xdr:from>
    <xdr:to>
      <xdr:col>98</xdr:col>
      <xdr:colOff>38100</xdr:colOff>
      <xdr:row>41</xdr:row>
      <xdr:rowOff>32568</xdr:rowOff>
    </xdr:to>
    <xdr:sp macro="" textlink="">
      <xdr:nvSpPr>
        <xdr:cNvPr id="599" name="楕円 598">
          <a:extLst>
            <a:ext uri="{FF2B5EF4-FFF2-40B4-BE49-F238E27FC236}">
              <a16:creationId xmlns:a16="http://schemas.microsoft.com/office/drawing/2014/main" id="{22001826-22C5-4BA9-88DE-7198AE212904}"/>
            </a:ext>
          </a:extLst>
        </xdr:cNvPr>
        <xdr:cNvSpPr/>
      </xdr:nvSpPr>
      <xdr:spPr>
        <a:xfrm>
          <a:off x="16754475" y="65921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152902</xdr:rowOff>
    </xdr:from>
    <xdr:to>
      <xdr:col>102</xdr:col>
      <xdr:colOff>114300</xdr:colOff>
      <xdr:row>40</xdr:row>
      <xdr:rowOff>153218</xdr:rowOff>
    </xdr:to>
    <xdr:cxnSp macro="">
      <xdr:nvCxnSpPr>
        <xdr:cNvPr id="600" name="直線コネクタ 599">
          <a:extLst>
            <a:ext uri="{FF2B5EF4-FFF2-40B4-BE49-F238E27FC236}">
              <a16:creationId xmlns:a16="http://schemas.microsoft.com/office/drawing/2014/main" id="{C0188C69-DA2C-4D0C-BA77-3DDC1B63FBDA}"/>
            </a:ext>
          </a:extLst>
        </xdr:cNvPr>
        <xdr:cNvCxnSpPr/>
      </xdr:nvCxnSpPr>
      <xdr:spPr>
        <a:xfrm flipV="1">
          <a:off x="16802100" y="6639427"/>
          <a:ext cx="8001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4C33DB33-29FE-44BB-8E5A-9F73B444D3B8}"/>
            </a:ext>
          </a:extLst>
        </xdr:cNvPr>
        <xdr:cNvSpPr txBox="1"/>
      </xdr:nvSpPr>
      <xdr:spPr>
        <a:xfrm>
          <a:off x="18915595" y="619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913592B7-6FB9-4147-BD4F-27D8BE492B8A}"/>
            </a:ext>
          </a:extLst>
        </xdr:cNvPr>
        <xdr:cNvSpPr txBox="1"/>
      </xdr:nvSpPr>
      <xdr:spPr>
        <a:xfrm>
          <a:off x="18134545" y="619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5F314A29-A84C-47A8-A0C8-330E779088F0}"/>
            </a:ext>
          </a:extLst>
        </xdr:cNvPr>
        <xdr:cNvSpPr txBox="1"/>
      </xdr:nvSpPr>
      <xdr:spPr>
        <a:xfrm>
          <a:off x="17324920" y="621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FA70917F-4198-41BA-B23F-417E811572FF}"/>
            </a:ext>
          </a:extLst>
        </xdr:cNvPr>
        <xdr:cNvSpPr txBox="1"/>
      </xdr:nvSpPr>
      <xdr:spPr>
        <a:xfrm>
          <a:off x="16524820" y="621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90247</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6088661A-DD2C-409B-B570-498B8D6A0DCF}"/>
            </a:ext>
          </a:extLst>
        </xdr:cNvPr>
        <xdr:cNvSpPr txBox="1"/>
      </xdr:nvSpPr>
      <xdr:spPr>
        <a:xfrm>
          <a:off x="18944736" y="67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90469</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8A945E96-A147-47D6-A9F1-58EE05C6D6EC}"/>
            </a:ext>
          </a:extLst>
        </xdr:cNvPr>
        <xdr:cNvSpPr txBox="1"/>
      </xdr:nvSpPr>
      <xdr:spPr>
        <a:xfrm>
          <a:off x="18163686" y="67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23379</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9045F368-2F96-4F1D-A15A-94556A9B1BBB}"/>
            </a:ext>
          </a:extLst>
        </xdr:cNvPr>
        <xdr:cNvSpPr txBox="1"/>
      </xdr:nvSpPr>
      <xdr:spPr>
        <a:xfrm>
          <a:off x="17354061" y="66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23695</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48085F0B-1899-47EE-B29F-F2887C0EAA56}"/>
            </a:ext>
          </a:extLst>
        </xdr:cNvPr>
        <xdr:cNvSpPr txBox="1"/>
      </xdr:nvSpPr>
      <xdr:spPr>
        <a:xfrm>
          <a:off x="16563486" y="66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E358C85D-FCB8-4480-B63A-00126AA2AA3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14CDEB5D-7725-426B-8D2C-F0D3CB02FC69}"/>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EDC9F77E-FA4B-469E-941D-57D2DDDA5F0C}"/>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E0F6FAF5-58B5-4B45-AA9F-5EB4866FB7AB}"/>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3A555135-8BF2-4303-950A-FEF155B214C0}"/>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14383DFE-753D-4999-946B-3D3A1E823FCF}"/>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52FDCA52-740D-47DB-AA3C-FA62E15F570B}"/>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4FD56337-F83D-452E-9CC4-9297093EFA02}"/>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87BA2C8B-EF32-409B-BBB2-B73C9088A3D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0D5E938C-2FAE-45E4-97E0-085EC78F4FAB}"/>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36E69695-FB05-48FF-BD1C-EA130058A5BB}"/>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2AAF898F-47A4-4E84-AF00-BBBAD89FE5FD}"/>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495823B7-DC8D-44C7-ABDF-9F15B8F2C21A}"/>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82F6AAA3-DB82-4E8F-ABD2-A6487ED1AEA6}"/>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86EE7935-6D54-4747-A784-5BE0C539BC9E}"/>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E508AF81-8113-4A84-AD6F-C0AD1D3B3FFC}"/>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43F190C-BEC5-43BE-9107-94E6DF62953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CC13A88-411A-4853-91F2-BA1F9E16E4EE}"/>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144EE0C4-6613-4E69-932F-151E9D5228F2}"/>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97FCD74C-4E4C-4539-9373-815959F33FD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A7A7363-48DF-45D7-A6FA-F5C45686238D}"/>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3C2CF01-4398-439B-8D03-970AE1DF5F3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F443EAE-6C91-4CBE-8AD5-E2EE1562F35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F4D0DFC-AF5A-4790-96FF-9C4B5A8BADF1}"/>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780A0997-9F5F-44E1-A494-080E3195AA5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667464F5-F76E-4873-9C0C-0470E611D89A}"/>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E43A0B6-122B-4143-8A1D-2CAB948C98D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19418A7A-1193-4908-BBFA-E4641443C456}"/>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F49F39F8-0617-411D-9E0E-D96BD0A75DFD}"/>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1BFC0135-1147-4DD3-AAC9-BB1ED08D57E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89664EB9-EBED-464D-92BF-334CC98F6B58}"/>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850DE457-2183-4DFB-AF0C-7F49E5221CF2}"/>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9CC4BA10-B4BF-4E17-AD26-9C8B7735D5D1}"/>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B201665C-A21B-4F9C-ADDC-736654297608}"/>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945F622-57C1-42E3-979F-687B62C75B08}"/>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C351E40E-5EEB-4809-8F99-DE4B2A1E9C39}"/>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47A2076-C898-42BB-957D-44A1E076C531}"/>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2BE9E570-F50D-48D9-9116-06FC9C8E2DA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D68A0C91-B337-4CF8-81ED-A2EFC25EFEDF}"/>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40811099-BB61-4F9D-8BF5-86FC780BC98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49" name="直線コネクタ 648">
          <a:extLst>
            <a:ext uri="{FF2B5EF4-FFF2-40B4-BE49-F238E27FC236}">
              <a16:creationId xmlns:a16="http://schemas.microsoft.com/office/drawing/2014/main" id="{15110A23-ED5D-4CEE-B6AF-951F9FEED625}"/>
            </a:ext>
          </a:extLst>
        </xdr:cNvPr>
        <xdr:cNvCxnSpPr/>
      </xdr:nvCxnSpPr>
      <xdr:spPr>
        <a:xfrm flipV="1">
          <a:off x="14696439" y="12508864"/>
          <a:ext cx="0" cy="142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7894388A-3131-46F8-A9F2-6DEB733CBD9C}"/>
            </a:ext>
          </a:extLst>
        </xdr:cNvPr>
        <xdr:cNvSpPr txBox="1"/>
      </xdr:nvSpPr>
      <xdr:spPr>
        <a:xfrm>
          <a:off x="14735175"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1" name="直線コネクタ 650">
          <a:extLst>
            <a:ext uri="{FF2B5EF4-FFF2-40B4-BE49-F238E27FC236}">
              <a16:creationId xmlns:a16="http://schemas.microsoft.com/office/drawing/2014/main" id="{4B821479-F269-4CFA-B6DF-67705C5A0C8E}"/>
            </a:ext>
          </a:extLst>
        </xdr:cNvPr>
        <xdr:cNvCxnSpPr/>
      </xdr:nvCxnSpPr>
      <xdr:spPr>
        <a:xfrm>
          <a:off x="14611350" y="139331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F6779BC2-FD13-4348-9D88-49892AC7E3FB}"/>
            </a:ext>
          </a:extLst>
        </xdr:cNvPr>
        <xdr:cNvSpPr txBox="1"/>
      </xdr:nvSpPr>
      <xdr:spPr>
        <a:xfrm>
          <a:off x="14735175" y="1230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3" name="直線コネクタ 652">
          <a:extLst>
            <a:ext uri="{FF2B5EF4-FFF2-40B4-BE49-F238E27FC236}">
              <a16:creationId xmlns:a16="http://schemas.microsoft.com/office/drawing/2014/main" id="{6FC9044C-26E2-4B3A-A499-9D07FB8CAB61}"/>
            </a:ext>
          </a:extLst>
        </xdr:cNvPr>
        <xdr:cNvCxnSpPr/>
      </xdr:nvCxnSpPr>
      <xdr:spPr>
        <a:xfrm>
          <a:off x="14611350" y="12508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FE872353-5C41-4E91-B388-2D91F73199BD}"/>
            </a:ext>
          </a:extLst>
        </xdr:cNvPr>
        <xdr:cNvSpPr txBox="1"/>
      </xdr:nvSpPr>
      <xdr:spPr>
        <a:xfrm>
          <a:off x="14735175"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5" name="フローチャート: 判断 654">
          <a:extLst>
            <a:ext uri="{FF2B5EF4-FFF2-40B4-BE49-F238E27FC236}">
              <a16:creationId xmlns:a16="http://schemas.microsoft.com/office/drawing/2014/main" id="{74A4237A-FEFC-450A-A778-D2CC3AA5EC7A}"/>
            </a:ext>
          </a:extLst>
        </xdr:cNvPr>
        <xdr:cNvSpPr/>
      </xdr:nvSpPr>
      <xdr:spPr>
        <a:xfrm>
          <a:off x="14649450" y="13276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6" name="フローチャート: 判断 655">
          <a:extLst>
            <a:ext uri="{FF2B5EF4-FFF2-40B4-BE49-F238E27FC236}">
              <a16:creationId xmlns:a16="http://schemas.microsoft.com/office/drawing/2014/main" id="{888F1513-BD7A-4B82-8B79-60D78A8646EB}"/>
            </a:ext>
          </a:extLst>
        </xdr:cNvPr>
        <xdr:cNvSpPr/>
      </xdr:nvSpPr>
      <xdr:spPr>
        <a:xfrm>
          <a:off x="13887450" y="13259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7" name="フローチャート: 判断 656">
          <a:extLst>
            <a:ext uri="{FF2B5EF4-FFF2-40B4-BE49-F238E27FC236}">
              <a16:creationId xmlns:a16="http://schemas.microsoft.com/office/drawing/2014/main" id="{BB66C21B-81D4-4344-9623-7C5E9C00C194}"/>
            </a:ext>
          </a:extLst>
        </xdr:cNvPr>
        <xdr:cNvSpPr/>
      </xdr:nvSpPr>
      <xdr:spPr>
        <a:xfrm>
          <a:off x="13096875" y="1318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58" name="フローチャート: 判断 657">
          <a:extLst>
            <a:ext uri="{FF2B5EF4-FFF2-40B4-BE49-F238E27FC236}">
              <a16:creationId xmlns:a16="http://schemas.microsoft.com/office/drawing/2014/main" id="{1A4744F3-C7F6-4EA7-AF42-4A340F2BD942}"/>
            </a:ext>
          </a:extLst>
        </xdr:cNvPr>
        <xdr:cNvSpPr/>
      </xdr:nvSpPr>
      <xdr:spPr>
        <a:xfrm>
          <a:off x="12296775" y="13231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9" name="フローチャート: 判断 658">
          <a:extLst>
            <a:ext uri="{FF2B5EF4-FFF2-40B4-BE49-F238E27FC236}">
              <a16:creationId xmlns:a16="http://schemas.microsoft.com/office/drawing/2014/main" id="{0C821A8B-99C7-45D1-A1C3-6147B68BCF19}"/>
            </a:ext>
          </a:extLst>
        </xdr:cNvPr>
        <xdr:cNvSpPr/>
      </xdr:nvSpPr>
      <xdr:spPr>
        <a:xfrm>
          <a:off x="11487150" y="13174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F27F503-DB5F-468A-9875-EEE867A10CD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B387E5F-EE38-4461-93AF-76B089A7DB3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23020E5-DFFC-4E07-A1AF-FD59FA5D01B5}"/>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9AE6CBC-36F0-4F5F-B051-9236E77CFF5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BEE0089-1018-413D-A4E5-1401897BDC74}"/>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65" name="楕円 664">
          <a:extLst>
            <a:ext uri="{FF2B5EF4-FFF2-40B4-BE49-F238E27FC236}">
              <a16:creationId xmlns:a16="http://schemas.microsoft.com/office/drawing/2014/main" id="{0B1F26AD-B693-47DF-97B9-598A541E464C}"/>
            </a:ext>
          </a:extLst>
        </xdr:cNvPr>
        <xdr:cNvSpPr/>
      </xdr:nvSpPr>
      <xdr:spPr>
        <a:xfrm>
          <a:off x="14649450" y="131705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234A2E-1BB7-4D2E-B965-AB5F44F4B0F7}"/>
            </a:ext>
          </a:extLst>
        </xdr:cNvPr>
        <xdr:cNvSpPr txBox="1"/>
      </xdr:nvSpPr>
      <xdr:spPr>
        <a:xfrm>
          <a:off x="14735175" y="1303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67" name="楕円 666">
          <a:extLst>
            <a:ext uri="{FF2B5EF4-FFF2-40B4-BE49-F238E27FC236}">
              <a16:creationId xmlns:a16="http://schemas.microsoft.com/office/drawing/2014/main" id="{15CFBB69-C98E-4D88-8313-EF4AF4F1EF91}"/>
            </a:ext>
          </a:extLst>
        </xdr:cNvPr>
        <xdr:cNvSpPr/>
      </xdr:nvSpPr>
      <xdr:spPr>
        <a:xfrm>
          <a:off x="13887450" y="131260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81</xdr:row>
      <xdr:rowOff>99061</xdr:rowOff>
    </xdr:to>
    <xdr:cxnSp macro="">
      <xdr:nvCxnSpPr>
        <xdr:cNvPr id="668" name="直線コネクタ 667">
          <a:extLst>
            <a:ext uri="{FF2B5EF4-FFF2-40B4-BE49-F238E27FC236}">
              <a16:creationId xmlns:a16="http://schemas.microsoft.com/office/drawing/2014/main" id="{357D51DE-824F-4908-9B84-CD48322D9044}"/>
            </a:ext>
          </a:extLst>
        </xdr:cNvPr>
        <xdr:cNvCxnSpPr/>
      </xdr:nvCxnSpPr>
      <xdr:spPr>
        <a:xfrm>
          <a:off x="13935075" y="1317371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69" name="楕円 668">
          <a:extLst>
            <a:ext uri="{FF2B5EF4-FFF2-40B4-BE49-F238E27FC236}">
              <a16:creationId xmlns:a16="http://schemas.microsoft.com/office/drawing/2014/main" id="{83FB189F-C0F3-4704-BA6E-40C4A8EBEF5A}"/>
            </a:ext>
          </a:extLst>
        </xdr:cNvPr>
        <xdr:cNvSpPr/>
      </xdr:nvSpPr>
      <xdr:spPr>
        <a:xfrm>
          <a:off x="13096875" y="13084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51436</xdr:rowOff>
    </xdr:to>
    <xdr:cxnSp macro="">
      <xdr:nvCxnSpPr>
        <xdr:cNvPr id="670" name="直線コネクタ 669">
          <a:extLst>
            <a:ext uri="{FF2B5EF4-FFF2-40B4-BE49-F238E27FC236}">
              <a16:creationId xmlns:a16="http://schemas.microsoft.com/office/drawing/2014/main" id="{D1AE08B3-9DFC-4D75-8AB0-B4B93B10AD70}"/>
            </a:ext>
          </a:extLst>
        </xdr:cNvPr>
        <xdr:cNvCxnSpPr/>
      </xdr:nvCxnSpPr>
      <xdr:spPr>
        <a:xfrm>
          <a:off x="13144500" y="13132436"/>
          <a:ext cx="7905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671" name="楕円 670">
          <a:extLst>
            <a:ext uri="{FF2B5EF4-FFF2-40B4-BE49-F238E27FC236}">
              <a16:creationId xmlns:a16="http://schemas.microsoft.com/office/drawing/2014/main" id="{A60424DF-0FC0-4F3C-827C-AC77CB0DC8F2}"/>
            </a:ext>
          </a:extLst>
        </xdr:cNvPr>
        <xdr:cNvSpPr/>
      </xdr:nvSpPr>
      <xdr:spPr>
        <a:xfrm>
          <a:off x="12296775" y="13038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81</xdr:row>
      <xdr:rowOff>3811</xdr:rowOff>
    </xdr:to>
    <xdr:cxnSp macro="">
      <xdr:nvCxnSpPr>
        <xdr:cNvPr id="672" name="直線コネクタ 671">
          <a:extLst>
            <a:ext uri="{FF2B5EF4-FFF2-40B4-BE49-F238E27FC236}">
              <a16:creationId xmlns:a16="http://schemas.microsoft.com/office/drawing/2014/main" id="{58131D59-369C-4087-BFC7-D7FB696BDC23}"/>
            </a:ext>
          </a:extLst>
        </xdr:cNvPr>
        <xdr:cNvCxnSpPr/>
      </xdr:nvCxnSpPr>
      <xdr:spPr>
        <a:xfrm>
          <a:off x="12344400" y="13086080"/>
          <a:ext cx="8001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673" name="楕円 672">
          <a:extLst>
            <a:ext uri="{FF2B5EF4-FFF2-40B4-BE49-F238E27FC236}">
              <a16:creationId xmlns:a16="http://schemas.microsoft.com/office/drawing/2014/main" id="{69428E46-EA17-4C84-BFBF-F17E3207D719}"/>
            </a:ext>
          </a:extLst>
        </xdr:cNvPr>
        <xdr:cNvSpPr/>
      </xdr:nvSpPr>
      <xdr:spPr>
        <a:xfrm>
          <a:off x="11487150" y="1318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81</xdr:row>
      <xdr:rowOff>118111</xdr:rowOff>
    </xdr:to>
    <xdr:cxnSp macro="">
      <xdr:nvCxnSpPr>
        <xdr:cNvPr id="674" name="直線コネクタ 673">
          <a:extLst>
            <a:ext uri="{FF2B5EF4-FFF2-40B4-BE49-F238E27FC236}">
              <a16:creationId xmlns:a16="http://schemas.microsoft.com/office/drawing/2014/main" id="{167BB7C7-1431-4ADC-9E12-0BE512E4E05A}"/>
            </a:ext>
          </a:extLst>
        </xdr:cNvPr>
        <xdr:cNvCxnSpPr/>
      </xdr:nvCxnSpPr>
      <xdr:spPr>
        <a:xfrm flipV="1">
          <a:off x="11534775" y="13086080"/>
          <a:ext cx="809625"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5" name="n_1aveValue【消防施設】&#10;有形固定資産減価償却率">
          <a:extLst>
            <a:ext uri="{FF2B5EF4-FFF2-40B4-BE49-F238E27FC236}">
              <a16:creationId xmlns:a16="http://schemas.microsoft.com/office/drawing/2014/main" id="{04399819-B195-44F0-B13A-92C2491496AE}"/>
            </a:ext>
          </a:extLst>
        </xdr:cNvPr>
        <xdr:cNvSpPr txBox="1"/>
      </xdr:nvSpPr>
      <xdr:spPr>
        <a:xfrm>
          <a:off x="13745219"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6" name="n_2aveValue【消防施設】&#10;有形固定資産減価償却率">
          <a:extLst>
            <a:ext uri="{FF2B5EF4-FFF2-40B4-BE49-F238E27FC236}">
              <a16:creationId xmlns:a16="http://schemas.microsoft.com/office/drawing/2014/main" id="{D162753F-6286-452C-AB40-11E8A43911FD}"/>
            </a:ext>
          </a:extLst>
        </xdr:cNvPr>
        <xdr:cNvSpPr txBox="1"/>
      </xdr:nvSpPr>
      <xdr:spPr>
        <a:xfrm>
          <a:off x="12964169"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677" name="n_3aveValue【消防施設】&#10;有形固定資産減価償却率">
          <a:extLst>
            <a:ext uri="{FF2B5EF4-FFF2-40B4-BE49-F238E27FC236}">
              <a16:creationId xmlns:a16="http://schemas.microsoft.com/office/drawing/2014/main" id="{36CDCD86-7354-4C93-9BF2-6F4D6418889C}"/>
            </a:ext>
          </a:extLst>
        </xdr:cNvPr>
        <xdr:cNvSpPr txBox="1"/>
      </xdr:nvSpPr>
      <xdr:spPr>
        <a:xfrm>
          <a:off x="12164069"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8" name="n_4aveValue【消防施設】&#10;有形固定資産減価償却率">
          <a:extLst>
            <a:ext uri="{FF2B5EF4-FFF2-40B4-BE49-F238E27FC236}">
              <a16:creationId xmlns:a16="http://schemas.microsoft.com/office/drawing/2014/main" id="{89538FE5-4E8F-47C9-AD40-714E8DCD97CD}"/>
            </a:ext>
          </a:extLst>
        </xdr:cNvPr>
        <xdr:cNvSpPr txBox="1"/>
      </xdr:nvSpPr>
      <xdr:spPr>
        <a:xfrm>
          <a:off x="11354444" y="1296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79" name="n_1mainValue【消防施設】&#10;有形固定資産減価償却率">
          <a:extLst>
            <a:ext uri="{FF2B5EF4-FFF2-40B4-BE49-F238E27FC236}">
              <a16:creationId xmlns:a16="http://schemas.microsoft.com/office/drawing/2014/main" id="{60659E19-6CE6-478A-A971-FD3719AB652C}"/>
            </a:ext>
          </a:extLst>
        </xdr:cNvPr>
        <xdr:cNvSpPr txBox="1"/>
      </xdr:nvSpPr>
      <xdr:spPr>
        <a:xfrm>
          <a:off x="13745219" y="1292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80" name="n_2mainValue【消防施設】&#10;有形固定資産減価償却率">
          <a:extLst>
            <a:ext uri="{FF2B5EF4-FFF2-40B4-BE49-F238E27FC236}">
              <a16:creationId xmlns:a16="http://schemas.microsoft.com/office/drawing/2014/main" id="{46FC8A29-64CD-44FE-B6FB-56C4E61CC0E0}"/>
            </a:ext>
          </a:extLst>
        </xdr:cNvPr>
        <xdr:cNvSpPr txBox="1"/>
      </xdr:nvSpPr>
      <xdr:spPr>
        <a:xfrm>
          <a:off x="12964169" y="1286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681" name="n_3mainValue【消防施設】&#10;有形固定資産減価償却率">
          <a:extLst>
            <a:ext uri="{FF2B5EF4-FFF2-40B4-BE49-F238E27FC236}">
              <a16:creationId xmlns:a16="http://schemas.microsoft.com/office/drawing/2014/main" id="{D50D99AD-A350-41A9-B4D1-28397DBF01A9}"/>
            </a:ext>
          </a:extLst>
        </xdr:cNvPr>
        <xdr:cNvSpPr txBox="1"/>
      </xdr:nvSpPr>
      <xdr:spPr>
        <a:xfrm>
          <a:off x="12164069" y="1282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160038</xdr:rowOff>
    </xdr:from>
    <xdr:ext cx="405111" cy="259045"/>
    <xdr:sp macro="" textlink="">
      <xdr:nvSpPr>
        <xdr:cNvPr id="682" name="n_4mainValue【消防施設】&#10;有形固定資産減価償却率">
          <a:extLst>
            <a:ext uri="{FF2B5EF4-FFF2-40B4-BE49-F238E27FC236}">
              <a16:creationId xmlns:a16="http://schemas.microsoft.com/office/drawing/2014/main" id="{015ABC2A-3C57-4645-87E3-C5A1A2D79AA9}"/>
            </a:ext>
          </a:extLst>
        </xdr:cNvPr>
        <xdr:cNvSpPr txBox="1"/>
      </xdr:nvSpPr>
      <xdr:spPr>
        <a:xfrm>
          <a:off x="11354444" y="1328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164B7D9E-E7F7-4EC7-988D-D9DCDD97273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BDC13BF5-44E3-43CC-AB57-155C41A17405}"/>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E42F1882-D965-4761-8FE5-40176B93E9AA}"/>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8C4CEC9D-58C3-4103-9659-3BDEFBD49D2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A0B44107-D7BE-4FA1-80BE-AF084295948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8642729A-C9EE-4321-A8F4-FAC19B317D4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1E1A304-C99A-4DC0-A612-0F42F9C1B4F3}"/>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E01DB17-5B12-46BE-9792-71F2798DE86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C31CD86-7B10-4F23-80E6-3EC6C1CE2E7B}"/>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3353405C-21A8-48B7-8785-A9A6B9E7B08C}"/>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A5F46EAE-0232-4655-886B-86AD289C6C0E}"/>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1FD6D45B-A15F-4F9F-B4B4-C73B9DB8C25A}"/>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D4E7B65D-1B01-45E1-A2A1-FCDFB1940F75}"/>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594DA29A-219E-4143-8EE9-6DF3B8B8B4E2}"/>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EA5A906D-A159-4D85-B186-31EC4D77C904}"/>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BF76684D-9703-47CB-ABB4-8FF45F71193C}"/>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502DC45A-3AA4-4F94-B6A9-1FEF3E55852C}"/>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5CD19FA9-D0E2-4B22-ADB8-19B25B037C45}"/>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51E05047-A3B8-4CDF-9FAB-9475AFE11636}"/>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0AA1FF1-FD0B-419B-AB8B-D2F371A15641}"/>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BF19A39-7143-45F6-A517-0F73B0067953}"/>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DBCE6220-BA67-4E49-BF49-59132D4158A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CB937983-95A4-4A9A-82BD-7896BFF883F9}"/>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88238403-BC13-46BC-9CE4-9D9F7FFB462A}"/>
            </a:ext>
          </a:extLst>
        </xdr:cNvPr>
        <xdr:cNvCxnSpPr/>
      </xdr:nvCxnSpPr>
      <xdr:spPr>
        <a:xfrm flipV="1">
          <a:off x="19954239" y="12581255"/>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消防施設】&#10;一人当たり面積最小値テキスト">
          <a:extLst>
            <a:ext uri="{FF2B5EF4-FFF2-40B4-BE49-F238E27FC236}">
              <a16:creationId xmlns:a16="http://schemas.microsoft.com/office/drawing/2014/main" id="{DD4C8C40-693F-4528-9EAC-FC0655F7FAD7}"/>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D2AD73A6-1AA5-4A76-B1C6-E65B6C89C4F5}"/>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09" name="【消防施設】&#10;一人当たり面積最大値テキスト">
          <a:extLst>
            <a:ext uri="{FF2B5EF4-FFF2-40B4-BE49-F238E27FC236}">
              <a16:creationId xmlns:a16="http://schemas.microsoft.com/office/drawing/2014/main" id="{3A6CDB57-3659-4900-9289-7359F53E2EC7}"/>
            </a:ext>
          </a:extLst>
        </xdr:cNvPr>
        <xdr:cNvSpPr txBox="1"/>
      </xdr:nvSpPr>
      <xdr:spPr>
        <a:xfrm>
          <a:off x="19992975" y="123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0" name="直線コネクタ 709">
          <a:extLst>
            <a:ext uri="{FF2B5EF4-FFF2-40B4-BE49-F238E27FC236}">
              <a16:creationId xmlns:a16="http://schemas.microsoft.com/office/drawing/2014/main" id="{1C39AE2F-94AB-40A2-8294-6EC37417C037}"/>
            </a:ext>
          </a:extLst>
        </xdr:cNvPr>
        <xdr:cNvCxnSpPr/>
      </xdr:nvCxnSpPr>
      <xdr:spPr>
        <a:xfrm>
          <a:off x="19878675" y="12581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1" name="【消防施設】&#10;一人当たり面積平均値テキスト">
          <a:extLst>
            <a:ext uri="{FF2B5EF4-FFF2-40B4-BE49-F238E27FC236}">
              <a16:creationId xmlns:a16="http://schemas.microsoft.com/office/drawing/2014/main" id="{E4D58F7F-0692-42FF-A82C-FA9D017BE938}"/>
            </a:ext>
          </a:extLst>
        </xdr:cNvPr>
        <xdr:cNvSpPr txBox="1"/>
      </xdr:nvSpPr>
      <xdr:spPr>
        <a:xfrm>
          <a:off x="19992975" y="13609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2" name="フローチャート: 判断 711">
          <a:extLst>
            <a:ext uri="{FF2B5EF4-FFF2-40B4-BE49-F238E27FC236}">
              <a16:creationId xmlns:a16="http://schemas.microsoft.com/office/drawing/2014/main" id="{2DC46363-B4DA-4827-B9E2-09DE556D03DD}"/>
            </a:ext>
          </a:extLst>
        </xdr:cNvPr>
        <xdr:cNvSpPr/>
      </xdr:nvSpPr>
      <xdr:spPr>
        <a:xfrm>
          <a:off x="19897725" y="13745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3" name="フローチャート: 判断 712">
          <a:extLst>
            <a:ext uri="{FF2B5EF4-FFF2-40B4-BE49-F238E27FC236}">
              <a16:creationId xmlns:a16="http://schemas.microsoft.com/office/drawing/2014/main" id="{C362620E-E575-4FA1-8A7B-D303930DDC16}"/>
            </a:ext>
          </a:extLst>
        </xdr:cNvPr>
        <xdr:cNvSpPr/>
      </xdr:nvSpPr>
      <xdr:spPr>
        <a:xfrm>
          <a:off x="19154775" y="137560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4" name="フローチャート: 判断 713">
          <a:extLst>
            <a:ext uri="{FF2B5EF4-FFF2-40B4-BE49-F238E27FC236}">
              <a16:creationId xmlns:a16="http://schemas.microsoft.com/office/drawing/2014/main" id="{99CC72CF-6A2F-4135-9150-52C4CD0A6CB3}"/>
            </a:ext>
          </a:extLst>
        </xdr:cNvPr>
        <xdr:cNvSpPr/>
      </xdr:nvSpPr>
      <xdr:spPr>
        <a:xfrm>
          <a:off x="18345150" y="13722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5" name="フローチャート: 判断 714">
          <a:extLst>
            <a:ext uri="{FF2B5EF4-FFF2-40B4-BE49-F238E27FC236}">
              <a16:creationId xmlns:a16="http://schemas.microsoft.com/office/drawing/2014/main" id="{DE1217DC-BA88-48BD-9B0C-5054C32F1B59}"/>
            </a:ext>
          </a:extLst>
        </xdr:cNvPr>
        <xdr:cNvSpPr/>
      </xdr:nvSpPr>
      <xdr:spPr>
        <a:xfrm>
          <a:off x="17554575" y="13780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6" name="フローチャート: 判断 715">
          <a:extLst>
            <a:ext uri="{FF2B5EF4-FFF2-40B4-BE49-F238E27FC236}">
              <a16:creationId xmlns:a16="http://schemas.microsoft.com/office/drawing/2014/main" id="{FB001BFC-D620-4C72-BEAB-696248252238}"/>
            </a:ext>
          </a:extLst>
        </xdr:cNvPr>
        <xdr:cNvSpPr/>
      </xdr:nvSpPr>
      <xdr:spPr>
        <a:xfrm>
          <a:off x="16754475" y="1378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5C1D4C4-3D3F-457C-83F0-BC1CB460D711}"/>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DC54215-786F-4423-9913-B8BC1A1B0E2F}"/>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F93ADC0-EA2E-466F-84D6-E3BE18F7E24E}"/>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37E5AD2-A62E-4A49-A842-AEA6F5AC0BF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5707523-7C2A-4AAB-BC6B-8B956DE451FD}"/>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137795</xdr:rowOff>
    </xdr:from>
    <xdr:to>
      <xdr:col>116</xdr:col>
      <xdr:colOff>114300</xdr:colOff>
      <xdr:row>86</xdr:row>
      <xdr:rowOff>67945</xdr:rowOff>
    </xdr:to>
    <xdr:sp macro="" textlink="">
      <xdr:nvSpPr>
        <xdr:cNvPr id="722" name="楕円 721">
          <a:extLst>
            <a:ext uri="{FF2B5EF4-FFF2-40B4-BE49-F238E27FC236}">
              <a16:creationId xmlns:a16="http://schemas.microsoft.com/office/drawing/2014/main" id="{AB936D78-F3D0-406F-A594-1865B10F4A60}"/>
            </a:ext>
          </a:extLst>
        </xdr:cNvPr>
        <xdr:cNvSpPr/>
      </xdr:nvSpPr>
      <xdr:spPr>
        <a:xfrm>
          <a:off x="19897725" y="139141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52722</xdr:rowOff>
    </xdr:from>
    <xdr:ext cx="469744" cy="259045"/>
    <xdr:sp macro="" textlink="">
      <xdr:nvSpPr>
        <xdr:cNvPr id="723" name="【消防施設】&#10;一人当たり面積該当値テキスト">
          <a:extLst>
            <a:ext uri="{FF2B5EF4-FFF2-40B4-BE49-F238E27FC236}">
              <a16:creationId xmlns:a16="http://schemas.microsoft.com/office/drawing/2014/main" id="{2F4E8217-61C5-45E9-B548-EC9E3651B92A}"/>
            </a:ext>
          </a:extLst>
        </xdr:cNvPr>
        <xdr:cNvSpPr txBox="1"/>
      </xdr:nvSpPr>
      <xdr:spPr>
        <a:xfrm>
          <a:off x="19992975"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4" name="楕円 723">
          <a:extLst>
            <a:ext uri="{FF2B5EF4-FFF2-40B4-BE49-F238E27FC236}">
              <a16:creationId xmlns:a16="http://schemas.microsoft.com/office/drawing/2014/main" id="{C9495CF2-3A5A-49F2-91B4-83CFFB8723CC}"/>
            </a:ext>
          </a:extLst>
        </xdr:cNvPr>
        <xdr:cNvSpPr/>
      </xdr:nvSpPr>
      <xdr:spPr>
        <a:xfrm>
          <a:off x="19154775" y="1391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17145</xdr:rowOff>
    </xdr:from>
    <xdr:to>
      <xdr:col>116</xdr:col>
      <xdr:colOff>63500</xdr:colOff>
      <xdr:row>86</xdr:row>
      <xdr:rowOff>19050</xdr:rowOff>
    </xdr:to>
    <xdr:cxnSp macro="">
      <xdr:nvCxnSpPr>
        <xdr:cNvPr id="725" name="直線コネクタ 724">
          <a:extLst>
            <a:ext uri="{FF2B5EF4-FFF2-40B4-BE49-F238E27FC236}">
              <a16:creationId xmlns:a16="http://schemas.microsoft.com/office/drawing/2014/main" id="{4B47E91A-3422-4517-96E4-317CE27A5AD6}"/>
            </a:ext>
          </a:extLst>
        </xdr:cNvPr>
        <xdr:cNvCxnSpPr/>
      </xdr:nvCxnSpPr>
      <xdr:spPr>
        <a:xfrm flipV="1">
          <a:off x="19202400" y="13952220"/>
          <a:ext cx="7524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6" name="楕円 725">
          <a:extLst>
            <a:ext uri="{FF2B5EF4-FFF2-40B4-BE49-F238E27FC236}">
              <a16:creationId xmlns:a16="http://schemas.microsoft.com/office/drawing/2014/main" id="{65BCC9CA-92EC-4C39-8280-FCF76E86F9CF}"/>
            </a:ext>
          </a:extLst>
        </xdr:cNvPr>
        <xdr:cNvSpPr/>
      </xdr:nvSpPr>
      <xdr:spPr>
        <a:xfrm>
          <a:off x="18345150" y="1391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7" name="直線コネクタ 726">
          <a:extLst>
            <a:ext uri="{FF2B5EF4-FFF2-40B4-BE49-F238E27FC236}">
              <a16:creationId xmlns:a16="http://schemas.microsoft.com/office/drawing/2014/main" id="{753A2AE4-D2BE-4B7B-A55C-48BEA8C47AAA}"/>
            </a:ext>
          </a:extLst>
        </xdr:cNvPr>
        <xdr:cNvCxnSpPr/>
      </xdr:nvCxnSpPr>
      <xdr:spPr>
        <a:xfrm>
          <a:off x="18392775" y="13954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8" name="楕円 727">
          <a:extLst>
            <a:ext uri="{FF2B5EF4-FFF2-40B4-BE49-F238E27FC236}">
              <a16:creationId xmlns:a16="http://schemas.microsoft.com/office/drawing/2014/main" id="{2EB7FAD4-F4A1-4C27-84FB-C47C27363E30}"/>
            </a:ext>
          </a:extLst>
        </xdr:cNvPr>
        <xdr:cNvSpPr/>
      </xdr:nvSpPr>
      <xdr:spPr>
        <a:xfrm>
          <a:off x="17554575" y="1391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9" name="直線コネクタ 728">
          <a:extLst>
            <a:ext uri="{FF2B5EF4-FFF2-40B4-BE49-F238E27FC236}">
              <a16:creationId xmlns:a16="http://schemas.microsoft.com/office/drawing/2014/main" id="{F4F858E7-D01A-4920-AFD0-B744E562DFB4}"/>
            </a:ext>
          </a:extLst>
        </xdr:cNvPr>
        <xdr:cNvCxnSpPr/>
      </xdr:nvCxnSpPr>
      <xdr:spPr>
        <a:xfrm>
          <a:off x="17602200" y="13954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30" name="楕円 729">
          <a:extLst>
            <a:ext uri="{FF2B5EF4-FFF2-40B4-BE49-F238E27FC236}">
              <a16:creationId xmlns:a16="http://schemas.microsoft.com/office/drawing/2014/main" id="{A1321972-D15D-4B61-A1A0-F8CE3608839E}"/>
            </a:ext>
          </a:extLst>
        </xdr:cNvPr>
        <xdr:cNvSpPr/>
      </xdr:nvSpPr>
      <xdr:spPr>
        <a:xfrm>
          <a:off x="16754475" y="1391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31" name="直線コネクタ 730">
          <a:extLst>
            <a:ext uri="{FF2B5EF4-FFF2-40B4-BE49-F238E27FC236}">
              <a16:creationId xmlns:a16="http://schemas.microsoft.com/office/drawing/2014/main" id="{9227820D-1FCE-4447-969F-D1F59A141FCF}"/>
            </a:ext>
          </a:extLst>
        </xdr:cNvPr>
        <xdr:cNvCxnSpPr/>
      </xdr:nvCxnSpPr>
      <xdr:spPr>
        <a:xfrm>
          <a:off x="16802100" y="13954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2" name="n_1aveValue【消防施設】&#10;一人当たり面積">
          <a:extLst>
            <a:ext uri="{FF2B5EF4-FFF2-40B4-BE49-F238E27FC236}">
              <a16:creationId xmlns:a16="http://schemas.microsoft.com/office/drawing/2014/main" id="{3EDEAFED-8D2F-4AF8-B960-A7E58A54FFEC}"/>
            </a:ext>
          </a:extLst>
        </xdr:cNvPr>
        <xdr:cNvSpPr txBox="1"/>
      </xdr:nvSpPr>
      <xdr:spPr>
        <a:xfrm>
          <a:off x="18983402" y="135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3" name="n_2aveValue【消防施設】&#10;一人当たり面積">
          <a:extLst>
            <a:ext uri="{FF2B5EF4-FFF2-40B4-BE49-F238E27FC236}">
              <a16:creationId xmlns:a16="http://schemas.microsoft.com/office/drawing/2014/main" id="{ED14E6DF-B1D3-4797-A0CE-8917DBD799C9}"/>
            </a:ext>
          </a:extLst>
        </xdr:cNvPr>
        <xdr:cNvSpPr txBox="1"/>
      </xdr:nvSpPr>
      <xdr:spPr>
        <a:xfrm>
          <a:off x="18183302"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4" name="n_3aveValue【消防施設】&#10;一人当たり面積">
          <a:extLst>
            <a:ext uri="{FF2B5EF4-FFF2-40B4-BE49-F238E27FC236}">
              <a16:creationId xmlns:a16="http://schemas.microsoft.com/office/drawing/2014/main" id="{CA30F56A-5CDA-4548-A9E0-C6D1A6D504DB}"/>
            </a:ext>
          </a:extLst>
        </xdr:cNvPr>
        <xdr:cNvSpPr txBox="1"/>
      </xdr:nvSpPr>
      <xdr:spPr>
        <a:xfrm>
          <a:off x="17383202" y="1357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5" name="n_4aveValue【消防施設】&#10;一人当たり面積">
          <a:extLst>
            <a:ext uri="{FF2B5EF4-FFF2-40B4-BE49-F238E27FC236}">
              <a16:creationId xmlns:a16="http://schemas.microsoft.com/office/drawing/2014/main" id="{B96AE483-CAEB-43BB-96EB-38E2F8EA1B77}"/>
            </a:ext>
          </a:extLst>
        </xdr:cNvPr>
        <xdr:cNvSpPr txBox="1"/>
      </xdr:nvSpPr>
      <xdr:spPr>
        <a:xfrm>
          <a:off x="16592627" y="135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6" name="n_1mainValue【消防施設】&#10;一人当たり面積">
          <a:extLst>
            <a:ext uri="{FF2B5EF4-FFF2-40B4-BE49-F238E27FC236}">
              <a16:creationId xmlns:a16="http://schemas.microsoft.com/office/drawing/2014/main" id="{2098DC45-AF2E-4C74-ACBF-1C3A276242C9}"/>
            </a:ext>
          </a:extLst>
        </xdr:cNvPr>
        <xdr:cNvSpPr txBox="1"/>
      </xdr:nvSpPr>
      <xdr:spPr>
        <a:xfrm>
          <a:off x="18983402"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7" name="n_2mainValue【消防施設】&#10;一人当たり面積">
          <a:extLst>
            <a:ext uri="{FF2B5EF4-FFF2-40B4-BE49-F238E27FC236}">
              <a16:creationId xmlns:a16="http://schemas.microsoft.com/office/drawing/2014/main" id="{D8D9D27D-8AE3-4E6F-A31C-FDB02FB92C09}"/>
            </a:ext>
          </a:extLst>
        </xdr:cNvPr>
        <xdr:cNvSpPr txBox="1"/>
      </xdr:nvSpPr>
      <xdr:spPr>
        <a:xfrm>
          <a:off x="18183302"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8" name="n_3mainValue【消防施設】&#10;一人当たり面積">
          <a:extLst>
            <a:ext uri="{FF2B5EF4-FFF2-40B4-BE49-F238E27FC236}">
              <a16:creationId xmlns:a16="http://schemas.microsoft.com/office/drawing/2014/main" id="{4EAE67F4-D39A-4A1C-9855-6AE5B77D3331}"/>
            </a:ext>
          </a:extLst>
        </xdr:cNvPr>
        <xdr:cNvSpPr txBox="1"/>
      </xdr:nvSpPr>
      <xdr:spPr>
        <a:xfrm>
          <a:off x="17383202"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39" name="n_4mainValue【消防施設】&#10;一人当たり面積">
          <a:extLst>
            <a:ext uri="{FF2B5EF4-FFF2-40B4-BE49-F238E27FC236}">
              <a16:creationId xmlns:a16="http://schemas.microsoft.com/office/drawing/2014/main" id="{ECE920ED-9E1A-4073-A182-5A6FA9E94909}"/>
            </a:ext>
          </a:extLst>
        </xdr:cNvPr>
        <xdr:cNvSpPr txBox="1"/>
      </xdr:nvSpPr>
      <xdr:spPr>
        <a:xfrm>
          <a:off x="165926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098E65C-D781-49DC-97DA-5718CF1724C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4192FB7D-D63D-4462-945D-8615391C0D87}"/>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7B151CD-4B21-4BDD-AD96-52584CA1C55E}"/>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0875E95-CCC8-4202-A437-CD6AD390AEE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B0393DD-9619-40A6-AAC7-ED3BB528AAA3}"/>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13715058-3B0D-42FE-A23A-78A6F69FAC90}"/>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EC33660-4A15-46BB-8DF3-D57FC3F216C5}"/>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4393150-6885-498A-AA3E-CD0A63CB58EA}"/>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8BB16025-ABDA-417B-8BC6-B314AF170FBF}"/>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5870CBC-14F4-4253-9D9D-AEDA2298A3A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4FD186C-65D4-4C47-9FC5-7BC7C6E48276}"/>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9C52415C-604E-40E0-BD7E-218C450FD69A}"/>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D6984411-4277-467E-B44B-060D18458134}"/>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F3AEB67E-3C88-45BB-AD80-67DED3F7EBC4}"/>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9F429DE0-B44D-4954-A1CE-EBEC883B5E36}"/>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A4521207-D749-43A9-AF66-19A8E317355A}"/>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EA991F8B-D484-4A64-9CB5-1EBA5EA1FFA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5AAEE33-EEF3-4870-B670-F41221783A4E}"/>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ADD07913-BED2-49E5-9229-49C08C22F18F}"/>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17DDCA6-6C4B-441D-81AD-516E16B8CE0E}"/>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23D1E343-97CF-42B7-9F72-28154BC74CD8}"/>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900C149-3014-410E-AD37-8A0363A9984C}"/>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A89B314A-0C10-4F88-9E1A-48D7D489D343}"/>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EAC2A91-1153-4771-85B1-B38E5E96090B}"/>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FD7504F8-307F-41D0-AE60-0EC0D5B76314}"/>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5" name="直線コネクタ 764">
          <a:extLst>
            <a:ext uri="{FF2B5EF4-FFF2-40B4-BE49-F238E27FC236}">
              <a16:creationId xmlns:a16="http://schemas.microsoft.com/office/drawing/2014/main" id="{ACE3C49D-2F27-489F-8C0F-7BE6F0ED0699}"/>
            </a:ext>
          </a:extLst>
        </xdr:cNvPr>
        <xdr:cNvCxnSpPr/>
      </xdr:nvCxnSpPr>
      <xdr:spPr>
        <a:xfrm flipV="1">
          <a:off x="14696439" y="1629047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6" name="【庁舎】&#10;有形固定資産減価償却率最小値テキスト">
          <a:extLst>
            <a:ext uri="{FF2B5EF4-FFF2-40B4-BE49-F238E27FC236}">
              <a16:creationId xmlns:a16="http://schemas.microsoft.com/office/drawing/2014/main" id="{E47CB330-4786-4C65-8C5D-6759875E337D}"/>
            </a:ext>
          </a:extLst>
        </xdr:cNvPr>
        <xdr:cNvSpPr txBox="1"/>
      </xdr:nvSpPr>
      <xdr:spPr>
        <a:xfrm>
          <a:off x="14735175" y="1785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7" name="直線コネクタ 766">
          <a:extLst>
            <a:ext uri="{FF2B5EF4-FFF2-40B4-BE49-F238E27FC236}">
              <a16:creationId xmlns:a16="http://schemas.microsoft.com/office/drawing/2014/main" id="{D33B2959-931C-4382-AD8F-653F830B9C9A}"/>
            </a:ext>
          </a:extLst>
        </xdr:cNvPr>
        <xdr:cNvCxnSpPr/>
      </xdr:nvCxnSpPr>
      <xdr:spPr>
        <a:xfrm>
          <a:off x="14611350"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8" name="【庁舎】&#10;有形固定資産減価償却率最大値テキスト">
          <a:extLst>
            <a:ext uri="{FF2B5EF4-FFF2-40B4-BE49-F238E27FC236}">
              <a16:creationId xmlns:a16="http://schemas.microsoft.com/office/drawing/2014/main" id="{28EA93A9-200E-449A-AA48-A88996D10774}"/>
            </a:ext>
          </a:extLst>
        </xdr:cNvPr>
        <xdr:cNvSpPr txBox="1"/>
      </xdr:nvSpPr>
      <xdr:spPr>
        <a:xfrm>
          <a:off x="14735175" y="16068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9" name="直線コネクタ 768">
          <a:extLst>
            <a:ext uri="{FF2B5EF4-FFF2-40B4-BE49-F238E27FC236}">
              <a16:creationId xmlns:a16="http://schemas.microsoft.com/office/drawing/2014/main" id="{982351BB-76AB-4213-9247-3FF382134848}"/>
            </a:ext>
          </a:extLst>
        </xdr:cNvPr>
        <xdr:cNvCxnSpPr/>
      </xdr:nvCxnSpPr>
      <xdr:spPr>
        <a:xfrm>
          <a:off x="14611350" y="16290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0" name="【庁舎】&#10;有形固定資産減価償却率平均値テキスト">
          <a:extLst>
            <a:ext uri="{FF2B5EF4-FFF2-40B4-BE49-F238E27FC236}">
              <a16:creationId xmlns:a16="http://schemas.microsoft.com/office/drawing/2014/main" id="{35D66344-37C2-4517-AC72-1C84F77F72EC}"/>
            </a:ext>
          </a:extLst>
        </xdr:cNvPr>
        <xdr:cNvSpPr txBox="1"/>
      </xdr:nvSpPr>
      <xdr:spPr>
        <a:xfrm>
          <a:off x="14735175" y="1701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1" name="フローチャート: 判断 770">
          <a:extLst>
            <a:ext uri="{FF2B5EF4-FFF2-40B4-BE49-F238E27FC236}">
              <a16:creationId xmlns:a16="http://schemas.microsoft.com/office/drawing/2014/main" id="{C3AFEF78-CE2A-46CD-B54A-676B95A30FF6}"/>
            </a:ext>
          </a:extLst>
        </xdr:cNvPr>
        <xdr:cNvSpPr/>
      </xdr:nvSpPr>
      <xdr:spPr>
        <a:xfrm>
          <a:off x="14649450" y="1704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2" name="フローチャート: 判断 771">
          <a:extLst>
            <a:ext uri="{FF2B5EF4-FFF2-40B4-BE49-F238E27FC236}">
              <a16:creationId xmlns:a16="http://schemas.microsoft.com/office/drawing/2014/main" id="{E2C94F6E-0819-4CE5-B7DB-8088301187D3}"/>
            </a:ext>
          </a:extLst>
        </xdr:cNvPr>
        <xdr:cNvSpPr/>
      </xdr:nvSpPr>
      <xdr:spPr>
        <a:xfrm>
          <a:off x="13887450" y="170429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3" name="フローチャート: 判断 772">
          <a:extLst>
            <a:ext uri="{FF2B5EF4-FFF2-40B4-BE49-F238E27FC236}">
              <a16:creationId xmlns:a16="http://schemas.microsoft.com/office/drawing/2014/main" id="{D6F2BA98-C464-40F4-A444-7DF1C536732B}"/>
            </a:ext>
          </a:extLst>
        </xdr:cNvPr>
        <xdr:cNvSpPr/>
      </xdr:nvSpPr>
      <xdr:spPr>
        <a:xfrm>
          <a:off x="13096875" y="170756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4" name="フローチャート: 判断 773">
          <a:extLst>
            <a:ext uri="{FF2B5EF4-FFF2-40B4-BE49-F238E27FC236}">
              <a16:creationId xmlns:a16="http://schemas.microsoft.com/office/drawing/2014/main" id="{69026C0B-302C-4569-940A-BFA69E11A9C2}"/>
            </a:ext>
          </a:extLst>
        </xdr:cNvPr>
        <xdr:cNvSpPr/>
      </xdr:nvSpPr>
      <xdr:spPr>
        <a:xfrm>
          <a:off x="12296775" y="170609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5" name="フローチャート: 判断 774">
          <a:extLst>
            <a:ext uri="{FF2B5EF4-FFF2-40B4-BE49-F238E27FC236}">
              <a16:creationId xmlns:a16="http://schemas.microsoft.com/office/drawing/2014/main" id="{90FADC16-F34F-44C2-A20E-95B1345B695C}"/>
            </a:ext>
          </a:extLst>
        </xdr:cNvPr>
        <xdr:cNvSpPr/>
      </xdr:nvSpPr>
      <xdr:spPr>
        <a:xfrm>
          <a:off x="11487150" y="170431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E52F29B-FBE0-44C3-9957-E965FA8E5B0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11F5EE7-761D-4F8D-BCE4-314936C60B8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8899465-2AE3-4C5F-9257-D817E8100BC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3FE801E-A230-480C-8472-DF8FE92E5CBF}"/>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9CEE3F8-87AE-4E1F-9DAA-A3F1FFEA802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81" name="楕円 780">
          <a:extLst>
            <a:ext uri="{FF2B5EF4-FFF2-40B4-BE49-F238E27FC236}">
              <a16:creationId xmlns:a16="http://schemas.microsoft.com/office/drawing/2014/main" id="{72CA1B12-C576-4637-8990-0A07F3ED9AEF}"/>
            </a:ext>
          </a:extLst>
        </xdr:cNvPr>
        <xdr:cNvSpPr/>
      </xdr:nvSpPr>
      <xdr:spPr>
        <a:xfrm>
          <a:off x="14649450" y="170200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782" name="【庁舎】&#10;有形固定資産減価償却率該当値テキスト">
          <a:extLst>
            <a:ext uri="{FF2B5EF4-FFF2-40B4-BE49-F238E27FC236}">
              <a16:creationId xmlns:a16="http://schemas.microsoft.com/office/drawing/2014/main" id="{CB02DCD5-045B-406B-BA32-6292CBB06476}"/>
            </a:ext>
          </a:extLst>
        </xdr:cNvPr>
        <xdr:cNvSpPr txBox="1"/>
      </xdr:nvSpPr>
      <xdr:spPr>
        <a:xfrm>
          <a:off x="14735175" y="168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783" name="楕円 782">
          <a:extLst>
            <a:ext uri="{FF2B5EF4-FFF2-40B4-BE49-F238E27FC236}">
              <a16:creationId xmlns:a16="http://schemas.microsoft.com/office/drawing/2014/main" id="{2A97A66F-C9BF-464B-97A4-1725C3E64FE8}"/>
            </a:ext>
          </a:extLst>
        </xdr:cNvPr>
        <xdr:cNvSpPr/>
      </xdr:nvSpPr>
      <xdr:spPr>
        <a:xfrm>
          <a:off x="13887450" y="169808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94162</xdr:rowOff>
    </xdr:to>
    <xdr:cxnSp macro="">
      <xdr:nvCxnSpPr>
        <xdr:cNvPr id="784" name="直線コネクタ 783">
          <a:extLst>
            <a:ext uri="{FF2B5EF4-FFF2-40B4-BE49-F238E27FC236}">
              <a16:creationId xmlns:a16="http://schemas.microsoft.com/office/drawing/2014/main" id="{F3693081-8E91-4BA6-9A70-C4A82FACA420}"/>
            </a:ext>
          </a:extLst>
        </xdr:cNvPr>
        <xdr:cNvCxnSpPr/>
      </xdr:nvCxnSpPr>
      <xdr:spPr>
        <a:xfrm>
          <a:off x="13935075" y="17028523"/>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785" name="楕円 784">
          <a:extLst>
            <a:ext uri="{FF2B5EF4-FFF2-40B4-BE49-F238E27FC236}">
              <a16:creationId xmlns:a16="http://schemas.microsoft.com/office/drawing/2014/main" id="{C08D9B5F-92E7-4FF1-9FCF-69A48CB1169D}"/>
            </a:ext>
          </a:extLst>
        </xdr:cNvPr>
        <xdr:cNvSpPr/>
      </xdr:nvSpPr>
      <xdr:spPr>
        <a:xfrm>
          <a:off x="13096875" y="169173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54973</xdr:rowOff>
    </xdr:to>
    <xdr:cxnSp macro="">
      <xdr:nvCxnSpPr>
        <xdr:cNvPr id="786" name="直線コネクタ 785">
          <a:extLst>
            <a:ext uri="{FF2B5EF4-FFF2-40B4-BE49-F238E27FC236}">
              <a16:creationId xmlns:a16="http://schemas.microsoft.com/office/drawing/2014/main" id="{3045E0BC-6C7C-4E33-90CE-F659EA2C0C42}"/>
            </a:ext>
          </a:extLst>
        </xdr:cNvPr>
        <xdr:cNvCxnSpPr/>
      </xdr:nvCxnSpPr>
      <xdr:spPr>
        <a:xfrm>
          <a:off x="13144500" y="16964932"/>
          <a:ext cx="790575"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87" name="楕円 786">
          <a:extLst>
            <a:ext uri="{FF2B5EF4-FFF2-40B4-BE49-F238E27FC236}">
              <a16:creationId xmlns:a16="http://schemas.microsoft.com/office/drawing/2014/main" id="{460AE7CC-F3C6-46FC-B8E8-729694982CFA}"/>
            </a:ext>
          </a:extLst>
        </xdr:cNvPr>
        <xdr:cNvSpPr/>
      </xdr:nvSpPr>
      <xdr:spPr>
        <a:xfrm>
          <a:off x="12296775" y="168764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103</xdr:row>
      <xdr:rowOff>166007</xdr:rowOff>
    </xdr:to>
    <xdr:cxnSp macro="">
      <xdr:nvCxnSpPr>
        <xdr:cNvPr id="788" name="直線コネクタ 787">
          <a:extLst>
            <a:ext uri="{FF2B5EF4-FFF2-40B4-BE49-F238E27FC236}">
              <a16:creationId xmlns:a16="http://schemas.microsoft.com/office/drawing/2014/main" id="{910EBF74-363D-41F8-807D-99324B27A74A}"/>
            </a:ext>
          </a:extLst>
        </xdr:cNvPr>
        <xdr:cNvCxnSpPr/>
      </xdr:nvCxnSpPr>
      <xdr:spPr>
        <a:xfrm>
          <a:off x="12344400" y="16924111"/>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789" name="楕円 788">
          <a:extLst>
            <a:ext uri="{FF2B5EF4-FFF2-40B4-BE49-F238E27FC236}">
              <a16:creationId xmlns:a16="http://schemas.microsoft.com/office/drawing/2014/main" id="{9696DA89-3365-460F-AF60-2E461852C3CE}"/>
            </a:ext>
          </a:extLst>
        </xdr:cNvPr>
        <xdr:cNvSpPr/>
      </xdr:nvSpPr>
      <xdr:spPr>
        <a:xfrm>
          <a:off x="11487150" y="170854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104</xdr:row>
      <xdr:rowOff>162742</xdr:rowOff>
    </xdr:to>
    <xdr:cxnSp macro="">
      <xdr:nvCxnSpPr>
        <xdr:cNvPr id="790" name="直線コネクタ 789">
          <a:extLst>
            <a:ext uri="{FF2B5EF4-FFF2-40B4-BE49-F238E27FC236}">
              <a16:creationId xmlns:a16="http://schemas.microsoft.com/office/drawing/2014/main" id="{A0E161B8-C5D7-4AFA-BADF-058A5C204B65}"/>
            </a:ext>
          </a:extLst>
        </xdr:cNvPr>
        <xdr:cNvCxnSpPr/>
      </xdr:nvCxnSpPr>
      <xdr:spPr>
        <a:xfrm flipV="1">
          <a:off x="11534775" y="16924111"/>
          <a:ext cx="809625"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791" name="n_1aveValue【庁舎】&#10;有形固定資産減価償却率">
          <a:extLst>
            <a:ext uri="{FF2B5EF4-FFF2-40B4-BE49-F238E27FC236}">
              <a16:creationId xmlns:a16="http://schemas.microsoft.com/office/drawing/2014/main" id="{CF2345D8-5935-45ED-B147-C24211883CF0}"/>
            </a:ext>
          </a:extLst>
        </xdr:cNvPr>
        <xdr:cNvSpPr txBox="1"/>
      </xdr:nvSpPr>
      <xdr:spPr>
        <a:xfrm>
          <a:off x="13745219" y="17135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792" name="n_2aveValue【庁舎】&#10;有形固定資産減価償却率">
          <a:extLst>
            <a:ext uri="{FF2B5EF4-FFF2-40B4-BE49-F238E27FC236}">
              <a16:creationId xmlns:a16="http://schemas.microsoft.com/office/drawing/2014/main" id="{3F38140B-F30D-46FD-9719-325C6056AE55}"/>
            </a:ext>
          </a:extLst>
        </xdr:cNvPr>
        <xdr:cNvSpPr txBox="1"/>
      </xdr:nvSpPr>
      <xdr:spPr>
        <a:xfrm>
          <a:off x="12964169" y="171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93" name="n_3aveValue【庁舎】&#10;有形固定資産減価償却率">
          <a:extLst>
            <a:ext uri="{FF2B5EF4-FFF2-40B4-BE49-F238E27FC236}">
              <a16:creationId xmlns:a16="http://schemas.microsoft.com/office/drawing/2014/main" id="{B2C59DAE-26BF-4555-83F6-19FDA64FC20C}"/>
            </a:ext>
          </a:extLst>
        </xdr:cNvPr>
        <xdr:cNvSpPr txBox="1"/>
      </xdr:nvSpPr>
      <xdr:spPr>
        <a:xfrm>
          <a:off x="12164069" y="171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4" name="n_4aveValue【庁舎】&#10;有形固定資産減価償却率">
          <a:extLst>
            <a:ext uri="{FF2B5EF4-FFF2-40B4-BE49-F238E27FC236}">
              <a16:creationId xmlns:a16="http://schemas.microsoft.com/office/drawing/2014/main" id="{2B9756F1-96C2-4A4B-A965-A7AEBA951C94}"/>
            </a:ext>
          </a:extLst>
        </xdr:cNvPr>
        <xdr:cNvSpPr txBox="1"/>
      </xdr:nvSpPr>
      <xdr:spPr>
        <a:xfrm>
          <a:off x="113544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122300</xdr:rowOff>
    </xdr:from>
    <xdr:ext cx="405111" cy="259045"/>
    <xdr:sp macro="" textlink="">
      <xdr:nvSpPr>
        <xdr:cNvPr id="795" name="n_1mainValue【庁舎】&#10;有形固定資産減価償却率">
          <a:extLst>
            <a:ext uri="{FF2B5EF4-FFF2-40B4-BE49-F238E27FC236}">
              <a16:creationId xmlns:a16="http://schemas.microsoft.com/office/drawing/2014/main" id="{9066A0DE-D46E-41E7-AC33-525224682367}"/>
            </a:ext>
          </a:extLst>
        </xdr:cNvPr>
        <xdr:cNvSpPr txBox="1"/>
      </xdr:nvSpPr>
      <xdr:spPr>
        <a:xfrm>
          <a:off x="13745219" y="167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796" name="n_2mainValue【庁舎】&#10;有形固定資産減価償却率">
          <a:extLst>
            <a:ext uri="{FF2B5EF4-FFF2-40B4-BE49-F238E27FC236}">
              <a16:creationId xmlns:a16="http://schemas.microsoft.com/office/drawing/2014/main" id="{BDBD6EC7-8277-4185-A90A-95E3DB2A1C81}"/>
            </a:ext>
          </a:extLst>
        </xdr:cNvPr>
        <xdr:cNvSpPr txBox="1"/>
      </xdr:nvSpPr>
      <xdr:spPr>
        <a:xfrm>
          <a:off x="12964169" y="1669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97" name="n_3mainValue【庁舎】&#10;有形固定資産減価償却率">
          <a:extLst>
            <a:ext uri="{FF2B5EF4-FFF2-40B4-BE49-F238E27FC236}">
              <a16:creationId xmlns:a16="http://schemas.microsoft.com/office/drawing/2014/main" id="{5B00C141-6BA0-4AE6-855C-5161DF85F10F}"/>
            </a:ext>
          </a:extLst>
        </xdr:cNvPr>
        <xdr:cNvSpPr txBox="1"/>
      </xdr:nvSpPr>
      <xdr:spPr>
        <a:xfrm>
          <a:off x="12164069" y="1665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798" name="n_4mainValue【庁舎】&#10;有形固定資産減価償却率">
          <a:extLst>
            <a:ext uri="{FF2B5EF4-FFF2-40B4-BE49-F238E27FC236}">
              <a16:creationId xmlns:a16="http://schemas.microsoft.com/office/drawing/2014/main" id="{FDB770E5-EDF7-44C0-BB62-051CF4914E6C}"/>
            </a:ext>
          </a:extLst>
        </xdr:cNvPr>
        <xdr:cNvSpPr txBox="1"/>
      </xdr:nvSpPr>
      <xdr:spPr>
        <a:xfrm>
          <a:off x="11354444" y="1717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64314423-646E-4583-B65B-CD76B09E793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CEA4CA6-EB42-4232-8132-C299206BB807}"/>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93FF2A1D-4FF3-4B1C-A869-AD1D9A8B7E61}"/>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BEE13634-38B1-4920-87F9-6B98F4DFF637}"/>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6804043-CCBD-4A6B-8A2D-A1F6C2D4185A}"/>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1ED300E2-BD42-477C-BC7D-02598E116DD4}"/>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2EBBC36-C5DD-4E9A-866B-B56E58482DB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DC0CE53A-4A46-4748-B2D4-AEDF2A6EE23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B8102E25-D608-420D-8760-3628336457D1}"/>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6F2ED55-0617-487F-B138-DD2C46533D7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BF968818-FDF9-434C-8C89-227B5FCCDCB5}"/>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2642034-0F1D-4338-A7F2-02BB4ABFA043}"/>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CC16EAED-6EC0-4C65-9442-5FBB14165831}"/>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38EC3228-C6F1-4408-BF26-0173E265635D}"/>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7AD16C2D-0928-49A8-9F99-799943B7C808}"/>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419B3623-3F7B-4766-A73A-0CA06AD0CB6C}"/>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ACD0B3E-1AA6-49A9-B053-0DA13E65BAE6}"/>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A9E876D8-13D3-483B-8F54-322FA32F1D41}"/>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4785E81F-321D-407E-8952-D721362066FE}"/>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C1E9FB4E-ADED-45D1-9F0F-8815177C51F5}"/>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89B72481-1E61-4CC0-A24F-8313D44F1D06}"/>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7BBB54BA-117C-4362-AEF4-8A7ACB98DC25}"/>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D618F50-C9D3-4557-BB55-0C2BC22BF17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98F7BAB-5028-49AB-9BB2-42BF625F90C5}"/>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3ED8CE43-1EFF-40BA-9B44-42664BD57CA4}"/>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4" name="直線コネクタ 823">
          <a:extLst>
            <a:ext uri="{FF2B5EF4-FFF2-40B4-BE49-F238E27FC236}">
              <a16:creationId xmlns:a16="http://schemas.microsoft.com/office/drawing/2014/main" id="{BD6A4D7D-3D5F-4F49-97A1-243BD34F8A43}"/>
            </a:ext>
          </a:extLst>
        </xdr:cNvPr>
        <xdr:cNvCxnSpPr/>
      </xdr:nvCxnSpPr>
      <xdr:spPr>
        <a:xfrm flipV="1">
          <a:off x="19954239" y="1623976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5" name="【庁舎】&#10;一人当たり面積最小値テキスト">
          <a:extLst>
            <a:ext uri="{FF2B5EF4-FFF2-40B4-BE49-F238E27FC236}">
              <a16:creationId xmlns:a16="http://schemas.microsoft.com/office/drawing/2014/main" id="{8B44DFEA-4B07-427B-B417-BF476521C083}"/>
            </a:ext>
          </a:extLst>
        </xdr:cNvPr>
        <xdr:cNvSpPr txBox="1"/>
      </xdr:nvSpPr>
      <xdr:spPr>
        <a:xfrm>
          <a:off x="19992975" y="177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6" name="直線コネクタ 825">
          <a:extLst>
            <a:ext uri="{FF2B5EF4-FFF2-40B4-BE49-F238E27FC236}">
              <a16:creationId xmlns:a16="http://schemas.microsoft.com/office/drawing/2014/main" id="{A945057F-F5E3-4F0F-BD41-ECBEBB2EDB73}"/>
            </a:ext>
          </a:extLst>
        </xdr:cNvPr>
        <xdr:cNvCxnSpPr/>
      </xdr:nvCxnSpPr>
      <xdr:spPr>
        <a:xfrm>
          <a:off x="19878675" y="17709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7" name="【庁舎】&#10;一人当たり面積最大値テキスト">
          <a:extLst>
            <a:ext uri="{FF2B5EF4-FFF2-40B4-BE49-F238E27FC236}">
              <a16:creationId xmlns:a16="http://schemas.microsoft.com/office/drawing/2014/main" id="{FB15EE88-8AD1-4150-A679-C93351822D23}"/>
            </a:ext>
          </a:extLst>
        </xdr:cNvPr>
        <xdr:cNvSpPr txBox="1"/>
      </xdr:nvSpPr>
      <xdr:spPr>
        <a:xfrm>
          <a:off x="19992975" y="16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8" name="直線コネクタ 827">
          <a:extLst>
            <a:ext uri="{FF2B5EF4-FFF2-40B4-BE49-F238E27FC236}">
              <a16:creationId xmlns:a16="http://schemas.microsoft.com/office/drawing/2014/main" id="{4113B448-87D9-42B7-BBC0-F1B7975E0F1F}"/>
            </a:ext>
          </a:extLst>
        </xdr:cNvPr>
        <xdr:cNvCxnSpPr/>
      </xdr:nvCxnSpPr>
      <xdr:spPr>
        <a:xfrm>
          <a:off x="19878675" y="162397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29" name="【庁舎】&#10;一人当たり面積平均値テキスト">
          <a:extLst>
            <a:ext uri="{FF2B5EF4-FFF2-40B4-BE49-F238E27FC236}">
              <a16:creationId xmlns:a16="http://schemas.microsoft.com/office/drawing/2014/main" id="{437370B7-3F8B-4CAF-8FB4-3AD9D11B5282}"/>
            </a:ext>
          </a:extLst>
        </xdr:cNvPr>
        <xdr:cNvSpPr txBox="1"/>
      </xdr:nvSpPr>
      <xdr:spPr>
        <a:xfrm>
          <a:off x="19992975" y="1730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0" name="フローチャート: 判断 829">
          <a:extLst>
            <a:ext uri="{FF2B5EF4-FFF2-40B4-BE49-F238E27FC236}">
              <a16:creationId xmlns:a16="http://schemas.microsoft.com/office/drawing/2014/main" id="{15755F1A-1379-4A61-991D-0AB0E701E9AD}"/>
            </a:ext>
          </a:extLst>
        </xdr:cNvPr>
        <xdr:cNvSpPr/>
      </xdr:nvSpPr>
      <xdr:spPr>
        <a:xfrm>
          <a:off x="19897725" y="17333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1" name="フローチャート: 判断 830">
          <a:extLst>
            <a:ext uri="{FF2B5EF4-FFF2-40B4-BE49-F238E27FC236}">
              <a16:creationId xmlns:a16="http://schemas.microsoft.com/office/drawing/2014/main" id="{86C1DDF3-9957-4765-BAE7-95DA4E7C128E}"/>
            </a:ext>
          </a:extLst>
        </xdr:cNvPr>
        <xdr:cNvSpPr/>
      </xdr:nvSpPr>
      <xdr:spPr>
        <a:xfrm>
          <a:off x="19154775" y="17344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2" name="フローチャート: 判断 831">
          <a:extLst>
            <a:ext uri="{FF2B5EF4-FFF2-40B4-BE49-F238E27FC236}">
              <a16:creationId xmlns:a16="http://schemas.microsoft.com/office/drawing/2014/main" id="{4E300D98-5C9C-4321-A88B-A2B628CE5903}"/>
            </a:ext>
          </a:extLst>
        </xdr:cNvPr>
        <xdr:cNvSpPr/>
      </xdr:nvSpPr>
      <xdr:spPr>
        <a:xfrm>
          <a:off x="18345150" y="1730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3" name="フローチャート: 判断 832">
          <a:extLst>
            <a:ext uri="{FF2B5EF4-FFF2-40B4-BE49-F238E27FC236}">
              <a16:creationId xmlns:a16="http://schemas.microsoft.com/office/drawing/2014/main" id="{329150C0-60EA-414F-AC8C-A3CC466112CE}"/>
            </a:ext>
          </a:extLst>
        </xdr:cNvPr>
        <xdr:cNvSpPr/>
      </xdr:nvSpPr>
      <xdr:spPr>
        <a:xfrm>
          <a:off x="17554575" y="172993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4" name="フローチャート: 判断 833">
          <a:extLst>
            <a:ext uri="{FF2B5EF4-FFF2-40B4-BE49-F238E27FC236}">
              <a16:creationId xmlns:a16="http://schemas.microsoft.com/office/drawing/2014/main" id="{AAADE40A-1E31-44EC-AB6D-100B6D238893}"/>
            </a:ext>
          </a:extLst>
        </xdr:cNvPr>
        <xdr:cNvSpPr/>
      </xdr:nvSpPr>
      <xdr:spPr>
        <a:xfrm>
          <a:off x="16754475" y="173667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24776A6-FA7E-41BA-A57C-1E8CB5F31B8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5A63DA9-1142-44E8-A814-C040412B6FBF}"/>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5DE1C7E-0724-4548-8870-4C903D55D5DB}"/>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E5D38AC-2F6D-4B0E-8C30-6EC5B0118BCC}"/>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2D09479-5F66-4673-B7CD-7E152538EB2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35742</xdr:rowOff>
    </xdr:from>
    <xdr:to>
      <xdr:col>116</xdr:col>
      <xdr:colOff>114300</xdr:colOff>
      <xdr:row>105</xdr:row>
      <xdr:rowOff>137342</xdr:rowOff>
    </xdr:to>
    <xdr:sp macro="" textlink="">
      <xdr:nvSpPr>
        <xdr:cNvPr id="840" name="楕円 839">
          <a:extLst>
            <a:ext uri="{FF2B5EF4-FFF2-40B4-BE49-F238E27FC236}">
              <a16:creationId xmlns:a16="http://schemas.microsoft.com/office/drawing/2014/main" id="{0C090A2D-3B46-42A8-BC2A-B62796684230}"/>
            </a:ext>
          </a:extLst>
        </xdr:cNvPr>
        <xdr:cNvSpPr/>
      </xdr:nvSpPr>
      <xdr:spPr>
        <a:xfrm>
          <a:off x="19897725" y="171807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58619</xdr:rowOff>
    </xdr:from>
    <xdr:ext cx="469744" cy="259045"/>
    <xdr:sp macro="" textlink="">
      <xdr:nvSpPr>
        <xdr:cNvPr id="841" name="【庁舎】&#10;一人当たり面積該当値テキスト">
          <a:extLst>
            <a:ext uri="{FF2B5EF4-FFF2-40B4-BE49-F238E27FC236}">
              <a16:creationId xmlns:a16="http://schemas.microsoft.com/office/drawing/2014/main" id="{50F33ECB-AE36-4E3D-8720-93D5ABBFF157}"/>
            </a:ext>
          </a:extLst>
        </xdr:cNvPr>
        <xdr:cNvSpPr txBox="1"/>
      </xdr:nvSpPr>
      <xdr:spPr>
        <a:xfrm>
          <a:off x="19992975" y="170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47716</xdr:rowOff>
    </xdr:from>
    <xdr:to>
      <xdr:col>112</xdr:col>
      <xdr:colOff>38100</xdr:colOff>
      <xdr:row>105</xdr:row>
      <xdr:rowOff>149316</xdr:rowOff>
    </xdr:to>
    <xdr:sp macro="" textlink="">
      <xdr:nvSpPr>
        <xdr:cNvPr id="842" name="楕円 841">
          <a:extLst>
            <a:ext uri="{FF2B5EF4-FFF2-40B4-BE49-F238E27FC236}">
              <a16:creationId xmlns:a16="http://schemas.microsoft.com/office/drawing/2014/main" id="{CF5FAB36-1C2D-427E-95B9-D2EEDDB6083B}"/>
            </a:ext>
          </a:extLst>
        </xdr:cNvPr>
        <xdr:cNvSpPr/>
      </xdr:nvSpPr>
      <xdr:spPr>
        <a:xfrm>
          <a:off x="19154775" y="171895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86542</xdr:rowOff>
    </xdr:from>
    <xdr:to>
      <xdr:col>116</xdr:col>
      <xdr:colOff>63500</xdr:colOff>
      <xdr:row>105</xdr:row>
      <xdr:rowOff>98516</xdr:rowOff>
    </xdr:to>
    <xdr:cxnSp macro="">
      <xdr:nvCxnSpPr>
        <xdr:cNvPr id="843" name="直線コネクタ 842">
          <a:extLst>
            <a:ext uri="{FF2B5EF4-FFF2-40B4-BE49-F238E27FC236}">
              <a16:creationId xmlns:a16="http://schemas.microsoft.com/office/drawing/2014/main" id="{B891B310-D9CD-4663-8009-0A84FE3A29B6}"/>
            </a:ext>
          </a:extLst>
        </xdr:cNvPr>
        <xdr:cNvCxnSpPr/>
      </xdr:nvCxnSpPr>
      <xdr:spPr>
        <a:xfrm flipV="1">
          <a:off x="19202400" y="17228367"/>
          <a:ext cx="752475"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844" name="楕円 843">
          <a:extLst>
            <a:ext uri="{FF2B5EF4-FFF2-40B4-BE49-F238E27FC236}">
              <a16:creationId xmlns:a16="http://schemas.microsoft.com/office/drawing/2014/main" id="{17C5DFA2-5F31-48BC-B031-4AF23E15B795}"/>
            </a:ext>
          </a:extLst>
        </xdr:cNvPr>
        <xdr:cNvSpPr/>
      </xdr:nvSpPr>
      <xdr:spPr>
        <a:xfrm>
          <a:off x="18345150" y="172014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98516</xdr:rowOff>
    </xdr:from>
    <xdr:to>
      <xdr:col>111</xdr:col>
      <xdr:colOff>177800</xdr:colOff>
      <xdr:row>105</xdr:row>
      <xdr:rowOff>107224</xdr:rowOff>
    </xdr:to>
    <xdr:cxnSp macro="">
      <xdr:nvCxnSpPr>
        <xdr:cNvPr id="845" name="直線コネクタ 844">
          <a:extLst>
            <a:ext uri="{FF2B5EF4-FFF2-40B4-BE49-F238E27FC236}">
              <a16:creationId xmlns:a16="http://schemas.microsoft.com/office/drawing/2014/main" id="{30125CB1-F193-406C-9803-7E607273633A}"/>
            </a:ext>
          </a:extLst>
        </xdr:cNvPr>
        <xdr:cNvCxnSpPr/>
      </xdr:nvCxnSpPr>
      <xdr:spPr>
        <a:xfrm flipV="1">
          <a:off x="18392775" y="17246691"/>
          <a:ext cx="809625"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61868</xdr:rowOff>
    </xdr:from>
    <xdr:to>
      <xdr:col>102</xdr:col>
      <xdr:colOff>165100</xdr:colOff>
      <xdr:row>105</xdr:row>
      <xdr:rowOff>163468</xdr:rowOff>
    </xdr:to>
    <xdr:sp macro="" textlink="">
      <xdr:nvSpPr>
        <xdr:cNvPr id="846" name="楕円 845">
          <a:extLst>
            <a:ext uri="{FF2B5EF4-FFF2-40B4-BE49-F238E27FC236}">
              <a16:creationId xmlns:a16="http://schemas.microsoft.com/office/drawing/2014/main" id="{25925005-6D2C-4397-AA62-4C938A92A7D9}"/>
            </a:ext>
          </a:extLst>
        </xdr:cNvPr>
        <xdr:cNvSpPr/>
      </xdr:nvSpPr>
      <xdr:spPr>
        <a:xfrm>
          <a:off x="17554575" y="172100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112668</xdr:rowOff>
    </xdr:to>
    <xdr:cxnSp macro="">
      <xdr:nvCxnSpPr>
        <xdr:cNvPr id="847" name="直線コネクタ 846">
          <a:extLst>
            <a:ext uri="{FF2B5EF4-FFF2-40B4-BE49-F238E27FC236}">
              <a16:creationId xmlns:a16="http://schemas.microsoft.com/office/drawing/2014/main" id="{5F385BA0-A35C-4D7A-A116-C588C9D3F504}"/>
            </a:ext>
          </a:extLst>
        </xdr:cNvPr>
        <xdr:cNvCxnSpPr/>
      </xdr:nvCxnSpPr>
      <xdr:spPr>
        <a:xfrm flipV="1">
          <a:off x="17602200" y="17249049"/>
          <a:ext cx="790575"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65132</xdr:rowOff>
    </xdr:from>
    <xdr:to>
      <xdr:col>98</xdr:col>
      <xdr:colOff>38100</xdr:colOff>
      <xdr:row>105</xdr:row>
      <xdr:rowOff>166732</xdr:rowOff>
    </xdr:to>
    <xdr:sp macro="" textlink="">
      <xdr:nvSpPr>
        <xdr:cNvPr id="848" name="楕円 847">
          <a:extLst>
            <a:ext uri="{FF2B5EF4-FFF2-40B4-BE49-F238E27FC236}">
              <a16:creationId xmlns:a16="http://schemas.microsoft.com/office/drawing/2014/main" id="{256B6DC6-1C8E-4BE8-B2B6-DA7DBE55CBFD}"/>
            </a:ext>
          </a:extLst>
        </xdr:cNvPr>
        <xdr:cNvSpPr/>
      </xdr:nvSpPr>
      <xdr:spPr>
        <a:xfrm>
          <a:off x="16754475" y="172133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112668</xdr:rowOff>
    </xdr:from>
    <xdr:to>
      <xdr:col>102</xdr:col>
      <xdr:colOff>114300</xdr:colOff>
      <xdr:row>105</xdr:row>
      <xdr:rowOff>115932</xdr:rowOff>
    </xdr:to>
    <xdr:cxnSp macro="">
      <xdr:nvCxnSpPr>
        <xdr:cNvPr id="849" name="直線コネクタ 848">
          <a:extLst>
            <a:ext uri="{FF2B5EF4-FFF2-40B4-BE49-F238E27FC236}">
              <a16:creationId xmlns:a16="http://schemas.microsoft.com/office/drawing/2014/main" id="{77E72F55-F7ED-47DC-959C-E6D694EFBB05}"/>
            </a:ext>
          </a:extLst>
        </xdr:cNvPr>
        <xdr:cNvCxnSpPr/>
      </xdr:nvCxnSpPr>
      <xdr:spPr>
        <a:xfrm flipV="1">
          <a:off x="16802100" y="17257668"/>
          <a:ext cx="8001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850" name="n_1aveValue【庁舎】&#10;一人当たり面積">
          <a:extLst>
            <a:ext uri="{FF2B5EF4-FFF2-40B4-BE49-F238E27FC236}">
              <a16:creationId xmlns:a16="http://schemas.microsoft.com/office/drawing/2014/main" id="{C012163B-6C70-4A67-9059-45B118323DF4}"/>
            </a:ext>
          </a:extLst>
        </xdr:cNvPr>
        <xdr:cNvSpPr txBox="1"/>
      </xdr:nvSpPr>
      <xdr:spPr>
        <a:xfrm>
          <a:off x="18983402" y="1744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51" name="n_2aveValue【庁舎】&#10;一人当たり面積">
          <a:extLst>
            <a:ext uri="{FF2B5EF4-FFF2-40B4-BE49-F238E27FC236}">
              <a16:creationId xmlns:a16="http://schemas.microsoft.com/office/drawing/2014/main" id="{580B1B45-0ABB-4735-84D3-FA7E3D3EBBA5}"/>
            </a:ext>
          </a:extLst>
        </xdr:cNvPr>
        <xdr:cNvSpPr txBox="1"/>
      </xdr:nvSpPr>
      <xdr:spPr>
        <a:xfrm>
          <a:off x="18183302" y="174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852" name="n_3aveValue【庁舎】&#10;一人当たり面積">
          <a:extLst>
            <a:ext uri="{FF2B5EF4-FFF2-40B4-BE49-F238E27FC236}">
              <a16:creationId xmlns:a16="http://schemas.microsoft.com/office/drawing/2014/main" id="{2FFEF1DD-415C-4639-84E4-4A26FC464153}"/>
            </a:ext>
          </a:extLst>
        </xdr:cNvPr>
        <xdr:cNvSpPr txBox="1"/>
      </xdr:nvSpPr>
      <xdr:spPr>
        <a:xfrm>
          <a:off x="17383202" y="1739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853" name="n_4aveValue【庁舎】&#10;一人当たり面積">
          <a:extLst>
            <a:ext uri="{FF2B5EF4-FFF2-40B4-BE49-F238E27FC236}">
              <a16:creationId xmlns:a16="http://schemas.microsoft.com/office/drawing/2014/main" id="{BEDBC1D9-2D2D-49A6-A334-A0CC6906732F}"/>
            </a:ext>
          </a:extLst>
        </xdr:cNvPr>
        <xdr:cNvSpPr txBox="1"/>
      </xdr:nvSpPr>
      <xdr:spPr>
        <a:xfrm>
          <a:off x="16592627" y="1745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165843</xdr:rowOff>
    </xdr:from>
    <xdr:ext cx="469744" cy="259045"/>
    <xdr:sp macro="" textlink="">
      <xdr:nvSpPr>
        <xdr:cNvPr id="854" name="n_1mainValue【庁舎】&#10;一人当たり面積">
          <a:extLst>
            <a:ext uri="{FF2B5EF4-FFF2-40B4-BE49-F238E27FC236}">
              <a16:creationId xmlns:a16="http://schemas.microsoft.com/office/drawing/2014/main" id="{322A5CAB-5C50-404F-8865-9019DBFCA862}"/>
            </a:ext>
          </a:extLst>
        </xdr:cNvPr>
        <xdr:cNvSpPr txBox="1"/>
      </xdr:nvSpPr>
      <xdr:spPr>
        <a:xfrm>
          <a:off x="18983402" y="1696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855" name="n_2mainValue【庁舎】&#10;一人当たり面積">
          <a:extLst>
            <a:ext uri="{FF2B5EF4-FFF2-40B4-BE49-F238E27FC236}">
              <a16:creationId xmlns:a16="http://schemas.microsoft.com/office/drawing/2014/main" id="{EAD1ED17-52E9-4C4E-A02F-F0A492B325C4}"/>
            </a:ext>
          </a:extLst>
        </xdr:cNvPr>
        <xdr:cNvSpPr txBox="1"/>
      </xdr:nvSpPr>
      <xdr:spPr>
        <a:xfrm>
          <a:off x="18183302" y="1697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8545</xdr:rowOff>
    </xdr:from>
    <xdr:ext cx="469744" cy="259045"/>
    <xdr:sp macro="" textlink="">
      <xdr:nvSpPr>
        <xdr:cNvPr id="856" name="n_3mainValue【庁舎】&#10;一人当たり面積">
          <a:extLst>
            <a:ext uri="{FF2B5EF4-FFF2-40B4-BE49-F238E27FC236}">
              <a16:creationId xmlns:a16="http://schemas.microsoft.com/office/drawing/2014/main" id="{3D12DB33-7175-48C2-A801-A2EBEE0FC3FE}"/>
            </a:ext>
          </a:extLst>
        </xdr:cNvPr>
        <xdr:cNvSpPr txBox="1"/>
      </xdr:nvSpPr>
      <xdr:spPr>
        <a:xfrm>
          <a:off x="17383202" y="1698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11809</xdr:rowOff>
    </xdr:from>
    <xdr:ext cx="469744" cy="259045"/>
    <xdr:sp macro="" textlink="">
      <xdr:nvSpPr>
        <xdr:cNvPr id="857" name="n_4mainValue【庁舎】&#10;一人当たり面積">
          <a:extLst>
            <a:ext uri="{FF2B5EF4-FFF2-40B4-BE49-F238E27FC236}">
              <a16:creationId xmlns:a16="http://schemas.microsoft.com/office/drawing/2014/main" id="{2C5B1D7E-ECB6-4DF2-AA38-A8FA485681B5}"/>
            </a:ext>
          </a:extLst>
        </xdr:cNvPr>
        <xdr:cNvSpPr txBox="1"/>
      </xdr:nvSpPr>
      <xdr:spPr>
        <a:xfrm>
          <a:off x="16592627" y="169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A7321DAA-CD10-4F1E-B09D-278071CEB66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899EE75-05FC-44E6-991D-51155C66D83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C7247284-F55F-4C9A-BF37-95D4DC834F5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町では、平成２７年度に策定した公共施設等総合管理計画において、公共施設等の延べ面積を１０％削減するという目標を掲げ、それに基づき廃校した小学校に町立公民館を移転するなどの施設の有効活用や、使用を中止した施設の除却などを進め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令和４年度は、町道改良などインフラ整備を引き続き実施したほか、岸本保健福祉センター、溝口福祉センター等の長寿命化改修を行った。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これまでに多くの施設の長寿命化改修を実施したことにより、ほとんどの類型において有形固定資産減価償却率が類似団体よりも低い状態となった。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学校、保育所、公民館等において１人あたりの面積は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類似団体より高い状態で推移している。人口は</a:t>
          </a:r>
          <a:r>
            <a:rPr lang="ja-JP" altLang="en-US" sz="1100">
              <a:solidFill>
                <a:schemeClr val="dk1"/>
              </a:solidFill>
              <a:effectLst/>
              <a:latin typeface="+mn-lt"/>
              <a:ea typeface="+mn-ea"/>
              <a:cs typeface="+mn-cs"/>
            </a:rPr>
            <a:t>年々</a:t>
          </a:r>
          <a:r>
            <a:rPr lang="ja-JP" altLang="ja-JP" sz="1100">
              <a:solidFill>
                <a:schemeClr val="dk1"/>
              </a:solidFill>
              <a:effectLst/>
              <a:latin typeface="+mn-lt"/>
              <a:ea typeface="+mn-ea"/>
              <a:cs typeface="+mn-cs"/>
            </a:rPr>
            <a:t>減少しており、１人あたりの面積は今後も増加していくことが見込まれるため、適正な施設の規模を把握し、適正化に取り組んでいく必要がある。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8466936</v>
      </c>
      <c r="BO4" s="384"/>
      <c r="BP4" s="384"/>
      <c r="BQ4" s="384"/>
      <c r="BR4" s="384"/>
      <c r="BS4" s="384"/>
      <c r="BT4" s="384"/>
      <c r="BU4" s="385"/>
      <c r="BV4" s="383">
        <v>8417337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9.1999999999999993</v>
      </c>
      <c r="CU4" s="390"/>
      <c r="CV4" s="390"/>
      <c r="CW4" s="390"/>
      <c r="CX4" s="390"/>
      <c r="CY4" s="390"/>
      <c r="CZ4" s="390"/>
      <c r="DA4" s="391"/>
      <c r="DB4" s="389">
        <v>5.9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7884099</v>
      </c>
      <c r="BO5" s="421"/>
      <c r="BP5" s="421"/>
      <c r="BQ5" s="421"/>
      <c r="BR5" s="421"/>
      <c r="BS5" s="421"/>
      <c r="BT5" s="421"/>
      <c r="BU5" s="422"/>
      <c r="BV5" s="420">
        <v>7834799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87.1</v>
      </c>
      <c r="CU5" s="418"/>
      <c r="CV5" s="418"/>
      <c r="CW5" s="418"/>
      <c r="CX5" s="418"/>
      <c r="CY5" s="418"/>
      <c r="CZ5" s="418"/>
      <c r="DA5" s="419"/>
      <c r="DB5" s="417">
        <v>83.5</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582837</v>
      </c>
      <c r="BO6" s="421"/>
      <c r="BP6" s="421"/>
      <c r="BQ6" s="421"/>
      <c r="BR6" s="421"/>
      <c r="BS6" s="421"/>
      <c r="BT6" s="421"/>
      <c r="BU6" s="422"/>
      <c r="BV6" s="420">
        <v>582538</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87.1</v>
      </c>
      <c r="CU6" s="458"/>
      <c r="CV6" s="458"/>
      <c r="CW6" s="458"/>
      <c r="CX6" s="458"/>
      <c r="CY6" s="458"/>
      <c r="CZ6" s="458"/>
      <c r="DA6" s="459"/>
      <c r="DB6" s="457">
        <v>83.5</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91784</v>
      </c>
      <c r="BO7" s="421"/>
      <c r="BP7" s="421"/>
      <c r="BQ7" s="421"/>
      <c r="BR7" s="421"/>
      <c r="BS7" s="421"/>
      <c r="BT7" s="421"/>
      <c r="BU7" s="422"/>
      <c r="BV7" s="420">
        <v>261138</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5361947</v>
      </c>
      <c r="CU7" s="421"/>
      <c r="CV7" s="421"/>
      <c r="CW7" s="421"/>
      <c r="CX7" s="421"/>
      <c r="CY7" s="421"/>
      <c r="CZ7" s="421"/>
      <c r="DA7" s="422"/>
      <c r="DB7" s="420">
        <v>5458897</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104</v>
      </c>
      <c r="AV8" s="453"/>
      <c r="AW8" s="453"/>
      <c r="AX8" s="453"/>
      <c r="AY8" s="454" t="s">
        <v>111</v>
      </c>
      <c r="AZ8" s="455"/>
      <c r="BA8" s="455"/>
      <c r="BB8" s="455"/>
      <c r="BC8" s="455"/>
      <c r="BD8" s="455"/>
      <c r="BE8" s="455"/>
      <c r="BF8" s="455"/>
      <c r="BG8" s="455"/>
      <c r="BH8" s="455"/>
      <c r="BI8" s="455"/>
      <c r="BJ8" s="455"/>
      <c r="BK8" s="455"/>
      <c r="BL8" s="455"/>
      <c r="BM8" s="456"/>
      <c r="BN8" s="420">
        <v>491053</v>
      </c>
      <c r="BO8" s="421"/>
      <c r="BP8" s="421"/>
      <c r="BQ8" s="421"/>
      <c r="BR8" s="421"/>
      <c r="BS8" s="421"/>
      <c r="BT8" s="421"/>
      <c r="BU8" s="422"/>
      <c r="BV8" s="420">
        <v>321400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0.27</v>
      </c>
      <c r="CU8" s="461"/>
      <c r="CV8" s="461"/>
      <c r="CW8" s="461"/>
      <c r="CX8" s="461"/>
      <c r="CY8" s="461"/>
      <c r="CZ8" s="461"/>
      <c r="DA8" s="462"/>
      <c r="DB8" s="460">
        <v>0.28000000000000003</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10696</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104</v>
      </c>
      <c r="AV9" s="453"/>
      <c r="AW9" s="453"/>
      <c r="AX9" s="453"/>
      <c r="AY9" s="454" t="s">
        <v>117</v>
      </c>
      <c r="AZ9" s="455"/>
      <c r="BA9" s="455"/>
      <c r="BB9" s="455"/>
      <c r="BC9" s="455"/>
      <c r="BD9" s="455"/>
      <c r="BE9" s="455"/>
      <c r="BF9" s="455"/>
      <c r="BG9" s="455"/>
      <c r="BH9" s="455"/>
      <c r="BI9" s="455"/>
      <c r="BJ9" s="455"/>
      <c r="BK9" s="455"/>
      <c r="BL9" s="455"/>
      <c r="BM9" s="456"/>
      <c r="BN9" s="420">
        <v>169653</v>
      </c>
      <c r="BO9" s="421"/>
      <c r="BP9" s="421"/>
      <c r="BQ9" s="421"/>
      <c r="BR9" s="421"/>
      <c r="BS9" s="421"/>
      <c r="BT9" s="421"/>
      <c r="BU9" s="422"/>
      <c r="BV9" s="420">
        <v>-88903</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17.3</v>
      </c>
      <c r="CU9" s="418"/>
      <c r="CV9" s="418"/>
      <c r="CW9" s="418"/>
      <c r="CX9" s="418"/>
      <c r="CY9" s="418"/>
      <c r="CZ9" s="418"/>
      <c r="DA9" s="419"/>
      <c r="DB9" s="417">
        <v>15.7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11118</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150</v>
      </c>
      <c r="BO10" s="421"/>
      <c r="BP10" s="421"/>
      <c r="BQ10" s="421"/>
      <c r="BR10" s="421"/>
      <c r="BS10" s="421"/>
      <c r="BT10" s="421"/>
      <c r="BU10" s="422"/>
      <c r="BV10" s="420">
        <v>210</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10420</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141</v>
      </c>
      <c r="N13" s="512"/>
      <c r="O13" s="512"/>
      <c r="P13" s="512"/>
      <c r="Q13" s="513"/>
      <c r="R13" s="504">
        <v>10374</v>
      </c>
      <c r="S13" s="505"/>
      <c r="T13" s="505"/>
      <c r="U13" s="505"/>
      <c r="V13" s="506"/>
      <c r="W13" s="436" t="s">
        <v>142</v>
      </c>
      <c r="X13" s="437"/>
      <c r="Y13" s="437"/>
      <c r="Z13" s="437"/>
      <c r="AA13" s="437"/>
      <c r="AB13" s="427"/>
      <c r="AC13" s="471">
        <v>873</v>
      </c>
      <c r="AD13" s="472"/>
      <c r="AE13" s="472"/>
      <c r="AF13" s="472"/>
      <c r="AG13" s="514"/>
      <c r="AH13" s="471">
        <v>952</v>
      </c>
      <c r="AI13" s="472"/>
      <c r="AJ13" s="472"/>
      <c r="AK13" s="472"/>
      <c r="AL13" s="473"/>
      <c r="AM13" s="449" t="s">
        <v>143</v>
      </c>
      <c r="AN13" s="450"/>
      <c r="AO13" s="450"/>
      <c r="AP13" s="450"/>
      <c r="AQ13" s="450"/>
      <c r="AR13" s="450"/>
      <c r="AS13" s="450"/>
      <c r="AT13" s="451"/>
      <c r="AU13" s="452" t="s">
        <v>121</v>
      </c>
      <c r="AV13" s="453"/>
      <c r="AW13" s="453"/>
      <c r="AX13" s="453"/>
      <c r="AY13" s="454" t="s">
        <v>144</v>
      </c>
      <c r="AZ13" s="455"/>
      <c r="BA13" s="455"/>
      <c r="BB13" s="455"/>
      <c r="BC13" s="455"/>
      <c r="BD13" s="455"/>
      <c r="BE13" s="455"/>
      <c r="BF13" s="455"/>
      <c r="BG13" s="455"/>
      <c r="BH13" s="455"/>
      <c r="BI13" s="455"/>
      <c r="BJ13" s="455"/>
      <c r="BK13" s="455"/>
      <c r="BL13" s="455"/>
      <c r="BM13" s="456"/>
      <c r="BN13" s="420">
        <v>169803</v>
      </c>
      <c r="BO13" s="421"/>
      <c r="BP13" s="421"/>
      <c r="BQ13" s="421"/>
      <c r="BR13" s="421"/>
      <c r="BS13" s="421"/>
      <c r="BT13" s="421"/>
      <c r="BU13" s="422"/>
      <c r="BV13" s="420">
        <v>-88693</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6.8</v>
      </c>
      <c r="CU13" s="418"/>
      <c r="CV13" s="418"/>
      <c r="CW13" s="418"/>
      <c r="CX13" s="418"/>
      <c r="CY13" s="418"/>
      <c r="CZ13" s="418"/>
      <c r="DA13" s="419"/>
      <c r="DB13" s="417">
        <v>6.7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10624</v>
      </c>
      <c r="S14" s="505"/>
      <c r="T14" s="505"/>
      <c r="U14" s="505"/>
      <c r="V14" s="506"/>
      <c r="W14" s="410"/>
      <c r="X14" s="411"/>
      <c r="Y14" s="411"/>
      <c r="Z14" s="411"/>
      <c r="AA14" s="411"/>
      <c r="AB14" s="400"/>
      <c r="AC14" s="507">
        <v>16.100000000000001</v>
      </c>
      <c r="AD14" s="508"/>
      <c r="AE14" s="508"/>
      <c r="AF14" s="508"/>
      <c r="AG14" s="509"/>
      <c r="AH14" s="507">
        <v>16.600000000000001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140</v>
      </c>
      <c r="CU14" s="519"/>
      <c r="CV14" s="519"/>
      <c r="CW14" s="519"/>
      <c r="CX14" s="519"/>
      <c r="CY14" s="519"/>
      <c r="CZ14" s="519"/>
      <c r="DA14" s="520"/>
      <c r="DB14" s="518" t="s">
        <v>140</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148</v>
      </c>
      <c r="N15" s="512"/>
      <c r="O15" s="512"/>
      <c r="P15" s="512"/>
      <c r="Q15" s="513"/>
      <c r="R15" s="504">
        <v>10576</v>
      </c>
      <c r="S15" s="505"/>
      <c r="T15" s="505"/>
      <c r="U15" s="505"/>
      <c r="V15" s="506"/>
      <c r="W15" s="436" t="s">
        <v>149</v>
      </c>
      <c r="X15" s="437"/>
      <c r="Y15" s="437"/>
      <c r="Z15" s="437"/>
      <c r="AA15" s="437"/>
      <c r="AB15" s="427"/>
      <c r="AC15" s="471">
        <v>1050</v>
      </c>
      <c r="AD15" s="472"/>
      <c r="AE15" s="472"/>
      <c r="AF15" s="472"/>
      <c r="AG15" s="514"/>
      <c r="AH15" s="471">
        <v>1159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1361937</v>
      </c>
      <c r="BO15" s="384"/>
      <c r="BP15" s="384"/>
      <c r="BQ15" s="384"/>
      <c r="BR15" s="384"/>
      <c r="BS15" s="384"/>
      <c r="BT15" s="384"/>
      <c r="BU15" s="385"/>
      <c r="BV15" s="383">
        <v>1290099</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19.399999999999999</v>
      </c>
      <c r="AD16" s="508"/>
      <c r="AE16" s="508"/>
      <c r="AF16" s="508"/>
      <c r="AG16" s="509"/>
      <c r="AH16" s="507">
        <v>20.2</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4957934</v>
      </c>
      <c r="BO16" s="421"/>
      <c r="BP16" s="421"/>
      <c r="BQ16" s="421"/>
      <c r="BR16" s="421"/>
      <c r="BS16" s="421"/>
      <c r="BT16" s="421"/>
      <c r="BU16" s="422"/>
      <c r="BV16" s="420">
        <v>4913255</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155</v>
      </c>
      <c r="N17" s="532"/>
      <c r="O17" s="532"/>
      <c r="P17" s="532"/>
      <c r="Q17" s="533"/>
      <c r="R17" s="526" t="s">
        <v>153</v>
      </c>
      <c r="S17" s="527"/>
      <c r="T17" s="527"/>
      <c r="U17" s="527"/>
      <c r="V17" s="528"/>
      <c r="W17" s="436" t="s">
        <v>156</v>
      </c>
      <c r="X17" s="437"/>
      <c r="Y17" s="437"/>
      <c r="Z17" s="437"/>
      <c r="AA17" s="437"/>
      <c r="AB17" s="427"/>
      <c r="AC17" s="471">
        <v>3495</v>
      </c>
      <c r="AD17" s="472"/>
      <c r="AE17" s="472"/>
      <c r="AF17" s="472"/>
      <c r="AG17" s="514"/>
      <c r="AH17" s="471">
        <v>3615</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1709482</v>
      </c>
      <c r="BO17" s="421"/>
      <c r="BP17" s="421"/>
      <c r="BQ17" s="421"/>
      <c r="BR17" s="421"/>
      <c r="BS17" s="421"/>
      <c r="BT17" s="421"/>
      <c r="BU17" s="422"/>
      <c r="BV17" s="420">
        <v>1621031</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139.44</v>
      </c>
      <c r="M18" s="544"/>
      <c r="N18" s="544"/>
      <c r="O18" s="544"/>
      <c r="P18" s="544"/>
      <c r="Q18" s="544"/>
      <c r="R18" s="545"/>
      <c r="S18" s="545"/>
      <c r="T18" s="545"/>
      <c r="U18" s="545"/>
      <c r="V18" s="546"/>
      <c r="W18" s="438"/>
      <c r="X18" s="439"/>
      <c r="Y18" s="439"/>
      <c r="Z18" s="439"/>
      <c r="AA18" s="439"/>
      <c r="AB18" s="430"/>
      <c r="AC18" s="547">
        <v>64.5</v>
      </c>
      <c r="AD18" s="548"/>
      <c r="AE18" s="548"/>
      <c r="AF18" s="548"/>
      <c r="AG18" s="549"/>
      <c r="AH18" s="547">
        <v>63.1</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4659989</v>
      </c>
      <c r="BO18" s="421"/>
      <c r="BP18" s="421"/>
      <c r="BQ18" s="421"/>
      <c r="BR18" s="421"/>
      <c r="BS18" s="421"/>
      <c r="BT18" s="421"/>
      <c r="BU18" s="422"/>
      <c r="BV18" s="420">
        <v>4456676</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77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6307834</v>
      </c>
      <c r="BO19" s="421"/>
      <c r="BP19" s="421"/>
      <c r="BQ19" s="421"/>
      <c r="BR19" s="421"/>
      <c r="BS19" s="421"/>
      <c r="BT19" s="421"/>
      <c r="BU19" s="422"/>
      <c r="BV19" s="420">
        <v>6292458</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3648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4764872</v>
      </c>
      <c r="BO22" s="384"/>
      <c r="BP22" s="384"/>
      <c r="BQ22" s="384"/>
      <c r="BR22" s="384"/>
      <c r="BS22" s="384"/>
      <c r="BT22" s="384"/>
      <c r="BU22" s="385"/>
      <c r="BV22" s="383">
        <v>5376521</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2458926</v>
      </c>
      <c r="BO23" s="421"/>
      <c r="BP23" s="421"/>
      <c r="BQ23" s="421"/>
      <c r="BR23" s="421"/>
      <c r="BS23" s="421"/>
      <c r="BT23" s="421"/>
      <c r="BU23" s="422"/>
      <c r="BV23" s="420">
        <v>2712935</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8100</v>
      </c>
      <c r="R24" s="472"/>
      <c r="S24" s="472"/>
      <c r="T24" s="472"/>
      <c r="U24" s="472"/>
      <c r="V24" s="514"/>
      <c r="W24" s="566"/>
      <c r="X24" s="567"/>
      <c r="Y24" s="568"/>
      <c r="Z24" s="470" t="s">
        <v>173</v>
      </c>
      <c r="AA24" s="450"/>
      <c r="AB24" s="450"/>
      <c r="AC24" s="450"/>
      <c r="AD24" s="450"/>
      <c r="AE24" s="450"/>
      <c r="AF24" s="450"/>
      <c r="AG24" s="451"/>
      <c r="AH24" s="471">
        <v>121</v>
      </c>
      <c r="AI24" s="472"/>
      <c r="AJ24" s="472"/>
      <c r="AK24" s="472"/>
      <c r="AL24" s="514"/>
      <c r="AM24" s="471">
        <v>377883</v>
      </c>
      <c r="AN24" s="472"/>
      <c r="AO24" s="472"/>
      <c r="AP24" s="472"/>
      <c r="AQ24" s="472"/>
      <c r="AR24" s="514"/>
      <c r="AS24" s="471">
        <v>3123</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4444811</v>
      </c>
      <c r="BO24" s="421"/>
      <c r="BP24" s="421"/>
      <c r="BQ24" s="421"/>
      <c r="BR24" s="421"/>
      <c r="BS24" s="421"/>
      <c r="BT24" s="421"/>
      <c r="BU24" s="422"/>
      <c r="BV24" s="420">
        <v>4899663</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6480</v>
      </c>
      <c r="R25" s="472"/>
      <c r="S25" s="472"/>
      <c r="T25" s="472"/>
      <c r="U25" s="472"/>
      <c r="V25" s="514"/>
      <c r="W25" s="566"/>
      <c r="X25" s="567"/>
      <c r="Y25" s="568"/>
      <c r="Z25" s="470" t="s">
        <v>176</v>
      </c>
      <c r="AA25" s="450"/>
      <c r="AB25" s="450"/>
      <c r="AC25" s="450"/>
      <c r="AD25" s="450"/>
      <c r="AE25" s="450"/>
      <c r="AF25" s="450"/>
      <c r="AG25" s="451"/>
      <c r="AH25" s="471" t="s">
        <v>140</v>
      </c>
      <c r="AI25" s="472"/>
      <c r="AJ25" s="472"/>
      <c r="AK25" s="472"/>
      <c r="AL25" s="514"/>
      <c r="AM25" s="471" t="s">
        <v>177</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251591</v>
      </c>
      <c r="BO25" s="384"/>
      <c r="BP25" s="384"/>
      <c r="BQ25" s="384"/>
      <c r="BR25" s="384"/>
      <c r="BS25" s="384"/>
      <c r="BT25" s="384"/>
      <c r="BU25" s="385"/>
      <c r="BV25" s="383">
        <v>104313</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6075</v>
      </c>
      <c r="R26" s="472"/>
      <c r="S26" s="472"/>
      <c r="T26" s="472"/>
      <c r="U26" s="472"/>
      <c r="V26" s="514"/>
      <c r="W26" s="566"/>
      <c r="X26" s="567"/>
      <c r="Y26" s="568"/>
      <c r="Z26" s="470" t="s">
        <v>180</v>
      </c>
      <c r="AA26" s="572"/>
      <c r="AB26" s="572"/>
      <c r="AC26" s="572"/>
      <c r="AD26" s="572"/>
      <c r="AE26" s="572"/>
      <c r="AF26" s="572"/>
      <c r="AG26" s="573"/>
      <c r="AH26" s="471">
        <v>2</v>
      </c>
      <c r="AI26" s="472"/>
      <c r="AJ26" s="472"/>
      <c r="AK26" s="472"/>
      <c r="AL26" s="514"/>
      <c r="AM26" s="471" t="s">
        <v>181</v>
      </c>
      <c r="AN26" s="472"/>
      <c r="AO26" s="472"/>
      <c r="AP26" s="472"/>
      <c r="AQ26" s="472"/>
      <c r="AR26" s="514"/>
      <c r="AS26" s="471" t="s">
        <v>182</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184</v>
      </c>
      <c r="BO26" s="421"/>
      <c r="BP26" s="421"/>
      <c r="BQ26" s="421"/>
      <c r="BR26" s="421"/>
      <c r="BS26" s="421"/>
      <c r="BT26" s="421"/>
      <c r="BU26" s="422"/>
      <c r="BV26" s="420" t="s">
        <v>140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185</v>
      </c>
      <c r="F27" s="450"/>
      <c r="G27" s="450"/>
      <c r="H27" s="450"/>
      <c r="I27" s="450"/>
      <c r="J27" s="450"/>
      <c r="K27" s="451"/>
      <c r="L27" s="471">
        <v>1</v>
      </c>
      <c r="M27" s="472"/>
      <c r="N27" s="472"/>
      <c r="O27" s="472"/>
      <c r="P27" s="514"/>
      <c r="Q27" s="471">
        <v>3160</v>
      </c>
      <c r="R27" s="472"/>
      <c r="S27" s="472"/>
      <c r="T27" s="472"/>
      <c r="U27" s="472"/>
      <c r="V27" s="514"/>
      <c r="W27" s="566"/>
      <c r="X27" s="567"/>
      <c r="Y27" s="568"/>
      <c r="Z27" s="470" t="s">
        <v>186</v>
      </c>
      <c r="AA27" s="450"/>
      <c r="AB27" s="450"/>
      <c r="AC27" s="450"/>
      <c r="AD27" s="450"/>
      <c r="AE27" s="450"/>
      <c r="AF27" s="450"/>
      <c r="AG27" s="451"/>
      <c r="AH27" s="471">
        <v>2</v>
      </c>
      <c r="AI27" s="472"/>
      <c r="AJ27" s="472"/>
      <c r="AK27" s="472"/>
      <c r="AL27" s="514"/>
      <c r="AM27" s="471" t="s">
        <v>187</v>
      </c>
      <c r="AN27" s="472"/>
      <c r="AO27" s="472"/>
      <c r="AP27" s="472"/>
      <c r="AQ27" s="472"/>
      <c r="AR27" s="514"/>
      <c r="AS27" s="471" t="s">
        <v>187</v>
      </c>
      <c r="AT27" s="472"/>
      <c r="AU27" s="472"/>
      <c r="AV27" s="472"/>
      <c r="AW27" s="472"/>
      <c r="AX27" s="473"/>
      <c r="AY27" s="515" t="s">
        <v>188</v>
      </c>
      <c r="AZ27" s="516"/>
      <c r="BA27" s="516"/>
      <c r="BB27" s="516"/>
      <c r="BC27" s="516"/>
      <c r="BD27" s="516"/>
      <c r="BE27" s="516"/>
      <c r="BF27" s="516"/>
      <c r="BG27" s="516"/>
      <c r="BH27" s="516"/>
      <c r="BI27" s="516"/>
      <c r="BJ27" s="516"/>
      <c r="BK27" s="516"/>
      <c r="BL27" s="516"/>
      <c r="BM27" s="517"/>
      <c r="BN27" s="539" t="s">
        <v>184</v>
      </c>
      <c r="BO27" s="540"/>
      <c r="BP27" s="540"/>
      <c r="BQ27" s="540"/>
      <c r="BR27" s="540"/>
      <c r="BS27" s="540"/>
      <c r="BT27" s="540"/>
      <c r="BU27" s="541"/>
      <c r="BV27" s="539" t="s">
        <v>184</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189</v>
      </c>
      <c r="F28" s="450"/>
      <c r="G28" s="450"/>
      <c r="H28" s="450"/>
      <c r="I28" s="450"/>
      <c r="J28" s="450"/>
      <c r="K28" s="451"/>
      <c r="L28" s="471">
        <v>1</v>
      </c>
      <c r="M28" s="472"/>
      <c r="N28" s="472"/>
      <c r="O28" s="472"/>
      <c r="P28" s="514"/>
      <c r="Q28" s="471">
        <v>2350</v>
      </c>
      <c r="R28" s="472"/>
      <c r="S28" s="472"/>
      <c r="T28" s="472"/>
      <c r="U28" s="472"/>
      <c r="V28" s="514"/>
      <c r="W28" s="566"/>
      <c r="X28" s="567"/>
      <c r="Y28" s="568"/>
      <c r="Z28" s="470" t="s">
        <v>190</v>
      </c>
      <c r="AA28" s="450"/>
      <c r="AB28" s="450"/>
      <c r="AC28" s="450"/>
      <c r="AD28" s="450"/>
      <c r="AE28" s="450"/>
      <c r="AF28" s="450"/>
      <c r="AG28" s="451"/>
      <c r="AH28" s="471" t="s">
        <v>140</v>
      </c>
      <c r="AI28" s="472"/>
      <c r="AJ28" s="472"/>
      <c r="AK28" s="472"/>
      <c r="AL28" s="514"/>
      <c r="AM28" s="471" t="s">
        <v>191</v>
      </c>
      <c r="AN28" s="472"/>
      <c r="AO28" s="472"/>
      <c r="AP28" s="472"/>
      <c r="AQ28" s="472"/>
      <c r="AR28" s="514"/>
      <c r="AS28" s="471" t="s">
        <v>140</v>
      </c>
      <c r="AT28" s="472"/>
      <c r="AU28" s="472"/>
      <c r="AV28" s="472"/>
      <c r="AW28" s="472"/>
      <c r="AX28" s="473"/>
      <c r="AY28" s="574" t="s">
        <v>192</v>
      </c>
      <c r="AZ28" s="575"/>
      <c r="BA28" s="575"/>
      <c r="BB28" s="576"/>
      <c r="BC28" s="380" t="s">
        <v>50</v>
      </c>
      <c r="BD28" s="381"/>
      <c r="BE28" s="381"/>
      <c r="BF28" s="381"/>
      <c r="BG28" s="381"/>
      <c r="BH28" s="381"/>
      <c r="BI28" s="381"/>
      <c r="BJ28" s="381"/>
      <c r="BK28" s="381"/>
      <c r="BL28" s="381"/>
      <c r="BM28" s="382"/>
      <c r="BN28" s="383">
        <v>997949</v>
      </c>
      <c r="BO28" s="384"/>
      <c r="BP28" s="384"/>
      <c r="BQ28" s="384"/>
      <c r="BR28" s="384"/>
      <c r="BS28" s="384"/>
      <c r="BT28" s="384"/>
      <c r="BU28" s="385"/>
      <c r="BV28" s="383">
        <v>997799</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193</v>
      </c>
      <c r="F29" s="450"/>
      <c r="G29" s="450"/>
      <c r="H29" s="450"/>
      <c r="I29" s="450"/>
      <c r="J29" s="450"/>
      <c r="K29" s="451"/>
      <c r="L29" s="471">
        <v>12</v>
      </c>
      <c r="M29" s="472"/>
      <c r="N29" s="472"/>
      <c r="O29" s="472"/>
      <c r="P29" s="514"/>
      <c r="Q29" s="471">
        <v>2210</v>
      </c>
      <c r="R29" s="472"/>
      <c r="S29" s="472"/>
      <c r="T29" s="472"/>
      <c r="U29" s="472"/>
      <c r="V29" s="514"/>
      <c r="W29" s="569"/>
      <c r="X29" s="570"/>
      <c r="Y29" s="571"/>
      <c r="Z29" s="470" t="s">
        <v>194</v>
      </c>
      <c r="AA29" s="450"/>
      <c r="AB29" s="450"/>
      <c r="AC29" s="450"/>
      <c r="AD29" s="450"/>
      <c r="AE29" s="450"/>
      <c r="AF29" s="450"/>
      <c r="AG29" s="451"/>
      <c r="AH29" s="471">
        <v>123</v>
      </c>
      <c r="AI29" s="472"/>
      <c r="AJ29" s="472"/>
      <c r="AK29" s="472"/>
      <c r="AL29" s="514"/>
      <c r="AM29" s="471">
        <v>385731</v>
      </c>
      <c r="AN29" s="472"/>
      <c r="AO29" s="472"/>
      <c r="AP29" s="472"/>
      <c r="AQ29" s="472"/>
      <c r="AR29" s="514"/>
      <c r="AS29" s="471">
        <v>3136</v>
      </c>
      <c r="AT29" s="472"/>
      <c r="AU29" s="472"/>
      <c r="AV29" s="472"/>
      <c r="AW29" s="472"/>
      <c r="AX29" s="473"/>
      <c r="AY29" s="577"/>
      <c r="AZ29" s="578"/>
      <c r="BA29" s="578"/>
      <c r="BB29" s="579"/>
      <c r="BC29" s="454" t="s">
        <v>195</v>
      </c>
      <c r="BD29" s="455"/>
      <c r="BE29" s="455"/>
      <c r="BF29" s="455"/>
      <c r="BG29" s="455"/>
      <c r="BH29" s="455"/>
      <c r="BI29" s="455"/>
      <c r="BJ29" s="455"/>
      <c r="BK29" s="455"/>
      <c r="BL29" s="455"/>
      <c r="BM29" s="456"/>
      <c r="BN29" s="420">
        <v>783207</v>
      </c>
      <c r="BO29" s="421"/>
      <c r="BP29" s="421"/>
      <c r="BQ29" s="421"/>
      <c r="BR29" s="421"/>
      <c r="BS29" s="421"/>
      <c r="BT29" s="421"/>
      <c r="BU29" s="422"/>
      <c r="BV29" s="420">
        <v>780647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196</v>
      </c>
      <c r="X30" s="588"/>
      <c r="Y30" s="588"/>
      <c r="Z30" s="588"/>
      <c r="AA30" s="588"/>
      <c r="AB30" s="588"/>
      <c r="AC30" s="588"/>
      <c r="AD30" s="588"/>
      <c r="AE30" s="588"/>
      <c r="AF30" s="588"/>
      <c r="AG30" s="589"/>
      <c r="AH30" s="547">
        <v>93.9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2609840</v>
      </c>
      <c r="BO30" s="540"/>
      <c r="BP30" s="540"/>
      <c r="BQ30" s="540"/>
      <c r="BR30" s="540"/>
      <c r="BS30" s="540"/>
      <c r="BT30" s="540"/>
      <c r="BU30" s="541"/>
      <c r="BV30" s="539">
        <v>2482358</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197</v>
      </c>
      <c r="D32" s="583"/>
      <c r="E32" s="583"/>
      <c r="F32" s="583"/>
      <c r="G32" s="583"/>
      <c r="H32" s="583"/>
      <c r="I32" s="583"/>
      <c r="J32" s="583"/>
      <c r="K32" s="583"/>
      <c r="L32" s="583"/>
      <c r="M32" s="583"/>
      <c r="N32" s="583"/>
      <c r="O32" s="583"/>
      <c r="P32" s="583"/>
      <c r="Q32" s="583"/>
      <c r="R32" s="583"/>
      <c r="S32" s="583"/>
      <c r="U32" s="424" t="s">
        <v>198</v>
      </c>
      <c r="V32" s="424"/>
      <c r="W32" s="424"/>
      <c r="X32" s="424"/>
      <c r="Y32" s="424"/>
      <c r="Z32" s="424"/>
      <c r="AA32" s="424"/>
      <c r="AB32" s="424"/>
      <c r="AC32" s="424"/>
      <c r="AD32" s="424"/>
      <c r="AE32" s="424"/>
      <c r="AF32" s="424"/>
      <c r="AG32" s="424"/>
      <c r="AH32" s="424"/>
      <c r="AI32" s="424"/>
      <c r="AJ32" s="424"/>
      <c r="AK32" s="424"/>
      <c r="AM32" s="424" t="s">
        <v>199</v>
      </c>
      <c r="AN32" s="424"/>
      <c r="AO32" s="424"/>
      <c r="AP32" s="424"/>
      <c r="AQ32" s="424"/>
      <c r="AR32" s="424"/>
      <c r="AS32" s="424"/>
      <c r="AT32" s="424"/>
      <c r="AU32" s="424"/>
      <c r="AV32" s="424"/>
      <c r="AW32" s="424"/>
      <c r="AX32" s="424"/>
      <c r="AY32" s="424"/>
      <c r="AZ32" s="424"/>
      <c r="BA32" s="424"/>
      <c r="BB32" s="424"/>
      <c r="BC32" s="424"/>
      <c r="BE32" s="424" t="s">
        <v>200</v>
      </c>
      <c r="BF32" s="424"/>
      <c r="BG32" s="424"/>
      <c r="BH32" s="424"/>
      <c r="BI32" s="424"/>
      <c r="BJ32" s="424"/>
      <c r="BK32" s="424"/>
      <c r="BL32" s="424"/>
      <c r="BM32" s="424"/>
      <c r="BN32" s="424"/>
      <c r="BO32" s="424"/>
      <c r="BP32" s="424"/>
      <c r="BQ32" s="424"/>
      <c r="BR32" s="424"/>
      <c r="BS32" s="424"/>
      <c r="BT32" s="424"/>
      <c r="BU32" s="424"/>
      <c r="BW32" s="424" t="s">
        <v>201</v>
      </c>
      <c r="BX32" s="424"/>
      <c r="BY32" s="424"/>
      <c r="BZ32" s="424"/>
      <c r="CA32" s="424"/>
      <c r="CB32" s="424"/>
      <c r="CC32" s="424"/>
      <c r="CD32" s="424"/>
      <c r="CE32" s="424"/>
      <c r="CF32" s="424"/>
      <c r="CG32" s="424"/>
      <c r="CH32" s="424"/>
      <c r="CI32" s="424"/>
      <c r="CJ32" s="424"/>
      <c r="CK32" s="424"/>
      <c r="CL32" s="424"/>
      <c r="CM32" s="424"/>
      <c r="CO32" s="424" t="s">
        <v>202</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203</v>
      </c>
      <c r="D33" s="444"/>
      <c r="E33" s="409" t="s">
        <v>204</v>
      </c>
      <c r="F33" s="409"/>
      <c r="G33" s="409"/>
      <c r="H33" s="409"/>
      <c r="I33" s="409"/>
      <c r="J33" s="409"/>
      <c r="K33" s="409"/>
      <c r="L33" s="409"/>
      <c r="M33" s="409"/>
      <c r="N33" s="409"/>
      <c r="O33" s="409"/>
      <c r="P33" s="409"/>
      <c r="Q33" s="409"/>
      <c r="R33" s="409"/>
      <c r="S33" s="409"/>
      <c r="T33" s="179"/>
      <c r="U33" s="444" t="s">
        <v>205</v>
      </c>
      <c r="V33" s="444"/>
      <c r="W33" s="409" t="s">
        <v>206</v>
      </c>
      <c r="X33" s="409"/>
      <c r="Y33" s="409"/>
      <c r="Z33" s="409"/>
      <c r="AA33" s="409"/>
      <c r="AB33" s="409"/>
      <c r="AC33" s="409"/>
      <c r="AD33" s="409"/>
      <c r="AE33" s="409"/>
      <c r="AF33" s="409"/>
      <c r="AG33" s="409"/>
      <c r="AH33" s="409"/>
      <c r="AI33" s="409"/>
      <c r="AJ33" s="409"/>
      <c r="AK33" s="409"/>
      <c r="AL33" s="179"/>
      <c r="AM33" s="444" t="s">
        <v>207</v>
      </c>
      <c r="AN33" s="444"/>
      <c r="AO33" s="409" t="s">
        <v>206</v>
      </c>
      <c r="AP33" s="409"/>
      <c r="AQ33" s="409"/>
      <c r="AR33" s="409"/>
      <c r="AS33" s="409"/>
      <c r="AT33" s="409"/>
      <c r="AU33" s="409"/>
      <c r="AV33" s="409"/>
      <c r="AW33" s="409"/>
      <c r="AX33" s="409"/>
      <c r="AY33" s="409"/>
      <c r="AZ33" s="409"/>
      <c r="BA33" s="409"/>
      <c r="BB33" s="409"/>
      <c r="BC33" s="409"/>
      <c r="BD33" s="185"/>
      <c r="BE33" s="409" t="s">
        <v>208</v>
      </c>
      <c r="BF33" s="409"/>
      <c r="BG33" s="409" t="s">
        <v>209</v>
      </c>
      <c r="BH33" s="409"/>
      <c r="BI33" s="409"/>
      <c r="BJ33" s="409"/>
      <c r="BK33" s="409"/>
      <c r="BL33" s="409"/>
      <c r="BM33" s="409"/>
      <c r="BN33" s="409"/>
      <c r="BO33" s="409"/>
      <c r="BP33" s="409"/>
      <c r="BQ33" s="409"/>
      <c r="BR33" s="409"/>
      <c r="BS33" s="409"/>
      <c r="BT33" s="409"/>
      <c r="BU33" s="409"/>
      <c r="BV33" s="185"/>
      <c r="BW33" s="444" t="s">
        <v>208</v>
      </c>
      <c r="BX33" s="444"/>
      <c r="BY33" s="409" t="s">
        <v>210</v>
      </c>
      <c r="BZ33" s="409"/>
      <c r="CA33" s="409"/>
      <c r="CB33" s="409"/>
      <c r="CC33" s="409"/>
      <c r="CD33" s="409"/>
      <c r="CE33" s="409"/>
      <c r="CF33" s="409"/>
      <c r="CG33" s="409"/>
      <c r="CH33" s="409"/>
      <c r="CI33" s="409"/>
      <c r="CJ33" s="409"/>
      <c r="CK33" s="409"/>
      <c r="CL33" s="409"/>
      <c r="CM33" s="409"/>
      <c r="CN33" s="179"/>
      <c r="CO33" s="444" t="s">
        <v>205</v>
      </c>
      <c r="CP33" s="444"/>
      <c r="CQ33" s="409" t="s">
        <v>211</v>
      </c>
      <c r="CR33" s="409"/>
      <c r="CS33" s="409"/>
      <c r="CT33" s="409"/>
      <c r="CU33" s="409"/>
      <c r="CV33" s="409"/>
      <c r="CW33" s="409"/>
      <c r="CX33" s="409"/>
      <c r="CY33" s="409"/>
      <c r="CZ33" s="409"/>
      <c r="DA33" s="409"/>
      <c r="DB33" s="409"/>
      <c r="DC33" s="409"/>
      <c r="DD33" s="409"/>
      <c r="DE33" s="409"/>
      <c r="DF33" s="179"/>
      <c r="DG33" s="609" t="s">
        <v>212</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7</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IF('各会計、関係団体の財政状況及び健全化判断比率'!B30="","",'各会計、関係団体の財政状況及び健全化判断比率'!B30)</f>
        <v>水道事業会計</v>
      </c>
      <c r="AP34" s="611"/>
      <c r="AQ34" s="611"/>
      <c r="AR34" s="611"/>
      <c r="AS34" s="611"/>
      <c r="AT34" s="611"/>
      <c r="AU34" s="611"/>
      <c r="AV34" s="611"/>
      <c r="AW34" s="611"/>
      <c r="AX34" s="611"/>
      <c r="AY34" s="611"/>
      <c r="AZ34" s="611"/>
      <c r="BA34" s="611"/>
      <c r="BB34" s="611"/>
      <c r="BC34" s="611"/>
      <c r="BD34" s="175"/>
      <c r="BE34" s="610">
        <f>IF(BG34="","",MAX(C34:D43,U34:V43,AM34:AN43)+1)</f>
        <v>11</v>
      </c>
      <c r="BF34" s="610"/>
      <c r="BG34" s="611" t="str">
        <f>IF('各会計、関係団体の財政状況及び健全化判断比率'!B32="","",'各会計、関係団体の財政状況及び健全化判断比率'!B32)</f>
        <v>浄化槽整備事業特別会計</v>
      </c>
      <c r="BH34" s="611"/>
      <c r="BI34" s="611"/>
      <c r="BJ34" s="611"/>
      <c r="BK34" s="611"/>
      <c r="BL34" s="611"/>
      <c r="BM34" s="611"/>
      <c r="BN34" s="611"/>
      <c r="BO34" s="611"/>
      <c r="BP34" s="611"/>
      <c r="BQ34" s="611"/>
      <c r="BR34" s="611"/>
      <c r="BS34" s="611"/>
      <c r="BT34" s="611"/>
      <c r="BU34" s="611"/>
      <c r="BV34" s="175"/>
      <c r="BW34" s="610">
        <f>IF(BY34="","",MAX(C34:D43,U34:V43,AM34:AN43,BE34:BF43)+1)</f>
        <v>13</v>
      </c>
      <c r="BX34" s="610"/>
      <c r="BY34" s="611" t="str">
        <f>IF('各会計、関係団体の財政状況及び健全化判断比率'!B68="","",'各会計、関係団体の財政状況及び健全化判断比率'!B68)</f>
        <v>鳥取県町村総合事務組合</v>
      </c>
      <c r="BZ34" s="611"/>
      <c r="CA34" s="611"/>
      <c r="CB34" s="611"/>
      <c r="CC34" s="611"/>
      <c r="CD34" s="611"/>
      <c r="CE34" s="611"/>
      <c r="CF34" s="611"/>
      <c r="CG34" s="611"/>
      <c r="CH34" s="611"/>
      <c r="CI34" s="611"/>
      <c r="CJ34" s="611"/>
      <c r="CK34" s="611"/>
      <c r="CL34" s="611"/>
      <c r="CM34" s="611"/>
      <c r="CN34" s="175"/>
      <c r="CO34" s="610">
        <f>IF(CQ34="","",MAX(C34:D43,U34:V43,AM34:AN43,BE34:BF43,BW34:BX43)+1)</f>
        <v>21</v>
      </c>
      <c r="CP34" s="610"/>
      <c r="CQ34" s="611" t="str">
        <f>IF('各会計、関係団体の財政状況及び健全化判断比率'!BS7="","",'各会計、関係団体の財政状況及び健全化判断比率'!BS7)</f>
        <v>植田正治写真美術財団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町営公園墓地事業特別会計</v>
      </c>
      <c r="F35" s="611"/>
      <c r="G35" s="611"/>
      <c r="H35" s="611"/>
      <c r="I35" s="611"/>
      <c r="J35" s="611"/>
      <c r="K35" s="611"/>
      <c r="L35" s="611"/>
      <c r="M35" s="611"/>
      <c r="N35" s="611"/>
      <c r="O35" s="611"/>
      <c r="P35" s="611"/>
      <c r="Q35" s="611"/>
      <c r="R35" s="611"/>
      <c r="S35" s="611"/>
      <c r="T35" s="175"/>
      <c r="U35" s="610">
        <f>IF(W35="","",U34+1)</f>
        <v>8</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75"/>
      <c r="AM35" s="610">
        <f t="shared" ref="AM35:AM43" si="0">IF(AO35="","",AM34+1)</f>
        <v>10</v>
      </c>
      <c r="AN35" s="610"/>
      <c r="AO35" s="611" t="str">
        <f>IF('各会計、関係団体の財政状況及び健全化判断比率'!B31="","",'各会計、関係団体の財政状況及び健全化判断比率'!B31)</f>
        <v>下水道事業会計</v>
      </c>
      <c r="AP35" s="611"/>
      <c r="AQ35" s="611"/>
      <c r="AR35" s="611"/>
      <c r="AS35" s="611"/>
      <c r="AT35" s="611"/>
      <c r="AU35" s="611"/>
      <c r="AV35" s="611"/>
      <c r="AW35" s="611"/>
      <c r="AX35" s="611"/>
      <c r="AY35" s="611"/>
      <c r="AZ35" s="611"/>
      <c r="BA35" s="611"/>
      <c r="BB35" s="611"/>
      <c r="BC35" s="611"/>
      <c r="BD35" s="175"/>
      <c r="BE35" s="610">
        <f t="shared" ref="BE35:BE43" si="1">IF(BG35="","",BE34+1)</f>
        <v>12</v>
      </c>
      <c r="BF35" s="610"/>
      <c r="BG35" s="611" t="str">
        <f>IF('各会計、関係団体の財政状況及び健全化判断比率'!B33="","",'各会計、関係団体の財政状況及び健全化判断比率'!B33)</f>
        <v>索道事業特別会計</v>
      </c>
      <c r="BH35" s="611"/>
      <c r="BI35" s="611"/>
      <c r="BJ35" s="611"/>
      <c r="BK35" s="611"/>
      <c r="BL35" s="611"/>
      <c r="BM35" s="611"/>
      <c r="BN35" s="611"/>
      <c r="BO35" s="611"/>
      <c r="BP35" s="611"/>
      <c r="BQ35" s="611"/>
      <c r="BR35" s="611"/>
      <c r="BS35" s="611"/>
      <c r="BT35" s="611"/>
      <c r="BU35" s="611"/>
      <c r="BV35" s="175"/>
      <c r="BW35" s="610">
        <f t="shared" ref="BW35:BW43" si="2">IF(BY35="","",BW34+1)</f>
        <v>14</v>
      </c>
      <c r="BX35" s="610"/>
      <c r="BY35" s="611" t="str">
        <f>IF('各会計、関係団体の財政状況及び健全化判断比率'!B69="","",'各会計、関係団体の財政状況及び健全化判断比率'!B69)</f>
        <v>南部町・伯耆町清掃施設管理組合</v>
      </c>
      <c r="BZ35" s="611"/>
      <c r="CA35" s="611"/>
      <c r="CB35" s="611"/>
      <c r="CC35" s="611"/>
      <c r="CD35" s="611"/>
      <c r="CE35" s="611"/>
      <c r="CF35" s="611"/>
      <c r="CG35" s="611"/>
      <c r="CH35" s="611"/>
      <c r="CI35" s="611"/>
      <c r="CJ35" s="611"/>
      <c r="CK35" s="611"/>
      <c r="CL35" s="611"/>
      <c r="CM35" s="611"/>
      <c r="CN35" s="175"/>
      <c r="CO35" s="610">
        <f t="shared" ref="CO35:CO43" si="3">IF(CQ35="","",CO34+1)</f>
        <v>22</v>
      </c>
      <c r="CP35" s="610"/>
      <c r="CQ35" s="611" t="str">
        <f>IF('各会計、関係団体の財政状況及び健全化判断比率'!BS8="","",'各会計、関係団体の財政状況及び健全化判断比率'!BS8)</f>
        <v>伯耆町地域振興</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住宅新築資金等貸付事業特別会計</v>
      </c>
      <c r="F36" s="611"/>
      <c r="G36" s="611"/>
      <c r="H36" s="611"/>
      <c r="I36" s="611"/>
      <c r="J36" s="611"/>
      <c r="K36" s="611"/>
      <c r="L36" s="611"/>
      <c r="M36" s="611"/>
      <c r="N36" s="611"/>
      <c r="O36" s="611"/>
      <c r="P36" s="611"/>
      <c r="Q36" s="611"/>
      <c r="R36" s="611"/>
      <c r="S36" s="611"/>
      <c r="T36" s="175"/>
      <c r="U36" s="610" t="str">
        <f t="shared" ref="U36:U43" si="4">IF(W36="","",U35+1)</f>
        <v/>
      </c>
      <c r="V36" s="610"/>
      <c r="W36" s="611"/>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15</v>
      </c>
      <c r="BX36" s="610"/>
      <c r="BY36" s="611" t="str">
        <f>IF('各会計、関係団体の財政状況及び健全化判断比率'!B70="","",'各会計、関係団体の財政状況及び健全化判断比率'!B70)</f>
        <v>鳥取県西部広域行政管理組合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f>IF(E37="","",C36+1)</f>
        <v>4</v>
      </c>
      <c r="D37" s="610"/>
      <c r="E37" s="611" t="str">
        <f>IF('各会計、関係団体の財政状況及び健全化判断比率'!B10="","",'各会計、関係団体の財政状況及び健全化判断比率'!B10)</f>
        <v>地域交通特別会計</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16</v>
      </c>
      <c r="BX37" s="610"/>
      <c r="BY37" s="611" t="str">
        <f>IF('各会計、関係団体の財政状況及び健全化判断比率'!B71="","",'各会計、関係団体の財政状況及び健全化判断比率'!B71)</f>
        <v>南部箕蚊屋広域連合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f t="shared" ref="C38:C43" si="5">IF(E38="","",C37+1)</f>
        <v>5</v>
      </c>
      <c r="D38" s="610"/>
      <c r="E38" s="611" t="str">
        <f>IF('各会計、関係団体の財政状況及び健全化判断比率'!B11="","",'各会計、関係団体の財政状況及び健全化判断比率'!B11)</f>
        <v>丸山地区専用水道事業特別会計</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17</v>
      </c>
      <c r="BX38" s="610"/>
      <c r="BY38" s="611" t="str">
        <f>IF('各会計、関係団体の財政状況及び健全化判断比率'!B72="","",'各会計、関係団体の財政状況及び健全化判断比率'!B72)</f>
        <v>南部箕蚊屋広域連合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f t="shared" si="5"/>
        <v>6</v>
      </c>
      <c r="D39" s="610"/>
      <c r="E39" s="611" t="str">
        <f>IF('各会計、関係団体の財政状況及び健全化判断比率'!B12="","",'各会計、関係団体の財政状況及び健全化判断比率'!B12)</f>
        <v>鳥取県西部町村情報公開・個人情報保護審査会特別会計</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18</v>
      </c>
      <c r="BX39" s="610"/>
      <c r="BY39" s="611" t="str">
        <f>IF('各会計、関係団体の財政状況及び健全化判断比率'!B73="","",'各会計、関係団体の財政状況及び健全化判断比率'!B73)</f>
        <v>鳥取県後期高齢者医療広域連合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19</v>
      </c>
      <c r="BX40" s="610"/>
      <c r="BY40" s="611" t="str">
        <f>IF('各会計、関係団体の財政状況及び健全化判断比率'!B74="","",'各会計、関係団体の財政状況及び健全化判断比率'!B74)</f>
        <v>鳥取県後期高齢者医療広域連合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20</v>
      </c>
      <c r="BX41" s="610"/>
      <c r="BY41" s="611" t="str">
        <f>IF('各会計、関係団体の財政状況及び健全化判断比率'!B75="","",'各会計、関係団体の財政状況及び健全化判断比率'!B75)</f>
        <v>日野病院組合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213</v>
      </c>
      <c r="E46" s="613" t="s">
        <v>214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220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221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nOOqLidmuqwVTK4prZQj46pH+WBnaXwHT34U6bJJDzIi3S+1ucCyBUeMWvoS5H5q7UvrG+pbVDsm7HGZ3a/xdA==" saltValue="8EZZoBZHn/zt4qdHe+nt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222</v>
      </c>
      <c r="DI1" s="616"/>
      <c r="DJ1" s="616"/>
      <c r="DK1" s="616"/>
      <c r="DL1" s="616"/>
      <c r="DM1" s="616"/>
      <c r="DN1" s="617"/>
      <c r="DO1" s="208"/>
      <c r="DP1" s="615" t="s">
        <v>223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228</v>
      </c>
      <c r="S4" s="619"/>
      <c r="T4" s="619"/>
      <c r="U4" s="619"/>
      <c r="V4" s="619"/>
      <c r="W4" s="619"/>
      <c r="X4" s="619"/>
      <c r="Y4" s="620"/>
      <c r="Z4" s="618" t="s">
        <v>229</v>
      </c>
      <c r="AA4" s="619"/>
      <c r="AB4" s="619"/>
      <c r="AC4" s="620"/>
      <c r="AD4" s="618" t="s">
        <v>230</v>
      </c>
      <c r="AE4" s="619"/>
      <c r="AF4" s="619"/>
      <c r="AG4" s="619"/>
      <c r="AH4" s="619"/>
      <c r="AI4" s="619"/>
      <c r="AJ4" s="619"/>
      <c r="AK4" s="620"/>
      <c r="AL4" s="618" t="s">
        <v>229</v>
      </c>
      <c r="AM4" s="619"/>
      <c r="AN4" s="619"/>
      <c r="AO4" s="620"/>
      <c r="AP4" s="621" t="s">
        <v>231</v>
      </c>
      <c r="AQ4" s="621"/>
      <c r="AR4" s="621"/>
      <c r="AS4" s="621"/>
      <c r="AT4" s="621"/>
      <c r="AU4" s="621"/>
      <c r="AV4" s="621"/>
      <c r="AW4" s="621"/>
      <c r="AX4" s="621"/>
      <c r="AY4" s="621"/>
      <c r="AZ4" s="621"/>
      <c r="BA4" s="621"/>
      <c r="BB4" s="621"/>
      <c r="BC4" s="621"/>
      <c r="BD4" s="621"/>
      <c r="BE4" s="621"/>
      <c r="BF4" s="621"/>
      <c r="BG4" s="621" t="s">
        <v>232</v>
      </c>
      <c r="BH4" s="621"/>
      <c r="BI4" s="621"/>
      <c r="BJ4" s="621"/>
      <c r="BK4" s="621"/>
      <c r="BL4" s="621"/>
      <c r="BM4" s="621"/>
      <c r="BN4" s="621"/>
      <c r="BO4" s="621" t="s">
        <v>229</v>
      </c>
      <c r="BP4" s="621"/>
      <c r="BQ4" s="621"/>
      <c r="BR4" s="621"/>
      <c r="BS4" s="621" t="s">
        <v>233</v>
      </c>
      <c r="BT4" s="621"/>
      <c r="BU4" s="621"/>
      <c r="BV4" s="621"/>
      <c r="BW4" s="621"/>
      <c r="BX4" s="621"/>
      <c r="BY4" s="621"/>
      <c r="BZ4" s="621"/>
      <c r="CA4" s="621"/>
      <c r="CB4" s="621"/>
      <c r="CD4" s="618" t="s">
        <v>234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235</v>
      </c>
      <c r="C5" s="623"/>
      <c r="D5" s="623"/>
      <c r="E5" s="623"/>
      <c r="F5" s="623"/>
      <c r="G5" s="623"/>
      <c r="H5" s="623"/>
      <c r="I5" s="623"/>
      <c r="J5" s="623"/>
      <c r="K5" s="623"/>
      <c r="L5" s="623"/>
      <c r="M5" s="623"/>
      <c r="N5" s="623"/>
      <c r="O5" s="623"/>
      <c r="P5" s="623"/>
      <c r="Q5" s="624"/>
      <c r="R5" s="625">
        <v>1343191</v>
      </c>
      <c r="S5" s="626"/>
      <c r="T5" s="626"/>
      <c r="U5" s="626"/>
      <c r="V5" s="626"/>
      <c r="W5" s="626"/>
      <c r="X5" s="626"/>
      <c r="Y5" s="627"/>
      <c r="Z5" s="628">
        <v>15.9</v>
      </c>
      <c r="AA5" s="628"/>
      <c r="AB5" s="628"/>
      <c r="AC5" s="628"/>
      <c r="AD5" s="629">
        <v>1343191</v>
      </c>
      <c r="AE5" s="629"/>
      <c r="AF5" s="629"/>
      <c r="AG5" s="629"/>
      <c r="AH5" s="629"/>
      <c r="AI5" s="629"/>
      <c r="AJ5" s="629"/>
      <c r="AK5" s="629"/>
      <c r="AL5" s="630">
        <v>25.1</v>
      </c>
      <c r="AM5" s="631"/>
      <c r="AN5" s="631"/>
      <c r="AO5" s="632"/>
      <c r="AP5" s="622" t="s">
        <v>236</v>
      </c>
      <c r="AQ5" s="623"/>
      <c r="AR5" s="623"/>
      <c r="AS5" s="623"/>
      <c r="AT5" s="623"/>
      <c r="AU5" s="623"/>
      <c r="AV5" s="623"/>
      <c r="AW5" s="623"/>
      <c r="AX5" s="623"/>
      <c r="AY5" s="623"/>
      <c r="AZ5" s="623"/>
      <c r="BA5" s="623"/>
      <c r="BB5" s="623"/>
      <c r="BC5" s="623"/>
      <c r="BD5" s="623"/>
      <c r="BE5" s="623"/>
      <c r="BF5" s="624"/>
      <c r="BG5" s="636">
        <v>1330489</v>
      </c>
      <c r="BH5" s="637"/>
      <c r="BI5" s="637"/>
      <c r="BJ5" s="637"/>
      <c r="BK5" s="637"/>
      <c r="BL5" s="637"/>
      <c r="BM5" s="637"/>
      <c r="BN5" s="638"/>
      <c r="BO5" s="639">
        <v>99.1</v>
      </c>
      <c r="BP5" s="639"/>
      <c r="BQ5" s="639"/>
      <c r="BR5" s="639"/>
      <c r="BS5" s="640" t="s">
        <v>237</v>
      </c>
      <c r="BT5" s="640"/>
      <c r="BU5" s="640"/>
      <c r="BV5" s="640"/>
      <c r="BW5" s="640"/>
      <c r="BX5" s="640"/>
      <c r="BY5" s="640"/>
      <c r="BZ5" s="640"/>
      <c r="CA5" s="640"/>
      <c r="CB5" s="644"/>
      <c r="CD5" s="618" t="s">
        <v>231</v>
      </c>
      <c r="CE5" s="619"/>
      <c r="CF5" s="619"/>
      <c r="CG5" s="619"/>
      <c r="CH5" s="619"/>
      <c r="CI5" s="619"/>
      <c r="CJ5" s="619"/>
      <c r="CK5" s="619"/>
      <c r="CL5" s="619"/>
      <c r="CM5" s="619"/>
      <c r="CN5" s="619"/>
      <c r="CO5" s="619"/>
      <c r="CP5" s="619"/>
      <c r="CQ5" s="620"/>
      <c r="CR5" s="618" t="s">
        <v>238</v>
      </c>
      <c r="CS5" s="619"/>
      <c r="CT5" s="619"/>
      <c r="CU5" s="619"/>
      <c r="CV5" s="619"/>
      <c r="CW5" s="619"/>
      <c r="CX5" s="619"/>
      <c r="CY5" s="620"/>
      <c r="CZ5" s="618" t="s">
        <v>229</v>
      </c>
      <c r="DA5" s="619"/>
      <c r="DB5" s="619"/>
      <c r="DC5" s="620"/>
      <c r="DD5" s="618" t="s">
        <v>239</v>
      </c>
      <c r="DE5" s="619"/>
      <c r="DF5" s="619"/>
      <c r="DG5" s="619"/>
      <c r="DH5" s="619"/>
      <c r="DI5" s="619"/>
      <c r="DJ5" s="619"/>
      <c r="DK5" s="619"/>
      <c r="DL5" s="619"/>
      <c r="DM5" s="619"/>
      <c r="DN5" s="619"/>
      <c r="DO5" s="619"/>
      <c r="DP5" s="620"/>
      <c r="DQ5" s="618" t="s">
        <v>240</v>
      </c>
      <c r="DR5" s="619"/>
      <c r="DS5" s="619"/>
      <c r="DT5" s="619"/>
      <c r="DU5" s="619"/>
      <c r="DV5" s="619"/>
      <c r="DW5" s="619"/>
      <c r="DX5" s="619"/>
      <c r="DY5" s="619"/>
      <c r="DZ5" s="619"/>
      <c r="EA5" s="619"/>
      <c r="EB5" s="619"/>
      <c r="EC5" s="620"/>
    </row>
    <row r="6" spans="2:143" ht="11.25" customHeight="1" x14ac:dyDescent="0.15">
      <c r="B6" s="633" t="s">
        <v>241</v>
      </c>
      <c r="C6" s="634"/>
      <c r="D6" s="634"/>
      <c r="E6" s="634"/>
      <c r="F6" s="634"/>
      <c r="G6" s="634"/>
      <c r="H6" s="634"/>
      <c r="I6" s="634"/>
      <c r="J6" s="634"/>
      <c r="K6" s="634"/>
      <c r="L6" s="634"/>
      <c r="M6" s="634"/>
      <c r="N6" s="634"/>
      <c r="O6" s="634"/>
      <c r="P6" s="634"/>
      <c r="Q6" s="635"/>
      <c r="R6" s="636">
        <v>83219</v>
      </c>
      <c r="S6" s="637"/>
      <c r="T6" s="637"/>
      <c r="U6" s="637"/>
      <c r="V6" s="637"/>
      <c r="W6" s="637"/>
      <c r="X6" s="637"/>
      <c r="Y6" s="638"/>
      <c r="Z6" s="639">
        <v>1</v>
      </c>
      <c r="AA6" s="639"/>
      <c r="AB6" s="639"/>
      <c r="AC6" s="639"/>
      <c r="AD6" s="640">
        <v>83219</v>
      </c>
      <c r="AE6" s="640"/>
      <c r="AF6" s="640"/>
      <c r="AG6" s="640"/>
      <c r="AH6" s="640"/>
      <c r="AI6" s="640"/>
      <c r="AJ6" s="640"/>
      <c r="AK6" s="640"/>
      <c r="AL6" s="641">
        <v>1.6</v>
      </c>
      <c r="AM6" s="642"/>
      <c r="AN6" s="642"/>
      <c r="AO6" s="643"/>
      <c r="AP6" s="633" t="s">
        <v>242</v>
      </c>
      <c r="AQ6" s="634"/>
      <c r="AR6" s="634"/>
      <c r="AS6" s="634"/>
      <c r="AT6" s="634"/>
      <c r="AU6" s="634"/>
      <c r="AV6" s="634"/>
      <c r="AW6" s="634"/>
      <c r="AX6" s="634"/>
      <c r="AY6" s="634"/>
      <c r="AZ6" s="634"/>
      <c r="BA6" s="634"/>
      <c r="BB6" s="634"/>
      <c r="BC6" s="634"/>
      <c r="BD6" s="634"/>
      <c r="BE6" s="634"/>
      <c r="BF6" s="635"/>
      <c r="BG6" s="636">
        <v>1330489</v>
      </c>
      <c r="BH6" s="637"/>
      <c r="BI6" s="637"/>
      <c r="BJ6" s="637"/>
      <c r="BK6" s="637"/>
      <c r="BL6" s="637"/>
      <c r="BM6" s="637"/>
      <c r="BN6" s="638"/>
      <c r="BO6" s="639">
        <v>99.1</v>
      </c>
      <c r="BP6" s="639"/>
      <c r="BQ6" s="639"/>
      <c r="BR6" s="639"/>
      <c r="BS6" s="640" t="s">
        <v>243</v>
      </c>
      <c r="BT6" s="640"/>
      <c r="BU6" s="640"/>
      <c r="BV6" s="640"/>
      <c r="BW6" s="640"/>
      <c r="BX6" s="640"/>
      <c r="BY6" s="640"/>
      <c r="BZ6" s="640"/>
      <c r="CA6" s="640"/>
      <c r="CB6" s="644"/>
      <c r="CD6" s="622" t="s">
        <v>244</v>
      </c>
      <c r="CE6" s="623"/>
      <c r="CF6" s="623"/>
      <c r="CG6" s="623"/>
      <c r="CH6" s="623"/>
      <c r="CI6" s="623"/>
      <c r="CJ6" s="623"/>
      <c r="CK6" s="623"/>
      <c r="CL6" s="623"/>
      <c r="CM6" s="623"/>
      <c r="CN6" s="623"/>
      <c r="CO6" s="623"/>
      <c r="CP6" s="623"/>
      <c r="CQ6" s="624"/>
      <c r="CR6" s="636">
        <v>93757</v>
      </c>
      <c r="CS6" s="637"/>
      <c r="CT6" s="637"/>
      <c r="CU6" s="637"/>
      <c r="CV6" s="637"/>
      <c r="CW6" s="637"/>
      <c r="CX6" s="637"/>
      <c r="CY6" s="638"/>
      <c r="CZ6" s="630">
        <v>1.2</v>
      </c>
      <c r="DA6" s="631"/>
      <c r="DB6" s="631"/>
      <c r="DC6" s="647"/>
      <c r="DD6" s="645">
        <v>267</v>
      </c>
      <c r="DE6" s="637"/>
      <c r="DF6" s="637"/>
      <c r="DG6" s="637"/>
      <c r="DH6" s="637"/>
      <c r="DI6" s="637"/>
      <c r="DJ6" s="637"/>
      <c r="DK6" s="637"/>
      <c r="DL6" s="637"/>
      <c r="DM6" s="637"/>
      <c r="DN6" s="637"/>
      <c r="DO6" s="637"/>
      <c r="DP6" s="638"/>
      <c r="DQ6" s="645">
        <v>91645</v>
      </c>
      <c r="DR6" s="637"/>
      <c r="DS6" s="637"/>
      <c r="DT6" s="637"/>
      <c r="DU6" s="637"/>
      <c r="DV6" s="637"/>
      <c r="DW6" s="637"/>
      <c r="DX6" s="637"/>
      <c r="DY6" s="637"/>
      <c r="DZ6" s="637"/>
      <c r="EA6" s="637"/>
      <c r="EB6" s="637"/>
      <c r="EC6" s="646"/>
    </row>
    <row r="7" spans="2:143" ht="11.25" customHeight="1" x14ac:dyDescent="0.15">
      <c r="B7" s="633" t="s">
        <v>245</v>
      </c>
      <c r="C7" s="634"/>
      <c r="D7" s="634"/>
      <c r="E7" s="634"/>
      <c r="F7" s="634"/>
      <c r="G7" s="634"/>
      <c r="H7" s="634"/>
      <c r="I7" s="634"/>
      <c r="J7" s="634"/>
      <c r="K7" s="634"/>
      <c r="L7" s="634"/>
      <c r="M7" s="634"/>
      <c r="N7" s="634"/>
      <c r="O7" s="634"/>
      <c r="P7" s="634"/>
      <c r="Q7" s="635"/>
      <c r="R7" s="636">
        <v>662</v>
      </c>
      <c r="S7" s="637"/>
      <c r="T7" s="637"/>
      <c r="U7" s="637"/>
      <c r="V7" s="637"/>
      <c r="W7" s="637"/>
      <c r="X7" s="637"/>
      <c r="Y7" s="638"/>
      <c r="Z7" s="639">
        <v>0</v>
      </c>
      <c r="AA7" s="639"/>
      <c r="AB7" s="639"/>
      <c r="AC7" s="639"/>
      <c r="AD7" s="640">
        <v>662</v>
      </c>
      <c r="AE7" s="640"/>
      <c r="AF7" s="640"/>
      <c r="AG7" s="640"/>
      <c r="AH7" s="640"/>
      <c r="AI7" s="640"/>
      <c r="AJ7" s="640"/>
      <c r="AK7" s="640"/>
      <c r="AL7" s="641">
        <v>0</v>
      </c>
      <c r="AM7" s="642"/>
      <c r="AN7" s="642"/>
      <c r="AO7" s="643"/>
      <c r="AP7" s="633" t="s">
        <v>246</v>
      </c>
      <c r="AQ7" s="634"/>
      <c r="AR7" s="634"/>
      <c r="AS7" s="634"/>
      <c r="AT7" s="634"/>
      <c r="AU7" s="634"/>
      <c r="AV7" s="634"/>
      <c r="AW7" s="634"/>
      <c r="AX7" s="634"/>
      <c r="AY7" s="634"/>
      <c r="AZ7" s="634"/>
      <c r="BA7" s="634"/>
      <c r="BB7" s="634"/>
      <c r="BC7" s="634"/>
      <c r="BD7" s="634"/>
      <c r="BE7" s="634"/>
      <c r="BF7" s="635"/>
      <c r="BG7" s="636">
        <v>451922</v>
      </c>
      <c r="BH7" s="637"/>
      <c r="BI7" s="637"/>
      <c r="BJ7" s="637"/>
      <c r="BK7" s="637"/>
      <c r="BL7" s="637"/>
      <c r="BM7" s="637"/>
      <c r="BN7" s="638"/>
      <c r="BO7" s="639">
        <v>33.6</v>
      </c>
      <c r="BP7" s="639"/>
      <c r="BQ7" s="639"/>
      <c r="BR7" s="639"/>
      <c r="BS7" s="640" t="s">
        <v>243</v>
      </c>
      <c r="BT7" s="640"/>
      <c r="BU7" s="640"/>
      <c r="BV7" s="640"/>
      <c r="BW7" s="640"/>
      <c r="BX7" s="640"/>
      <c r="BY7" s="640"/>
      <c r="BZ7" s="640"/>
      <c r="CA7" s="640"/>
      <c r="CB7" s="644"/>
      <c r="CD7" s="633" t="s">
        <v>247</v>
      </c>
      <c r="CE7" s="634"/>
      <c r="CF7" s="634"/>
      <c r="CG7" s="634"/>
      <c r="CH7" s="634"/>
      <c r="CI7" s="634"/>
      <c r="CJ7" s="634"/>
      <c r="CK7" s="634"/>
      <c r="CL7" s="634"/>
      <c r="CM7" s="634"/>
      <c r="CN7" s="634"/>
      <c r="CO7" s="634"/>
      <c r="CP7" s="634"/>
      <c r="CQ7" s="635"/>
      <c r="CR7" s="636">
        <v>1272159</v>
      </c>
      <c r="CS7" s="637"/>
      <c r="CT7" s="637"/>
      <c r="CU7" s="637"/>
      <c r="CV7" s="637"/>
      <c r="CW7" s="637"/>
      <c r="CX7" s="637"/>
      <c r="CY7" s="638"/>
      <c r="CZ7" s="639">
        <v>16.100000000000001</v>
      </c>
      <c r="DA7" s="639"/>
      <c r="DB7" s="639"/>
      <c r="DC7" s="639"/>
      <c r="DD7" s="645">
        <v>138750</v>
      </c>
      <c r="DE7" s="637"/>
      <c r="DF7" s="637"/>
      <c r="DG7" s="637"/>
      <c r="DH7" s="637"/>
      <c r="DI7" s="637"/>
      <c r="DJ7" s="637"/>
      <c r="DK7" s="637"/>
      <c r="DL7" s="637"/>
      <c r="DM7" s="637"/>
      <c r="DN7" s="637"/>
      <c r="DO7" s="637"/>
      <c r="DP7" s="638"/>
      <c r="DQ7" s="645">
        <v>952283</v>
      </c>
      <c r="DR7" s="637"/>
      <c r="DS7" s="637"/>
      <c r="DT7" s="637"/>
      <c r="DU7" s="637"/>
      <c r="DV7" s="637"/>
      <c r="DW7" s="637"/>
      <c r="DX7" s="637"/>
      <c r="DY7" s="637"/>
      <c r="DZ7" s="637"/>
      <c r="EA7" s="637"/>
      <c r="EB7" s="637"/>
      <c r="EC7" s="646"/>
    </row>
    <row r="8" spans="2:143" ht="11.25" customHeight="1" x14ac:dyDescent="0.15">
      <c r="B8" s="633" t="s">
        <v>248</v>
      </c>
      <c r="C8" s="634"/>
      <c r="D8" s="634"/>
      <c r="E8" s="634"/>
      <c r="F8" s="634"/>
      <c r="G8" s="634"/>
      <c r="H8" s="634"/>
      <c r="I8" s="634"/>
      <c r="J8" s="634"/>
      <c r="K8" s="634"/>
      <c r="L8" s="634"/>
      <c r="M8" s="634"/>
      <c r="N8" s="634"/>
      <c r="O8" s="634"/>
      <c r="P8" s="634"/>
      <c r="Q8" s="635"/>
      <c r="R8" s="636">
        <v>5174</v>
      </c>
      <c r="S8" s="637"/>
      <c r="T8" s="637"/>
      <c r="U8" s="637"/>
      <c r="V8" s="637"/>
      <c r="W8" s="637"/>
      <c r="X8" s="637"/>
      <c r="Y8" s="638"/>
      <c r="Z8" s="639">
        <v>0.1</v>
      </c>
      <c r="AA8" s="639"/>
      <c r="AB8" s="639"/>
      <c r="AC8" s="639"/>
      <c r="AD8" s="640">
        <v>5174</v>
      </c>
      <c r="AE8" s="640"/>
      <c r="AF8" s="640"/>
      <c r="AG8" s="640"/>
      <c r="AH8" s="640"/>
      <c r="AI8" s="640"/>
      <c r="AJ8" s="640"/>
      <c r="AK8" s="640"/>
      <c r="AL8" s="641">
        <v>0.1</v>
      </c>
      <c r="AM8" s="642"/>
      <c r="AN8" s="642"/>
      <c r="AO8" s="643"/>
      <c r="AP8" s="633" t="s">
        <v>249</v>
      </c>
      <c r="AQ8" s="634"/>
      <c r="AR8" s="634"/>
      <c r="AS8" s="634"/>
      <c r="AT8" s="634"/>
      <c r="AU8" s="634"/>
      <c r="AV8" s="634"/>
      <c r="AW8" s="634"/>
      <c r="AX8" s="634"/>
      <c r="AY8" s="634"/>
      <c r="AZ8" s="634"/>
      <c r="BA8" s="634"/>
      <c r="BB8" s="634"/>
      <c r="BC8" s="634"/>
      <c r="BD8" s="634"/>
      <c r="BE8" s="634"/>
      <c r="BF8" s="635"/>
      <c r="BG8" s="636">
        <v>20308</v>
      </c>
      <c r="BH8" s="637"/>
      <c r="BI8" s="637"/>
      <c r="BJ8" s="637"/>
      <c r="BK8" s="637"/>
      <c r="BL8" s="637"/>
      <c r="BM8" s="637"/>
      <c r="BN8" s="638"/>
      <c r="BO8" s="639">
        <v>1.5</v>
      </c>
      <c r="BP8" s="639"/>
      <c r="BQ8" s="639"/>
      <c r="BR8" s="639"/>
      <c r="BS8" s="640" t="s">
        <v>237</v>
      </c>
      <c r="BT8" s="640"/>
      <c r="BU8" s="640"/>
      <c r="BV8" s="640"/>
      <c r="BW8" s="640"/>
      <c r="BX8" s="640"/>
      <c r="BY8" s="640"/>
      <c r="BZ8" s="640"/>
      <c r="CA8" s="640"/>
      <c r="CB8" s="644"/>
      <c r="CD8" s="633" t="s">
        <v>250</v>
      </c>
      <c r="CE8" s="634"/>
      <c r="CF8" s="634"/>
      <c r="CG8" s="634"/>
      <c r="CH8" s="634"/>
      <c r="CI8" s="634"/>
      <c r="CJ8" s="634"/>
      <c r="CK8" s="634"/>
      <c r="CL8" s="634"/>
      <c r="CM8" s="634"/>
      <c r="CN8" s="634"/>
      <c r="CO8" s="634"/>
      <c r="CP8" s="634"/>
      <c r="CQ8" s="635"/>
      <c r="CR8" s="636">
        <v>2480675</v>
      </c>
      <c r="CS8" s="637"/>
      <c r="CT8" s="637"/>
      <c r="CU8" s="637"/>
      <c r="CV8" s="637"/>
      <c r="CW8" s="637"/>
      <c r="CX8" s="637"/>
      <c r="CY8" s="638"/>
      <c r="CZ8" s="639">
        <v>31.5</v>
      </c>
      <c r="DA8" s="639"/>
      <c r="DB8" s="639"/>
      <c r="DC8" s="639"/>
      <c r="DD8" s="645">
        <v>233063</v>
      </c>
      <c r="DE8" s="637"/>
      <c r="DF8" s="637"/>
      <c r="DG8" s="637"/>
      <c r="DH8" s="637"/>
      <c r="DI8" s="637"/>
      <c r="DJ8" s="637"/>
      <c r="DK8" s="637"/>
      <c r="DL8" s="637"/>
      <c r="DM8" s="637"/>
      <c r="DN8" s="637"/>
      <c r="DO8" s="637"/>
      <c r="DP8" s="638"/>
      <c r="DQ8" s="645">
        <v>1396118</v>
      </c>
      <c r="DR8" s="637"/>
      <c r="DS8" s="637"/>
      <c r="DT8" s="637"/>
      <c r="DU8" s="637"/>
      <c r="DV8" s="637"/>
      <c r="DW8" s="637"/>
      <c r="DX8" s="637"/>
      <c r="DY8" s="637"/>
      <c r="DZ8" s="637"/>
      <c r="EA8" s="637"/>
      <c r="EB8" s="637"/>
      <c r="EC8" s="646"/>
    </row>
    <row r="9" spans="2:143" ht="11.25" customHeight="1" x14ac:dyDescent="0.15">
      <c r="B9" s="633" t="s">
        <v>251</v>
      </c>
      <c r="C9" s="634"/>
      <c r="D9" s="634"/>
      <c r="E9" s="634"/>
      <c r="F9" s="634"/>
      <c r="G9" s="634"/>
      <c r="H9" s="634"/>
      <c r="I9" s="634"/>
      <c r="J9" s="634"/>
      <c r="K9" s="634"/>
      <c r="L9" s="634"/>
      <c r="M9" s="634"/>
      <c r="N9" s="634"/>
      <c r="O9" s="634"/>
      <c r="P9" s="634"/>
      <c r="Q9" s="635"/>
      <c r="R9" s="636">
        <v>4109</v>
      </c>
      <c r="S9" s="637"/>
      <c r="T9" s="637"/>
      <c r="U9" s="637"/>
      <c r="V9" s="637"/>
      <c r="W9" s="637"/>
      <c r="X9" s="637"/>
      <c r="Y9" s="638"/>
      <c r="Z9" s="639">
        <v>0</v>
      </c>
      <c r="AA9" s="639"/>
      <c r="AB9" s="639"/>
      <c r="AC9" s="639"/>
      <c r="AD9" s="640">
        <v>4109</v>
      </c>
      <c r="AE9" s="640"/>
      <c r="AF9" s="640"/>
      <c r="AG9" s="640"/>
      <c r="AH9" s="640"/>
      <c r="AI9" s="640"/>
      <c r="AJ9" s="640"/>
      <c r="AK9" s="640"/>
      <c r="AL9" s="641">
        <v>0.1</v>
      </c>
      <c r="AM9" s="642"/>
      <c r="AN9" s="642"/>
      <c r="AO9" s="643"/>
      <c r="AP9" s="633" t="s">
        <v>252</v>
      </c>
      <c r="AQ9" s="634"/>
      <c r="AR9" s="634"/>
      <c r="AS9" s="634"/>
      <c r="AT9" s="634"/>
      <c r="AU9" s="634"/>
      <c r="AV9" s="634"/>
      <c r="AW9" s="634"/>
      <c r="AX9" s="634"/>
      <c r="AY9" s="634"/>
      <c r="AZ9" s="634"/>
      <c r="BA9" s="634"/>
      <c r="BB9" s="634"/>
      <c r="BC9" s="634"/>
      <c r="BD9" s="634"/>
      <c r="BE9" s="634"/>
      <c r="BF9" s="635"/>
      <c r="BG9" s="636">
        <v>382222</v>
      </c>
      <c r="BH9" s="637"/>
      <c r="BI9" s="637"/>
      <c r="BJ9" s="637"/>
      <c r="BK9" s="637"/>
      <c r="BL9" s="637"/>
      <c r="BM9" s="637"/>
      <c r="BN9" s="638"/>
      <c r="BO9" s="639">
        <v>28.5</v>
      </c>
      <c r="BP9" s="639"/>
      <c r="BQ9" s="639"/>
      <c r="BR9" s="639"/>
      <c r="BS9" s="640" t="s">
        <v>243</v>
      </c>
      <c r="BT9" s="640"/>
      <c r="BU9" s="640"/>
      <c r="BV9" s="640"/>
      <c r="BW9" s="640"/>
      <c r="BX9" s="640"/>
      <c r="BY9" s="640"/>
      <c r="BZ9" s="640"/>
      <c r="CA9" s="640"/>
      <c r="CB9" s="644"/>
      <c r="CD9" s="633" t="s">
        <v>253</v>
      </c>
      <c r="CE9" s="634"/>
      <c r="CF9" s="634"/>
      <c r="CG9" s="634"/>
      <c r="CH9" s="634"/>
      <c r="CI9" s="634"/>
      <c r="CJ9" s="634"/>
      <c r="CK9" s="634"/>
      <c r="CL9" s="634"/>
      <c r="CM9" s="634"/>
      <c r="CN9" s="634"/>
      <c r="CO9" s="634"/>
      <c r="CP9" s="634"/>
      <c r="CQ9" s="635"/>
      <c r="CR9" s="636">
        <v>735682</v>
      </c>
      <c r="CS9" s="637"/>
      <c r="CT9" s="637"/>
      <c r="CU9" s="637"/>
      <c r="CV9" s="637"/>
      <c r="CW9" s="637"/>
      <c r="CX9" s="637"/>
      <c r="CY9" s="638"/>
      <c r="CZ9" s="639">
        <v>9.3000000000000007</v>
      </c>
      <c r="DA9" s="639"/>
      <c r="DB9" s="639"/>
      <c r="DC9" s="639"/>
      <c r="DD9" s="645">
        <v>1191</v>
      </c>
      <c r="DE9" s="637"/>
      <c r="DF9" s="637"/>
      <c r="DG9" s="637"/>
      <c r="DH9" s="637"/>
      <c r="DI9" s="637"/>
      <c r="DJ9" s="637"/>
      <c r="DK9" s="637"/>
      <c r="DL9" s="637"/>
      <c r="DM9" s="637"/>
      <c r="DN9" s="637"/>
      <c r="DO9" s="637"/>
      <c r="DP9" s="638"/>
      <c r="DQ9" s="645">
        <v>605711</v>
      </c>
      <c r="DR9" s="637"/>
      <c r="DS9" s="637"/>
      <c r="DT9" s="637"/>
      <c r="DU9" s="637"/>
      <c r="DV9" s="637"/>
      <c r="DW9" s="637"/>
      <c r="DX9" s="637"/>
      <c r="DY9" s="637"/>
      <c r="DZ9" s="637"/>
      <c r="EA9" s="637"/>
      <c r="EB9" s="637"/>
      <c r="EC9" s="646"/>
    </row>
    <row r="10" spans="2:143" ht="11.25" customHeight="1" x14ac:dyDescent="0.15">
      <c r="B10" s="633" t="s">
        <v>254</v>
      </c>
      <c r="C10" s="634"/>
      <c r="D10" s="634"/>
      <c r="E10" s="634"/>
      <c r="F10" s="634"/>
      <c r="G10" s="634"/>
      <c r="H10" s="634"/>
      <c r="I10" s="634"/>
      <c r="J10" s="634"/>
      <c r="K10" s="634"/>
      <c r="L10" s="634"/>
      <c r="M10" s="634"/>
      <c r="N10" s="634"/>
      <c r="O10" s="634"/>
      <c r="P10" s="634"/>
      <c r="Q10" s="635"/>
      <c r="R10" s="636" t="s">
        <v>243</v>
      </c>
      <c r="S10" s="637"/>
      <c r="T10" s="637"/>
      <c r="U10" s="637"/>
      <c r="V10" s="637"/>
      <c r="W10" s="637"/>
      <c r="X10" s="637"/>
      <c r="Y10" s="638"/>
      <c r="Z10" s="639" t="s">
        <v>237</v>
      </c>
      <c r="AA10" s="639"/>
      <c r="AB10" s="639"/>
      <c r="AC10" s="639"/>
      <c r="AD10" s="640" t="s">
        <v>237</v>
      </c>
      <c r="AE10" s="640"/>
      <c r="AF10" s="640"/>
      <c r="AG10" s="640"/>
      <c r="AH10" s="640"/>
      <c r="AI10" s="640"/>
      <c r="AJ10" s="640"/>
      <c r="AK10" s="640"/>
      <c r="AL10" s="641" t="s">
        <v>243</v>
      </c>
      <c r="AM10" s="642"/>
      <c r="AN10" s="642"/>
      <c r="AO10" s="643"/>
      <c r="AP10" s="633" t="s">
        <v>255</v>
      </c>
      <c r="AQ10" s="634"/>
      <c r="AR10" s="634"/>
      <c r="AS10" s="634"/>
      <c r="AT10" s="634"/>
      <c r="AU10" s="634"/>
      <c r="AV10" s="634"/>
      <c r="AW10" s="634"/>
      <c r="AX10" s="634"/>
      <c r="AY10" s="634"/>
      <c r="AZ10" s="634"/>
      <c r="BA10" s="634"/>
      <c r="BB10" s="634"/>
      <c r="BC10" s="634"/>
      <c r="BD10" s="634"/>
      <c r="BE10" s="634"/>
      <c r="BF10" s="635"/>
      <c r="BG10" s="636">
        <v>37316</v>
      </c>
      <c r="BH10" s="637"/>
      <c r="BI10" s="637"/>
      <c r="BJ10" s="637"/>
      <c r="BK10" s="637"/>
      <c r="BL10" s="637"/>
      <c r="BM10" s="637"/>
      <c r="BN10" s="638"/>
      <c r="BO10" s="639">
        <v>2.8</v>
      </c>
      <c r="BP10" s="639"/>
      <c r="BQ10" s="639"/>
      <c r="BR10" s="639"/>
      <c r="BS10" s="640" t="s">
        <v>237</v>
      </c>
      <c r="BT10" s="640"/>
      <c r="BU10" s="640"/>
      <c r="BV10" s="640"/>
      <c r="BW10" s="640"/>
      <c r="BX10" s="640"/>
      <c r="BY10" s="640"/>
      <c r="BZ10" s="640"/>
      <c r="CA10" s="640"/>
      <c r="CB10" s="644"/>
      <c r="CD10" s="633" t="s">
        <v>256</v>
      </c>
      <c r="CE10" s="634"/>
      <c r="CF10" s="634"/>
      <c r="CG10" s="634"/>
      <c r="CH10" s="634"/>
      <c r="CI10" s="634"/>
      <c r="CJ10" s="634"/>
      <c r="CK10" s="634"/>
      <c r="CL10" s="634"/>
      <c r="CM10" s="634"/>
      <c r="CN10" s="634"/>
      <c r="CO10" s="634"/>
      <c r="CP10" s="634"/>
      <c r="CQ10" s="635"/>
      <c r="CR10" s="636" t="s">
        <v>243</v>
      </c>
      <c r="CS10" s="637"/>
      <c r="CT10" s="637"/>
      <c r="CU10" s="637"/>
      <c r="CV10" s="637"/>
      <c r="CW10" s="637"/>
      <c r="CX10" s="637"/>
      <c r="CY10" s="638"/>
      <c r="CZ10" s="639" t="s">
        <v>243</v>
      </c>
      <c r="DA10" s="639"/>
      <c r="DB10" s="639"/>
      <c r="DC10" s="639"/>
      <c r="DD10" s="645" t="s">
        <v>243</v>
      </c>
      <c r="DE10" s="637"/>
      <c r="DF10" s="637"/>
      <c r="DG10" s="637"/>
      <c r="DH10" s="637"/>
      <c r="DI10" s="637"/>
      <c r="DJ10" s="637"/>
      <c r="DK10" s="637"/>
      <c r="DL10" s="637"/>
      <c r="DM10" s="637"/>
      <c r="DN10" s="637"/>
      <c r="DO10" s="637"/>
      <c r="DP10" s="638"/>
      <c r="DQ10" s="645" t="s">
        <v>243</v>
      </c>
      <c r="DR10" s="637"/>
      <c r="DS10" s="637"/>
      <c r="DT10" s="637"/>
      <c r="DU10" s="637"/>
      <c r="DV10" s="637"/>
      <c r="DW10" s="637"/>
      <c r="DX10" s="637"/>
      <c r="DY10" s="637"/>
      <c r="DZ10" s="637"/>
      <c r="EA10" s="637"/>
      <c r="EB10" s="637"/>
      <c r="EC10" s="646"/>
    </row>
    <row r="11" spans="2:143" ht="11.25" customHeight="1" x14ac:dyDescent="0.15">
      <c r="B11" s="633" t="s">
        <v>257</v>
      </c>
      <c r="C11" s="634"/>
      <c r="D11" s="634"/>
      <c r="E11" s="634"/>
      <c r="F11" s="634"/>
      <c r="G11" s="634"/>
      <c r="H11" s="634"/>
      <c r="I11" s="634"/>
      <c r="J11" s="634"/>
      <c r="K11" s="634"/>
      <c r="L11" s="634"/>
      <c r="M11" s="634"/>
      <c r="N11" s="634"/>
      <c r="O11" s="634"/>
      <c r="P11" s="634"/>
      <c r="Q11" s="635"/>
      <c r="R11" s="636">
        <v>246333</v>
      </c>
      <c r="S11" s="637"/>
      <c r="T11" s="637"/>
      <c r="U11" s="637"/>
      <c r="V11" s="637"/>
      <c r="W11" s="637"/>
      <c r="X11" s="637"/>
      <c r="Y11" s="638"/>
      <c r="Z11" s="641">
        <v>2.9</v>
      </c>
      <c r="AA11" s="642"/>
      <c r="AB11" s="642"/>
      <c r="AC11" s="648"/>
      <c r="AD11" s="645">
        <v>246333</v>
      </c>
      <c r="AE11" s="637"/>
      <c r="AF11" s="637"/>
      <c r="AG11" s="637"/>
      <c r="AH11" s="637"/>
      <c r="AI11" s="637"/>
      <c r="AJ11" s="637"/>
      <c r="AK11" s="638"/>
      <c r="AL11" s="641">
        <v>4.5999999999999996</v>
      </c>
      <c r="AM11" s="642"/>
      <c r="AN11" s="642"/>
      <c r="AO11" s="643"/>
      <c r="AP11" s="633" t="s">
        <v>258</v>
      </c>
      <c r="AQ11" s="634"/>
      <c r="AR11" s="634"/>
      <c r="AS11" s="634"/>
      <c r="AT11" s="634"/>
      <c r="AU11" s="634"/>
      <c r="AV11" s="634"/>
      <c r="AW11" s="634"/>
      <c r="AX11" s="634"/>
      <c r="AY11" s="634"/>
      <c r="AZ11" s="634"/>
      <c r="BA11" s="634"/>
      <c r="BB11" s="634"/>
      <c r="BC11" s="634"/>
      <c r="BD11" s="634"/>
      <c r="BE11" s="634"/>
      <c r="BF11" s="635"/>
      <c r="BG11" s="636">
        <v>12076</v>
      </c>
      <c r="BH11" s="637"/>
      <c r="BI11" s="637"/>
      <c r="BJ11" s="637"/>
      <c r="BK11" s="637"/>
      <c r="BL11" s="637"/>
      <c r="BM11" s="637"/>
      <c r="BN11" s="638"/>
      <c r="BO11" s="639">
        <v>0.9</v>
      </c>
      <c r="BP11" s="639"/>
      <c r="BQ11" s="639"/>
      <c r="BR11" s="639"/>
      <c r="BS11" s="640" t="s">
        <v>243</v>
      </c>
      <c r="BT11" s="640"/>
      <c r="BU11" s="640"/>
      <c r="BV11" s="640"/>
      <c r="BW11" s="640"/>
      <c r="BX11" s="640"/>
      <c r="BY11" s="640"/>
      <c r="BZ11" s="640"/>
      <c r="CA11" s="640"/>
      <c r="CB11" s="644"/>
      <c r="CD11" s="633" t="s">
        <v>259</v>
      </c>
      <c r="CE11" s="634"/>
      <c r="CF11" s="634"/>
      <c r="CG11" s="634"/>
      <c r="CH11" s="634"/>
      <c r="CI11" s="634"/>
      <c r="CJ11" s="634"/>
      <c r="CK11" s="634"/>
      <c r="CL11" s="634"/>
      <c r="CM11" s="634"/>
      <c r="CN11" s="634"/>
      <c r="CO11" s="634"/>
      <c r="CP11" s="634"/>
      <c r="CQ11" s="635"/>
      <c r="CR11" s="636">
        <v>630417</v>
      </c>
      <c r="CS11" s="637"/>
      <c r="CT11" s="637"/>
      <c r="CU11" s="637"/>
      <c r="CV11" s="637"/>
      <c r="CW11" s="637"/>
      <c r="CX11" s="637"/>
      <c r="CY11" s="638"/>
      <c r="CZ11" s="639">
        <v>8</v>
      </c>
      <c r="DA11" s="639"/>
      <c r="DB11" s="639"/>
      <c r="DC11" s="639"/>
      <c r="DD11" s="645">
        <v>92934</v>
      </c>
      <c r="DE11" s="637"/>
      <c r="DF11" s="637"/>
      <c r="DG11" s="637"/>
      <c r="DH11" s="637"/>
      <c r="DI11" s="637"/>
      <c r="DJ11" s="637"/>
      <c r="DK11" s="637"/>
      <c r="DL11" s="637"/>
      <c r="DM11" s="637"/>
      <c r="DN11" s="637"/>
      <c r="DO11" s="637"/>
      <c r="DP11" s="638"/>
      <c r="DQ11" s="645">
        <v>391898</v>
      </c>
      <c r="DR11" s="637"/>
      <c r="DS11" s="637"/>
      <c r="DT11" s="637"/>
      <c r="DU11" s="637"/>
      <c r="DV11" s="637"/>
      <c r="DW11" s="637"/>
      <c r="DX11" s="637"/>
      <c r="DY11" s="637"/>
      <c r="DZ11" s="637"/>
      <c r="EA11" s="637"/>
      <c r="EB11" s="637"/>
      <c r="EC11" s="646"/>
    </row>
    <row r="12" spans="2:143" ht="11.25" customHeight="1" x14ac:dyDescent="0.15">
      <c r="B12" s="633" t="s">
        <v>260</v>
      </c>
      <c r="C12" s="634"/>
      <c r="D12" s="634"/>
      <c r="E12" s="634"/>
      <c r="F12" s="634"/>
      <c r="G12" s="634"/>
      <c r="H12" s="634"/>
      <c r="I12" s="634"/>
      <c r="J12" s="634"/>
      <c r="K12" s="634"/>
      <c r="L12" s="634"/>
      <c r="M12" s="634"/>
      <c r="N12" s="634"/>
      <c r="O12" s="634"/>
      <c r="P12" s="634"/>
      <c r="Q12" s="635"/>
      <c r="R12" s="636">
        <v>28525</v>
      </c>
      <c r="S12" s="637"/>
      <c r="T12" s="637"/>
      <c r="U12" s="637"/>
      <c r="V12" s="637"/>
      <c r="W12" s="637"/>
      <c r="X12" s="637"/>
      <c r="Y12" s="638"/>
      <c r="Z12" s="639">
        <v>0.3</v>
      </c>
      <c r="AA12" s="639"/>
      <c r="AB12" s="639"/>
      <c r="AC12" s="639"/>
      <c r="AD12" s="640">
        <v>28525</v>
      </c>
      <c r="AE12" s="640"/>
      <c r="AF12" s="640"/>
      <c r="AG12" s="640"/>
      <c r="AH12" s="640"/>
      <c r="AI12" s="640"/>
      <c r="AJ12" s="640"/>
      <c r="AK12" s="640"/>
      <c r="AL12" s="641">
        <v>0.5</v>
      </c>
      <c r="AM12" s="642"/>
      <c r="AN12" s="642"/>
      <c r="AO12" s="643"/>
      <c r="AP12" s="633" t="s">
        <v>261</v>
      </c>
      <c r="AQ12" s="634"/>
      <c r="AR12" s="634"/>
      <c r="AS12" s="634"/>
      <c r="AT12" s="634"/>
      <c r="AU12" s="634"/>
      <c r="AV12" s="634"/>
      <c r="AW12" s="634"/>
      <c r="AX12" s="634"/>
      <c r="AY12" s="634"/>
      <c r="AZ12" s="634"/>
      <c r="BA12" s="634"/>
      <c r="BB12" s="634"/>
      <c r="BC12" s="634"/>
      <c r="BD12" s="634"/>
      <c r="BE12" s="634"/>
      <c r="BF12" s="635"/>
      <c r="BG12" s="636">
        <v>769201</v>
      </c>
      <c r="BH12" s="637"/>
      <c r="BI12" s="637"/>
      <c r="BJ12" s="637"/>
      <c r="BK12" s="637"/>
      <c r="BL12" s="637"/>
      <c r="BM12" s="637"/>
      <c r="BN12" s="638"/>
      <c r="BO12" s="639">
        <v>57.3</v>
      </c>
      <c r="BP12" s="639"/>
      <c r="BQ12" s="639"/>
      <c r="BR12" s="639"/>
      <c r="BS12" s="640" t="s">
        <v>243</v>
      </c>
      <c r="BT12" s="640"/>
      <c r="BU12" s="640"/>
      <c r="BV12" s="640"/>
      <c r="BW12" s="640"/>
      <c r="BX12" s="640"/>
      <c r="BY12" s="640"/>
      <c r="BZ12" s="640"/>
      <c r="CA12" s="640"/>
      <c r="CB12" s="644"/>
      <c r="CD12" s="633" t="s">
        <v>262</v>
      </c>
      <c r="CE12" s="634"/>
      <c r="CF12" s="634"/>
      <c r="CG12" s="634"/>
      <c r="CH12" s="634"/>
      <c r="CI12" s="634"/>
      <c r="CJ12" s="634"/>
      <c r="CK12" s="634"/>
      <c r="CL12" s="634"/>
      <c r="CM12" s="634"/>
      <c r="CN12" s="634"/>
      <c r="CO12" s="634"/>
      <c r="CP12" s="634"/>
      <c r="CQ12" s="635"/>
      <c r="CR12" s="636">
        <v>165117</v>
      </c>
      <c r="CS12" s="637"/>
      <c r="CT12" s="637"/>
      <c r="CU12" s="637"/>
      <c r="CV12" s="637"/>
      <c r="CW12" s="637"/>
      <c r="CX12" s="637"/>
      <c r="CY12" s="638"/>
      <c r="CZ12" s="639">
        <v>2.1</v>
      </c>
      <c r="DA12" s="639"/>
      <c r="DB12" s="639"/>
      <c r="DC12" s="639"/>
      <c r="DD12" s="645">
        <v>1229</v>
      </c>
      <c r="DE12" s="637"/>
      <c r="DF12" s="637"/>
      <c r="DG12" s="637"/>
      <c r="DH12" s="637"/>
      <c r="DI12" s="637"/>
      <c r="DJ12" s="637"/>
      <c r="DK12" s="637"/>
      <c r="DL12" s="637"/>
      <c r="DM12" s="637"/>
      <c r="DN12" s="637"/>
      <c r="DO12" s="637"/>
      <c r="DP12" s="638"/>
      <c r="DQ12" s="645">
        <v>106574</v>
      </c>
      <c r="DR12" s="637"/>
      <c r="DS12" s="637"/>
      <c r="DT12" s="637"/>
      <c r="DU12" s="637"/>
      <c r="DV12" s="637"/>
      <c r="DW12" s="637"/>
      <c r="DX12" s="637"/>
      <c r="DY12" s="637"/>
      <c r="DZ12" s="637"/>
      <c r="EA12" s="637"/>
      <c r="EB12" s="637"/>
      <c r="EC12" s="646"/>
    </row>
    <row r="13" spans="2:143" ht="11.25" customHeight="1" x14ac:dyDescent="0.15">
      <c r="B13" s="633" t="s">
        <v>263</v>
      </c>
      <c r="C13" s="634"/>
      <c r="D13" s="634"/>
      <c r="E13" s="634"/>
      <c r="F13" s="634"/>
      <c r="G13" s="634"/>
      <c r="H13" s="634"/>
      <c r="I13" s="634"/>
      <c r="J13" s="634"/>
      <c r="K13" s="634"/>
      <c r="L13" s="634"/>
      <c r="M13" s="634"/>
      <c r="N13" s="634"/>
      <c r="O13" s="634"/>
      <c r="P13" s="634"/>
      <c r="Q13" s="635"/>
      <c r="R13" s="636" t="s">
        <v>243</v>
      </c>
      <c r="S13" s="637"/>
      <c r="T13" s="637"/>
      <c r="U13" s="637"/>
      <c r="V13" s="637"/>
      <c r="W13" s="637"/>
      <c r="X13" s="637"/>
      <c r="Y13" s="638"/>
      <c r="Z13" s="639" t="s">
        <v>237</v>
      </c>
      <c r="AA13" s="639"/>
      <c r="AB13" s="639"/>
      <c r="AC13" s="639"/>
      <c r="AD13" s="640" t="s">
        <v>243</v>
      </c>
      <c r="AE13" s="640"/>
      <c r="AF13" s="640"/>
      <c r="AG13" s="640"/>
      <c r="AH13" s="640"/>
      <c r="AI13" s="640"/>
      <c r="AJ13" s="640"/>
      <c r="AK13" s="640"/>
      <c r="AL13" s="641" t="s">
        <v>237</v>
      </c>
      <c r="AM13" s="642"/>
      <c r="AN13" s="642"/>
      <c r="AO13" s="643"/>
      <c r="AP13" s="633" t="s">
        <v>264</v>
      </c>
      <c r="AQ13" s="634"/>
      <c r="AR13" s="634"/>
      <c r="AS13" s="634"/>
      <c r="AT13" s="634"/>
      <c r="AU13" s="634"/>
      <c r="AV13" s="634"/>
      <c r="AW13" s="634"/>
      <c r="AX13" s="634"/>
      <c r="AY13" s="634"/>
      <c r="AZ13" s="634"/>
      <c r="BA13" s="634"/>
      <c r="BB13" s="634"/>
      <c r="BC13" s="634"/>
      <c r="BD13" s="634"/>
      <c r="BE13" s="634"/>
      <c r="BF13" s="635"/>
      <c r="BG13" s="636">
        <v>739618</v>
      </c>
      <c r="BH13" s="637"/>
      <c r="BI13" s="637"/>
      <c r="BJ13" s="637"/>
      <c r="BK13" s="637"/>
      <c r="BL13" s="637"/>
      <c r="BM13" s="637"/>
      <c r="BN13" s="638"/>
      <c r="BO13" s="639">
        <v>55.1</v>
      </c>
      <c r="BP13" s="639"/>
      <c r="BQ13" s="639"/>
      <c r="BR13" s="639"/>
      <c r="BS13" s="640" t="s">
        <v>243</v>
      </c>
      <c r="BT13" s="640"/>
      <c r="BU13" s="640"/>
      <c r="BV13" s="640"/>
      <c r="BW13" s="640"/>
      <c r="BX13" s="640"/>
      <c r="BY13" s="640"/>
      <c r="BZ13" s="640"/>
      <c r="CA13" s="640"/>
      <c r="CB13" s="644"/>
      <c r="CD13" s="633" t="s">
        <v>265</v>
      </c>
      <c r="CE13" s="634"/>
      <c r="CF13" s="634"/>
      <c r="CG13" s="634"/>
      <c r="CH13" s="634"/>
      <c r="CI13" s="634"/>
      <c r="CJ13" s="634"/>
      <c r="CK13" s="634"/>
      <c r="CL13" s="634"/>
      <c r="CM13" s="634"/>
      <c r="CN13" s="634"/>
      <c r="CO13" s="634"/>
      <c r="CP13" s="634"/>
      <c r="CQ13" s="635"/>
      <c r="CR13" s="636">
        <v>514715</v>
      </c>
      <c r="CS13" s="637"/>
      <c r="CT13" s="637"/>
      <c r="CU13" s="637"/>
      <c r="CV13" s="637"/>
      <c r="CW13" s="637"/>
      <c r="CX13" s="637"/>
      <c r="CY13" s="638"/>
      <c r="CZ13" s="639">
        <v>6.5</v>
      </c>
      <c r="DA13" s="639"/>
      <c r="DB13" s="639"/>
      <c r="DC13" s="639"/>
      <c r="DD13" s="645">
        <v>215134</v>
      </c>
      <c r="DE13" s="637"/>
      <c r="DF13" s="637"/>
      <c r="DG13" s="637"/>
      <c r="DH13" s="637"/>
      <c r="DI13" s="637"/>
      <c r="DJ13" s="637"/>
      <c r="DK13" s="637"/>
      <c r="DL13" s="637"/>
      <c r="DM13" s="637"/>
      <c r="DN13" s="637"/>
      <c r="DO13" s="637"/>
      <c r="DP13" s="638"/>
      <c r="DQ13" s="645">
        <v>345525</v>
      </c>
      <c r="DR13" s="637"/>
      <c r="DS13" s="637"/>
      <c r="DT13" s="637"/>
      <c r="DU13" s="637"/>
      <c r="DV13" s="637"/>
      <c r="DW13" s="637"/>
      <c r="DX13" s="637"/>
      <c r="DY13" s="637"/>
      <c r="DZ13" s="637"/>
      <c r="EA13" s="637"/>
      <c r="EB13" s="637"/>
      <c r="EC13" s="646"/>
    </row>
    <row r="14" spans="2:143" ht="11.25" customHeight="1" x14ac:dyDescent="0.15">
      <c r="B14" s="633" t="s">
        <v>266</v>
      </c>
      <c r="C14" s="634"/>
      <c r="D14" s="634"/>
      <c r="E14" s="634"/>
      <c r="F14" s="634"/>
      <c r="G14" s="634"/>
      <c r="H14" s="634"/>
      <c r="I14" s="634"/>
      <c r="J14" s="634"/>
      <c r="K14" s="634"/>
      <c r="L14" s="634"/>
      <c r="M14" s="634"/>
      <c r="N14" s="634"/>
      <c r="O14" s="634"/>
      <c r="P14" s="634"/>
      <c r="Q14" s="635"/>
      <c r="R14" s="636">
        <v>4</v>
      </c>
      <c r="S14" s="637"/>
      <c r="T14" s="637"/>
      <c r="U14" s="637"/>
      <c r="V14" s="637"/>
      <c r="W14" s="637"/>
      <c r="X14" s="637"/>
      <c r="Y14" s="638"/>
      <c r="Z14" s="639">
        <v>0</v>
      </c>
      <c r="AA14" s="639"/>
      <c r="AB14" s="639"/>
      <c r="AC14" s="639"/>
      <c r="AD14" s="640">
        <v>4</v>
      </c>
      <c r="AE14" s="640"/>
      <c r="AF14" s="640"/>
      <c r="AG14" s="640"/>
      <c r="AH14" s="640"/>
      <c r="AI14" s="640"/>
      <c r="AJ14" s="640"/>
      <c r="AK14" s="640"/>
      <c r="AL14" s="641">
        <v>0</v>
      </c>
      <c r="AM14" s="642"/>
      <c r="AN14" s="642"/>
      <c r="AO14" s="643"/>
      <c r="AP14" s="633" t="s">
        <v>267</v>
      </c>
      <c r="AQ14" s="634"/>
      <c r="AR14" s="634"/>
      <c r="AS14" s="634"/>
      <c r="AT14" s="634"/>
      <c r="AU14" s="634"/>
      <c r="AV14" s="634"/>
      <c r="AW14" s="634"/>
      <c r="AX14" s="634"/>
      <c r="AY14" s="634"/>
      <c r="AZ14" s="634"/>
      <c r="BA14" s="634"/>
      <c r="BB14" s="634"/>
      <c r="BC14" s="634"/>
      <c r="BD14" s="634"/>
      <c r="BE14" s="634"/>
      <c r="BF14" s="635"/>
      <c r="BG14" s="636">
        <v>49219</v>
      </c>
      <c r="BH14" s="637"/>
      <c r="BI14" s="637"/>
      <c r="BJ14" s="637"/>
      <c r="BK14" s="637"/>
      <c r="BL14" s="637"/>
      <c r="BM14" s="637"/>
      <c r="BN14" s="638"/>
      <c r="BO14" s="639">
        <v>3.7</v>
      </c>
      <c r="BP14" s="639"/>
      <c r="BQ14" s="639"/>
      <c r="BR14" s="639"/>
      <c r="BS14" s="640" t="s">
        <v>243</v>
      </c>
      <c r="BT14" s="640"/>
      <c r="BU14" s="640"/>
      <c r="BV14" s="640"/>
      <c r="BW14" s="640"/>
      <c r="BX14" s="640"/>
      <c r="BY14" s="640"/>
      <c r="BZ14" s="640"/>
      <c r="CA14" s="640"/>
      <c r="CB14" s="644"/>
      <c r="CD14" s="633" t="s">
        <v>268</v>
      </c>
      <c r="CE14" s="634"/>
      <c r="CF14" s="634"/>
      <c r="CG14" s="634"/>
      <c r="CH14" s="634"/>
      <c r="CI14" s="634"/>
      <c r="CJ14" s="634"/>
      <c r="CK14" s="634"/>
      <c r="CL14" s="634"/>
      <c r="CM14" s="634"/>
      <c r="CN14" s="634"/>
      <c r="CO14" s="634"/>
      <c r="CP14" s="634"/>
      <c r="CQ14" s="635"/>
      <c r="CR14" s="636">
        <v>235228</v>
      </c>
      <c r="CS14" s="637"/>
      <c r="CT14" s="637"/>
      <c r="CU14" s="637"/>
      <c r="CV14" s="637"/>
      <c r="CW14" s="637"/>
      <c r="CX14" s="637"/>
      <c r="CY14" s="638"/>
      <c r="CZ14" s="639">
        <v>3</v>
      </c>
      <c r="DA14" s="639"/>
      <c r="DB14" s="639"/>
      <c r="DC14" s="639"/>
      <c r="DD14" s="645">
        <v>32880</v>
      </c>
      <c r="DE14" s="637"/>
      <c r="DF14" s="637"/>
      <c r="DG14" s="637"/>
      <c r="DH14" s="637"/>
      <c r="DI14" s="637"/>
      <c r="DJ14" s="637"/>
      <c r="DK14" s="637"/>
      <c r="DL14" s="637"/>
      <c r="DM14" s="637"/>
      <c r="DN14" s="637"/>
      <c r="DO14" s="637"/>
      <c r="DP14" s="638"/>
      <c r="DQ14" s="645">
        <v>207760</v>
      </c>
      <c r="DR14" s="637"/>
      <c r="DS14" s="637"/>
      <c r="DT14" s="637"/>
      <c r="DU14" s="637"/>
      <c r="DV14" s="637"/>
      <c r="DW14" s="637"/>
      <c r="DX14" s="637"/>
      <c r="DY14" s="637"/>
      <c r="DZ14" s="637"/>
      <c r="EA14" s="637"/>
      <c r="EB14" s="637"/>
      <c r="EC14" s="646"/>
    </row>
    <row r="15" spans="2:143" ht="11.25" customHeight="1" x14ac:dyDescent="0.15">
      <c r="B15" s="633" t="s">
        <v>269</v>
      </c>
      <c r="C15" s="634"/>
      <c r="D15" s="634"/>
      <c r="E15" s="634"/>
      <c r="F15" s="634"/>
      <c r="G15" s="634"/>
      <c r="H15" s="634"/>
      <c r="I15" s="634"/>
      <c r="J15" s="634"/>
      <c r="K15" s="634"/>
      <c r="L15" s="634"/>
      <c r="M15" s="634"/>
      <c r="N15" s="634"/>
      <c r="O15" s="634"/>
      <c r="P15" s="634"/>
      <c r="Q15" s="635"/>
      <c r="R15" s="636" t="s">
        <v>237</v>
      </c>
      <c r="S15" s="637"/>
      <c r="T15" s="637"/>
      <c r="U15" s="637"/>
      <c r="V15" s="637"/>
      <c r="W15" s="637"/>
      <c r="X15" s="637"/>
      <c r="Y15" s="638"/>
      <c r="Z15" s="639" t="s">
        <v>237</v>
      </c>
      <c r="AA15" s="639"/>
      <c r="AB15" s="639"/>
      <c r="AC15" s="639"/>
      <c r="AD15" s="640" t="s">
        <v>237</v>
      </c>
      <c r="AE15" s="640"/>
      <c r="AF15" s="640"/>
      <c r="AG15" s="640"/>
      <c r="AH15" s="640"/>
      <c r="AI15" s="640"/>
      <c r="AJ15" s="640"/>
      <c r="AK15" s="640"/>
      <c r="AL15" s="641" t="s">
        <v>243</v>
      </c>
      <c r="AM15" s="642"/>
      <c r="AN15" s="642"/>
      <c r="AO15" s="643"/>
      <c r="AP15" s="633" t="s">
        <v>270</v>
      </c>
      <c r="AQ15" s="634"/>
      <c r="AR15" s="634"/>
      <c r="AS15" s="634"/>
      <c r="AT15" s="634"/>
      <c r="AU15" s="634"/>
      <c r="AV15" s="634"/>
      <c r="AW15" s="634"/>
      <c r="AX15" s="634"/>
      <c r="AY15" s="634"/>
      <c r="AZ15" s="634"/>
      <c r="BA15" s="634"/>
      <c r="BB15" s="634"/>
      <c r="BC15" s="634"/>
      <c r="BD15" s="634"/>
      <c r="BE15" s="634"/>
      <c r="BF15" s="635"/>
      <c r="BG15" s="636">
        <v>60147</v>
      </c>
      <c r="BH15" s="637"/>
      <c r="BI15" s="637"/>
      <c r="BJ15" s="637"/>
      <c r="BK15" s="637"/>
      <c r="BL15" s="637"/>
      <c r="BM15" s="637"/>
      <c r="BN15" s="638"/>
      <c r="BO15" s="639">
        <v>4.5</v>
      </c>
      <c r="BP15" s="639"/>
      <c r="BQ15" s="639"/>
      <c r="BR15" s="639"/>
      <c r="BS15" s="640" t="s">
        <v>243</v>
      </c>
      <c r="BT15" s="640"/>
      <c r="BU15" s="640"/>
      <c r="BV15" s="640"/>
      <c r="BW15" s="640"/>
      <c r="BX15" s="640"/>
      <c r="BY15" s="640"/>
      <c r="BZ15" s="640"/>
      <c r="CA15" s="640"/>
      <c r="CB15" s="644"/>
      <c r="CD15" s="633" t="s">
        <v>271</v>
      </c>
      <c r="CE15" s="634"/>
      <c r="CF15" s="634"/>
      <c r="CG15" s="634"/>
      <c r="CH15" s="634"/>
      <c r="CI15" s="634"/>
      <c r="CJ15" s="634"/>
      <c r="CK15" s="634"/>
      <c r="CL15" s="634"/>
      <c r="CM15" s="634"/>
      <c r="CN15" s="634"/>
      <c r="CO15" s="634"/>
      <c r="CP15" s="634"/>
      <c r="CQ15" s="635"/>
      <c r="CR15" s="636">
        <v>648504</v>
      </c>
      <c r="CS15" s="637"/>
      <c r="CT15" s="637"/>
      <c r="CU15" s="637"/>
      <c r="CV15" s="637"/>
      <c r="CW15" s="637"/>
      <c r="CX15" s="637"/>
      <c r="CY15" s="638"/>
      <c r="CZ15" s="639">
        <v>8.1999999999999993</v>
      </c>
      <c r="DA15" s="639"/>
      <c r="DB15" s="639"/>
      <c r="DC15" s="639"/>
      <c r="DD15" s="645">
        <v>64964</v>
      </c>
      <c r="DE15" s="637"/>
      <c r="DF15" s="637"/>
      <c r="DG15" s="637"/>
      <c r="DH15" s="637"/>
      <c r="DI15" s="637"/>
      <c r="DJ15" s="637"/>
      <c r="DK15" s="637"/>
      <c r="DL15" s="637"/>
      <c r="DM15" s="637"/>
      <c r="DN15" s="637"/>
      <c r="DO15" s="637"/>
      <c r="DP15" s="638"/>
      <c r="DQ15" s="645">
        <v>527813</v>
      </c>
      <c r="DR15" s="637"/>
      <c r="DS15" s="637"/>
      <c r="DT15" s="637"/>
      <c r="DU15" s="637"/>
      <c r="DV15" s="637"/>
      <c r="DW15" s="637"/>
      <c r="DX15" s="637"/>
      <c r="DY15" s="637"/>
      <c r="DZ15" s="637"/>
      <c r="EA15" s="637"/>
      <c r="EB15" s="637"/>
      <c r="EC15" s="646"/>
    </row>
    <row r="16" spans="2:143" ht="11.25" customHeight="1" x14ac:dyDescent="0.15">
      <c r="B16" s="633" t="s">
        <v>272</v>
      </c>
      <c r="C16" s="634"/>
      <c r="D16" s="634"/>
      <c r="E16" s="634"/>
      <c r="F16" s="634"/>
      <c r="G16" s="634"/>
      <c r="H16" s="634"/>
      <c r="I16" s="634"/>
      <c r="J16" s="634"/>
      <c r="K16" s="634"/>
      <c r="L16" s="634"/>
      <c r="M16" s="634"/>
      <c r="N16" s="634"/>
      <c r="O16" s="634"/>
      <c r="P16" s="634"/>
      <c r="Q16" s="635"/>
      <c r="R16" s="636">
        <v>6634</v>
      </c>
      <c r="S16" s="637"/>
      <c r="T16" s="637"/>
      <c r="U16" s="637"/>
      <c r="V16" s="637"/>
      <c r="W16" s="637"/>
      <c r="X16" s="637"/>
      <c r="Y16" s="638"/>
      <c r="Z16" s="639">
        <v>0.1</v>
      </c>
      <c r="AA16" s="639"/>
      <c r="AB16" s="639"/>
      <c r="AC16" s="639"/>
      <c r="AD16" s="640">
        <v>6634</v>
      </c>
      <c r="AE16" s="640"/>
      <c r="AF16" s="640"/>
      <c r="AG16" s="640"/>
      <c r="AH16" s="640"/>
      <c r="AI16" s="640"/>
      <c r="AJ16" s="640"/>
      <c r="AK16" s="640"/>
      <c r="AL16" s="641">
        <v>0.1</v>
      </c>
      <c r="AM16" s="642"/>
      <c r="AN16" s="642"/>
      <c r="AO16" s="643"/>
      <c r="AP16" s="633" t="s">
        <v>273</v>
      </c>
      <c r="AQ16" s="634"/>
      <c r="AR16" s="634"/>
      <c r="AS16" s="634"/>
      <c r="AT16" s="634"/>
      <c r="AU16" s="634"/>
      <c r="AV16" s="634"/>
      <c r="AW16" s="634"/>
      <c r="AX16" s="634"/>
      <c r="AY16" s="634"/>
      <c r="AZ16" s="634"/>
      <c r="BA16" s="634"/>
      <c r="BB16" s="634"/>
      <c r="BC16" s="634"/>
      <c r="BD16" s="634"/>
      <c r="BE16" s="634"/>
      <c r="BF16" s="635"/>
      <c r="BG16" s="636" t="s">
        <v>237</v>
      </c>
      <c r="BH16" s="637"/>
      <c r="BI16" s="637"/>
      <c r="BJ16" s="637"/>
      <c r="BK16" s="637"/>
      <c r="BL16" s="637"/>
      <c r="BM16" s="637"/>
      <c r="BN16" s="638"/>
      <c r="BO16" s="639" t="s">
        <v>237</v>
      </c>
      <c r="BP16" s="639"/>
      <c r="BQ16" s="639"/>
      <c r="BR16" s="639"/>
      <c r="BS16" s="640" t="s">
        <v>237</v>
      </c>
      <c r="BT16" s="640"/>
      <c r="BU16" s="640"/>
      <c r="BV16" s="640"/>
      <c r="BW16" s="640"/>
      <c r="BX16" s="640"/>
      <c r="BY16" s="640"/>
      <c r="BZ16" s="640"/>
      <c r="CA16" s="640"/>
      <c r="CB16" s="644"/>
      <c r="CD16" s="633" t="s">
        <v>274</v>
      </c>
      <c r="CE16" s="634"/>
      <c r="CF16" s="634"/>
      <c r="CG16" s="634"/>
      <c r="CH16" s="634"/>
      <c r="CI16" s="634"/>
      <c r="CJ16" s="634"/>
      <c r="CK16" s="634"/>
      <c r="CL16" s="634"/>
      <c r="CM16" s="634"/>
      <c r="CN16" s="634"/>
      <c r="CO16" s="634"/>
      <c r="CP16" s="634"/>
      <c r="CQ16" s="635"/>
      <c r="CR16" s="636">
        <v>12021</v>
      </c>
      <c r="CS16" s="637"/>
      <c r="CT16" s="637"/>
      <c r="CU16" s="637"/>
      <c r="CV16" s="637"/>
      <c r="CW16" s="637"/>
      <c r="CX16" s="637"/>
      <c r="CY16" s="638"/>
      <c r="CZ16" s="639">
        <v>0.2</v>
      </c>
      <c r="DA16" s="639"/>
      <c r="DB16" s="639"/>
      <c r="DC16" s="639"/>
      <c r="DD16" s="645" t="s">
        <v>237</v>
      </c>
      <c r="DE16" s="637"/>
      <c r="DF16" s="637"/>
      <c r="DG16" s="637"/>
      <c r="DH16" s="637"/>
      <c r="DI16" s="637"/>
      <c r="DJ16" s="637"/>
      <c r="DK16" s="637"/>
      <c r="DL16" s="637"/>
      <c r="DM16" s="637"/>
      <c r="DN16" s="637"/>
      <c r="DO16" s="637"/>
      <c r="DP16" s="638"/>
      <c r="DQ16" s="645">
        <v>10894</v>
      </c>
      <c r="DR16" s="637"/>
      <c r="DS16" s="637"/>
      <c r="DT16" s="637"/>
      <c r="DU16" s="637"/>
      <c r="DV16" s="637"/>
      <c r="DW16" s="637"/>
      <c r="DX16" s="637"/>
      <c r="DY16" s="637"/>
      <c r="DZ16" s="637"/>
      <c r="EA16" s="637"/>
      <c r="EB16" s="637"/>
      <c r="EC16" s="646"/>
    </row>
    <row r="17" spans="2:133" ht="11.25" customHeight="1" x14ac:dyDescent="0.15">
      <c r="B17" s="633" t="s">
        <v>275</v>
      </c>
      <c r="C17" s="634"/>
      <c r="D17" s="634"/>
      <c r="E17" s="634"/>
      <c r="F17" s="634"/>
      <c r="G17" s="634"/>
      <c r="H17" s="634"/>
      <c r="I17" s="634"/>
      <c r="J17" s="634"/>
      <c r="K17" s="634"/>
      <c r="L17" s="634"/>
      <c r="M17" s="634"/>
      <c r="N17" s="634"/>
      <c r="O17" s="634"/>
      <c r="P17" s="634"/>
      <c r="Q17" s="635"/>
      <c r="R17" s="636">
        <v>11105</v>
      </c>
      <c r="S17" s="637"/>
      <c r="T17" s="637"/>
      <c r="U17" s="637"/>
      <c r="V17" s="637"/>
      <c r="W17" s="637"/>
      <c r="X17" s="637"/>
      <c r="Y17" s="638"/>
      <c r="Z17" s="639">
        <v>0.1</v>
      </c>
      <c r="AA17" s="639"/>
      <c r="AB17" s="639"/>
      <c r="AC17" s="639"/>
      <c r="AD17" s="640">
        <v>11105</v>
      </c>
      <c r="AE17" s="640"/>
      <c r="AF17" s="640"/>
      <c r="AG17" s="640"/>
      <c r="AH17" s="640"/>
      <c r="AI17" s="640"/>
      <c r="AJ17" s="640"/>
      <c r="AK17" s="640"/>
      <c r="AL17" s="641">
        <v>0.2</v>
      </c>
      <c r="AM17" s="642"/>
      <c r="AN17" s="642"/>
      <c r="AO17" s="643"/>
      <c r="AP17" s="633" t="s">
        <v>276</v>
      </c>
      <c r="AQ17" s="634"/>
      <c r="AR17" s="634"/>
      <c r="AS17" s="634"/>
      <c r="AT17" s="634"/>
      <c r="AU17" s="634"/>
      <c r="AV17" s="634"/>
      <c r="AW17" s="634"/>
      <c r="AX17" s="634"/>
      <c r="AY17" s="634"/>
      <c r="AZ17" s="634"/>
      <c r="BA17" s="634"/>
      <c r="BB17" s="634"/>
      <c r="BC17" s="634"/>
      <c r="BD17" s="634"/>
      <c r="BE17" s="634"/>
      <c r="BF17" s="635"/>
      <c r="BG17" s="636" t="s">
        <v>237</v>
      </c>
      <c r="BH17" s="637"/>
      <c r="BI17" s="637"/>
      <c r="BJ17" s="637"/>
      <c r="BK17" s="637"/>
      <c r="BL17" s="637"/>
      <c r="BM17" s="637"/>
      <c r="BN17" s="638"/>
      <c r="BO17" s="639" t="s">
        <v>243</v>
      </c>
      <c r="BP17" s="639"/>
      <c r="BQ17" s="639"/>
      <c r="BR17" s="639"/>
      <c r="BS17" s="640" t="s">
        <v>237</v>
      </c>
      <c r="BT17" s="640"/>
      <c r="BU17" s="640"/>
      <c r="BV17" s="640"/>
      <c r="BW17" s="640"/>
      <c r="BX17" s="640"/>
      <c r="BY17" s="640"/>
      <c r="BZ17" s="640"/>
      <c r="CA17" s="640"/>
      <c r="CB17" s="644"/>
      <c r="CD17" s="633" t="s">
        <v>277</v>
      </c>
      <c r="CE17" s="634"/>
      <c r="CF17" s="634"/>
      <c r="CG17" s="634"/>
      <c r="CH17" s="634"/>
      <c r="CI17" s="634"/>
      <c r="CJ17" s="634"/>
      <c r="CK17" s="634"/>
      <c r="CL17" s="634"/>
      <c r="CM17" s="634"/>
      <c r="CN17" s="634"/>
      <c r="CO17" s="634"/>
      <c r="CP17" s="634"/>
      <c r="CQ17" s="635"/>
      <c r="CR17" s="636">
        <v>1095824</v>
      </c>
      <c r="CS17" s="637"/>
      <c r="CT17" s="637"/>
      <c r="CU17" s="637"/>
      <c r="CV17" s="637"/>
      <c r="CW17" s="637"/>
      <c r="CX17" s="637"/>
      <c r="CY17" s="638"/>
      <c r="CZ17" s="639">
        <v>13.9</v>
      </c>
      <c r="DA17" s="639"/>
      <c r="DB17" s="639"/>
      <c r="DC17" s="639"/>
      <c r="DD17" s="645" t="s">
        <v>243</v>
      </c>
      <c r="DE17" s="637"/>
      <c r="DF17" s="637"/>
      <c r="DG17" s="637"/>
      <c r="DH17" s="637"/>
      <c r="DI17" s="637"/>
      <c r="DJ17" s="637"/>
      <c r="DK17" s="637"/>
      <c r="DL17" s="637"/>
      <c r="DM17" s="637"/>
      <c r="DN17" s="637"/>
      <c r="DO17" s="637"/>
      <c r="DP17" s="638"/>
      <c r="DQ17" s="645">
        <v>1088776</v>
      </c>
      <c r="DR17" s="637"/>
      <c r="DS17" s="637"/>
      <c r="DT17" s="637"/>
      <c r="DU17" s="637"/>
      <c r="DV17" s="637"/>
      <c r="DW17" s="637"/>
      <c r="DX17" s="637"/>
      <c r="DY17" s="637"/>
      <c r="DZ17" s="637"/>
      <c r="EA17" s="637"/>
      <c r="EB17" s="637"/>
      <c r="EC17" s="646"/>
    </row>
    <row r="18" spans="2:133" ht="11.25" customHeight="1" x14ac:dyDescent="0.15">
      <c r="B18" s="633" t="s">
        <v>278</v>
      </c>
      <c r="C18" s="634"/>
      <c r="D18" s="634"/>
      <c r="E18" s="634"/>
      <c r="F18" s="634"/>
      <c r="G18" s="634"/>
      <c r="H18" s="634"/>
      <c r="I18" s="634"/>
      <c r="J18" s="634"/>
      <c r="K18" s="634"/>
      <c r="L18" s="634"/>
      <c r="M18" s="634"/>
      <c r="N18" s="634"/>
      <c r="O18" s="634"/>
      <c r="P18" s="634"/>
      <c r="Q18" s="635"/>
      <c r="R18" s="636">
        <v>7442</v>
      </c>
      <c r="S18" s="637"/>
      <c r="T18" s="637"/>
      <c r="U18" s="637"/>
      <c r="V18" s="637"/>
      <c r="W18" s="637"/>
      <c r="X18" s="637"/>
      <c r="Y18" s="638"/>
      <c r="Z18" s="639">
        <v>0.1</v>
      </c>
      <c r="AA18" s="639"/>
      <c r="AB18" s="639"/>
      <c r="AC18" s="639"/>
      <c r="AD18" s="640">
        <v>7442</v>
      </c>
      <c r="AE18" s="640"/>
      <c r="AF18" s="640"/>
      <c r="AG18" s="640"/>
      <c r="AH18" s="640"/>
      <c r="AI18" s="640"/>
      <c r="AJ18" s="640"/>
      <c r="AK18" s="640"/>
      <c r="AL18" s="641">
        <v>0.1</v>
      </c>
      <c r="AM18" s="642"/>
      <c r="AN18" s="642"/>
      <c r="AO18" s="643"/>
      <c r="AP18" s="633" t="s">
        <v>279</v>
      </c>
      <c r="AQ18" s="634"/>
      <c r="AR18" s="634"/>
      <c r="AS18" s="634"/>
      <c r="AT18" s="634"/>
      <c r="AU18" s="634"/>
      <c r="AV18" s="634"/>
      <c r="AW18" s="634"/>
      <c r="AX18" s="634"/>
      <c r="AY18" s="634"/>
      <c r="AZ18" s="634"/>
      <c r="BA18" s="634"/>
      <c r="BB18" s="634"/>
      <c r="BC18" s="634"/>
      <c r="BD18" s="634"/>
      <c r="BE18" s="634"/>
      <c r="BF18" s="635"/>
      <c r="BG18" s="636" t="s">
        <v>243</v>
      </c>
      <c r="BH18" s="637"/>
      <c r="BI18" s="637"/>
      <c r="BJ18" s="637"/>
      <c r="BK18" s="637"/>
      <c r="BL18" s="637"/>
      <c r="BM18" s="637"/>
      <c r="BN18" s="638"/>
      <c r="BO18" s="639" t="s">
        <v>243</v>
      </c>
      <c r="BP18" s="639"/>
      <c r="BQ18" s="639"/>
      <c r="BR18" s="639"/>
      <c r="BS18" s="640" t="s">
        <v>243</v>
      </c>
      <c r="BT18" s="640"/>
      <c r="BU18" s="640"/>
      <c r="BV18" s="640"/>
      <c r="BW18" s="640"/>
      <c r="BX18" s="640"/>
      <c r="BY18" s="640"/>
      <c r="BZ18" s="640"/>
      <c r="CA18" s="640"/>
      <c r="CB18" s="644"/>
      <c r="CD18" s="633" t="s">
        <v>280</v>
      </c>
      <c r="CE18" s="634"/>
      <c r="CF18" s="634"/>
      <c r="CG18" s="634"/>
      <c r="CH18" s="634"/>
      <c r="CI18" s="634"/>
      <c r="CJ18" s="634"/>
      <c r="CK18" s="634"/>
      <c r="CL18" s="634"/>
      <c r="CM18" s="634"/>
      <c r="CN18" s="634"/>
      <c r="CO18" s="634"/>
      <c r="CP18" s="634"/>
      <c r="CQ18" s="635"/>
      <c r="CR18" s="636" t="s">
        <v>237</v>
      </c>
      <c r="CS18" s="637"/>
      <c r="CT18" s="637"/>
      <c r="CU18" s="637"/>
      <c r="CV18" s="637"/>
      <c r="CW18" s="637"/>
      <c r="CX18" s="637"/>
      <c r="CY18" s="638"/>
      <c r="CZ18" s="639" t="s">
        <v>237</v>
      </c>
      <c r="DA18" s="639"/>
      <c r="DB18" s="639"/>
      <c r="DC18" s="639"/>
      <c r="DD18" s="645" t="s">
        <v>237</v>
      </c>
      <c r="DE18" s="637"/>
      <c r="DF18" s="637"/>
      <c r="DG18" s="637"/>
      <c r="DH18" s="637"/>
      <c r="DI18" s="637"/>
      <c r="DJ18" s="637"/>
      <c r="DK18" s="637"/>
      <c r="DL18" s="637"/>
      <c r="DM18" s="637"/>
      <c r="DN18" s="637"/>
      <c r="DO18" s="637"/>
      <c r="DP18" s="638"/>
      <c r="DQ18" s="645" t="s">
        <v>237</v>
      </c>
      <c r="DR18" s="637"/>
      <c r="DS18" s="637"/>
      <c r="DT18" s="637"/>
      <c r="DU18" s="637"/>
      <c r="DV18" s="637"/>
      <c r="DW18" s="637"/>
      <c r="DX18" s="637"/>
      <c r="DY18" s="637"/>
      <c r="DZ18" s="637"/>
      <c r="EA18" s="637"/>
      <c r="EB18" s="637"/>
      <c r="EC18" s="646"/>
    </row>
    <row r="19" spans="2:133" ht="11.25" customHeight="1" x14ac:dyDescent="0.15">
      <c r="B19" s="633" t="s">
        <v>281</v>
      </c>
      <c r="C19" s="634"/>
      <c r="D19" s="634"/>
      <c r="E19" s="634"/>
      <c r="F19" s="634"/>
      <c r="G19" s="634"/>
      <c r="H19" s="634"/>
      <c r="I19" s="634"/>
      <c r="J19" s="634"/>
      <c r="K19" s="634"/>
      <c r="L19" s="634"/>
      <c r="M19" s="634"/>
      <c r="N19" s="634"/>
      <c r="O19" s="634"/>
      <c r="P19" s="634"/>
      <c r="Q19" s="635"/>
      <c r="R19" s="636">
        <v>7442</v>
      </c>
      <c r="S19" s="637"/>
      <c r="T19" s="637"/>
      <c r="U19" s="637"/>
      <c r="V19" s="637"/>
      <c r="W19" s="637"/>
      <c r="X19" s="637"/>
      <c r="Y19" s="638"/>
      <c r="Z19" s="639">
        <v>0.1</v>
      </c>
      <c r="AA19" s="639"/>
      <c r="AB19" s="639"/>
      <c r="AC19" s="639"/>
      <c r="AD19" s="640">
        <v>7442</v>
      </c>
      <c r="AE19" s="640"/>
      <c r="AF19" s="640"/>
      <c r="AG19" s="640"/>
      <c r="AH19" s="640"/>
      <c r="AI19" s="640"/>
      <c r="AJ19" s="640"/>
      <c r="AK19" s="640"/>
      <c r="AL19" s="641">
        <v>0.1</v>
      </c>
      <c r="AM19" s="642"/>
      <c r="AN19" s="642"/>
      <c r="AO19" s="643"/>
      <c r="AP19" s="633" t="s">
        <v>282</v>
      </c>
      <c r="AQ19" s="634"/>
      <c r="AR19" s="634"/>
      <c r="AS19" s="634"/>
      <c r="AT19" s="634"/>
      <c r="AU19" s="634"/>
      <c r="AV19" s="634"/>
      <c r="AW19" s="634"/>
      <c r="AX19" s="634"/>
      <c r="AY19" s="634"/>
      <c r="AZ19" s="634"/>
      <c r="BA19" s="634"/>
      <c r="BB19" s="634"/>
      <c r="BC19" s="634"/>
      <c r="BD19" s="634"/>
      <c r="BE19" s="634"/>
      <c r="BF19" s="635"/>
      <c r="BG19" s="636">
        <v>12702</v>
      </c>
      <c r="BH19" s="637"/>
      <c r="BI19" s="637"/>
      <c r="BJ19" s="637"/>
      <c r="BK19" s="637"/>
      <c r="BL19" s="637"/>
      <c r="BM19" s="637"/>
      <c r="BN19" s="638"/>
      <c r="BO19" s="639">
        <v>0.9</v>
      </c>
      <c r="BP19" s="639"/>
      <c r="BQ19" s="639"/>
      <c r="BR19" s="639"/>
      <c r="BS19" s="640" t="s">
        <v>237</v>
      </c>
      <c r="BT19" s="640"/>
      <c r="BU19" s="640"/>
      <c r="BV19" s="640"/>
      <c r="BW19" s="640"/>
      <c r="BX19" s="640"/>
      <c r="BY19" s="640"/>
      <c r="BZ19" s="640"/>
      <c r="CA19" s="640"/>
      <c r="CB19" s="644"/>
      <c r="CD19" s="633" t="s">
        <v>283</v>
      </c>
      <c r="CE19" s="634"/>
      <c r="CF19" s="634"/>
      <c r="CG19" s="634"/>
      <c r="CH19" s="634"/>
      <c r="CI19" s="634"/>
      <c r="CJ19" s="634"/>
      <c r="CK19" s="634"/>
      <c r="CL19" s="634"/>
      <c r="CM19" s="634"/>
      <c r="CN19" s="634"/>
      <c r="CO19" s="634"/>
      <c r="CP19" s="634"/>
      <c r="CQ19" s="635"/>
      <c r="CR19" s="636" t="s">
        <v>237</v>
      </c>
      <c r="CS19" s="637"/>
      <c r="CT19" s="637"/>
      <c r="CU19" s="637"/>
      <c r="CV19" s="637"/>
      <c r="CW19" s="637"/>
      <c r="CX19" s="637"/>
      <c r="CY19" s="638"/>
      <c r="CZ19" s="639" t="s">
        <v>237</v>
      </c>
      <c r="DA19" s="639"/>
      <c r="DB19" s="639"/>
      <c r="DC19" s="639"/>
      <c r="DD19" s="645" t="s">
        <v>237</v>
      </c>
      <c r="DE19" s="637"/>
      <c r="DF19" s="637"/>
      <c r="DG19" s="637"/>
      <c r="DH19" s="637"/>
      <c r="DI19" s="637"/>
      <c r="DJ19" s="637"/>
      <c r="DK19" s="637"/>
      <c r="DL19" s="637"/>
      <c r="DM19" s="637"/>
      <c r="DN19" s="637"/>
      <c r="DO19" s="637"/>
      <c r="DP19" s="638"/>
      <c r="DQ19" s="645" t="s">
        <v>243</v>
      </c>
      <c r="DR19" s="637"/>
      <c r="DS19" s="637"/>
      <c r="DT19" s="637"/>
      <c r="DU19" s="637"/>
      <c r="DV19" s="637"/>
      <c r="DW19" s="637"/>
      <c r="DX19" s="637"/>
      <c r="DY19" s="637"/>
      <c r="DZ19" s="637"/>
      <c r="EA19" s="637"/>
      <c r="EB19" s="637"/>
      <c r="EC19" s="646"/>
    </row>
    <row r="20" spans="2:133" ht="11.25" customHeight="1" x14ac:dyDescent="0.15">
      <c r="B20" s="649" t="s">
        <v>284</v>
      </c>
      <c r="C20" s="650"/>
      <c r="D20" s="650"/>
      <c r="E20" s="650"/>
      <c r="F20" s="650"/>
      <c r="G20" s="650"/>
      <c r="H20" s="650"/>
      <c r="I20" s="650"/>
      <c r="J20" s="650"/>
      <c r="K20" s="650"/>
      <c r="L20" s="650"/>
      <c r="M20" s="650"/>
      <c r="N20" s="650"/>
      <c r="O20" s="650"/>
      <c r="P20" s="650"/>
      <c r="Q20" s="651"/>
      <c r="R20" s="636" t="s">
        <v>243</v>
      </c>
      <c r="S20" s="637"/>
      <c r="T20" s="637"/>
      <c r="U20" s="637"/>
      <c r="V20" s="637"/>
      <c r="W20" s="637"/>
      <c r="X20" s="637"/>
      <c r="Y20" s="638"/>
      <c r="Z20" s="639" t="s">
        <v>237</v>
      </c>
      <c r="AA20" s="639"/>
      <c r="AB20" s="639"/>
      <c r="AC20" s="639"/>
      <c r="AD20" s="640" t="s">
        <v>237</v>
      </c>
      <c r="AE20" s="640"/>
      <c r="AF20" s="640"/>
      <c r="AG20" s="640"/>
      <c r="AH20" s="640"/>
      <c r="AI20" s="640"/>
      <c r="AJ20" s="640"/>
      <c r="AK20" s="640"/>
      <c r="AL20" s="641" t="s">
        <v>243</v>
      </c>
      <c r="AM20" s="642"/>
      <c r="AN20" s="642"/>
      <c r="AO20" s="643"/>
      <c r="AP20" s="633" t="s">
        <v>285</v>
      </c>
      <c r="AQ20" s="634"/>
      <c r="AR20" s="634"/>
      <c r="AS20" s="634"/>
      <c r="AT20" s="634"/>
      <c r="AU20" s="634"/>
      <c r="AV20" s="634"/>
      <c r="AW20" s="634"/>
      <c r="AX20" s="634"/>
      <c r="AY20" s="634"/>
      <c r="AZ20" s="634"/>
      <c r="BA20" s="634"/>
      <c r="BB20" s="634"/>
      <c r="BC20" s="634"/>
      <c r="BD20" s="634"/>
      <c r="BE20" s="634"/>
      <c r="BF20" s="635"/>
      <c r="BG20" s="636">
        <v>12702</v>
      </c>
      <c r="BH20" s="637"/>
      <c r="BI20" s="637"/>
      <c r="BJ20" s="637"/>
      <c r="BK20" s="637"/>
      <c r="BL20" s="637"/>
      <c r="BM20" s="637"/>
      <c r="BN20" s="638"/>
      <c r="BO20" s="639">
        <v>0.9</v>
      </c>
      <c r="BP20" s="639"/>
      <c r="BQ20" s="639"/>
      <c r="BR20" s="639"/>
      <c r="BS20" s="640" t="s">
        <v>243</v>
      </c>
      <c r="BT20" s="640"/>
      <c r="BU20" s="640"/>
      <c r="BV20" s="640"/>
      <c r="BW20" s="640"/>
      <c r="BX20" s="640"/>
      <c r="BY20" s="640"/>
      <c r="BZ20" s="640"/>
      <c r="CA20" s="640"/>
      <c r="CB20" s="644"/>
      <c r="CD20" s="633" t="s">
        <v>286</v>
      </c>
      <c r="CE20" s="634"/>
      <c r="CF20" s="634"/>
      <c r="CG20" s="634"/>
      <c r="CH20" s="634"/>
      <c r="CI20" s="634"/>
      <c r="CJ20" s="634"/>
      <c r="CK20" s="634"/>
      <c r="CL20" s="634"/>
      <c r="CM20" s="634"/>
      <c r="CN20" s="634"/>
      <c r="CO20" s="634"/>
      <c r="CP20" s="634"/>
      <c r="CQ20" s="635"/>
      <c r="CR20" s="636">
        <v>7884099</v>
      </c>
      <c r="CS20" s="637"/>
      <c r="CT20" s="637"/>
      <c r="CU20" s="637"/>
      <c r="CV20" s="637"/>
      <c r="CW20" s="637"/>
      <c r="CX20" s="637"/>
      <c r="CY20" s="638"/>
      <c r="CZ20" s="639">
        <v>100</v>
      </c>
      <c r="DA20" s="639"/>
      <c r="DB20" s="639"/>
      <c r="DC20" s="639"/>
      <c r="DD20" s="645">
        <v>780412</v>
      </c>
      <c r="DE20" s="637"/>
      <c r="DF20" s="637"/>
      <c r="DG20" s="637"/>
      <c r="DH20" s="637"/>
      <c r="DI20" s="637"/>
      <c r="DJ20" s="637"/>
      <c r="DK20" s="637"/>
      <c r="DL20" s="637"/>
      <c r="DM20" s="637"/>
      <c r="DN20" s="637"/>
      <c r="DO20" s="637"/>
      <c r="DP20" s="638"/>
      <c r="DQ20" s="645">
        <v>5724997</v>
      </c>
      <c r="DR20" s="637"/>
      <c r="DS20" s="637"/>
      <c r="DT20" s="637"/>
      <c r="DU20" s="637"/>
      <c r="DV20" s="637"/>
      <c r="DW20" s="637"/>
      <c r="DX20" s="637"/>
      <c r="DY20" s="637"/>
      <c r="DZ20" s="637"/>
      <c r="EA20" s="637"/>
      <c r="EB20" s="637"/>
      <c r="EC20" s="646"/>
    </row>
    <row r="21" spans="2:133" ht="11.25" customHeight="1" x14ac:dyDescent="0.15">
      <c r="B21" s="633" t="s">
        <v>287</v>
      </c>
      <c r="C21" s="634"/>
      <c r="D21" s="634"/>
      <c r="E21" s="634"/>
      <c r="F21" s="634"/>
      <c r="G21" s="634"/>
      <c r="H21" s="634"/>
      <c r="I21" s="634"/>
      <c r="J21" s="634"/>
      <c r="K21" s="634"/>
      <c r="L21" s="634"/>
      <c r="M21" s="634"/>
      <c r="N21" s="634"/>
      <c r="O21" s="634"/>
      <c r="P21" s="634"/>
      <c r="Q21" s="635"/>
      <c r="R21" s="636">
        <v>3824093</v>
      </c>
      <c r="S21" s="637"/>
      <c r="T21" s="637"/>
      <c r="U21" s="637"/>
      <c r="V21" s="637"/>
      <c r="W21" s="637"/>
      <c r="X21" s="637"/>
      <c r="Y21" s="638"/>
      <c r="Z21" s="639">
        <v>45.2</v>
      </c>
      <c r="AA21" s="639"/>
      <c r="AB21" s="639"/>
      <c r="AC21" s="639"/>
      <c r="AD21" s="640">
        <v>3595997</v>
      </c>
      <c r="AE21" s="640"/>
      <c r="AF21" s="640"/>
      <c r="AG21" s="640"/>
      <c r="AH21" s="640"/>
      <c r="AI21" s="640"/>
      <c r="AJ21" s="640"/>
      <c r="AK21" s="640"/>
      <c r="AL21" s="641">
        <v>67.2</v>
      </c>
      <c r="AM21" s="642"/>
      <c r="AN21" s="642"/>
      <c r="AO21" s="643"/>
      <c r="AP21" s="633" t="s">
        <v>288</v>
      </c>
      <c r="AQ21" s="652"/>
      <c r="AR21" s="652"/>
      <c r="AS21" s="652"/>
      <c r="AT21" s="652"/>
      <c r="AU21" s="652"/>
      <c r="AV21" s="652"/>
      <c r="AW21" s="652"/>
      <c r="AX21" s="652"/>
      <c r="AY21" s="652"/>
      <c r="AZ21" s="652"/>
      <c r="BA21" s="652"/>
      <c r="BB21" s="652"/>
      <c r="BC21" s="652"/>
      <c r="BD21" s="652"/>
      <c r="BE21" s="652"/>
      <c r="BF21" s="653"/>
      <c r="BG21" s="636">
        <v>12702</v>
      </c>
      <c r="BH21" s="637"/>
      <c r="BI21" s="637"/>
      <c r="BJ21" s="637"/>
      <c r="BK21" s="637"/>
      <c r="BL21" s="637"/>
      <c r="BM21" s="637"/>
      <c r="BN21" s="638"/>
      <c r="BO21" s="639">
        <v>0.9</v>
      </c>
      <c r="BP21" s="639"/>
      <c r="BQ21" s="639"/>
      <c r="BR21" s="639"/>
      <c r="BS21" s="640" t="s">
        <v>237</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289</v>
      </c>
      <c r="C22" s="634"/>
      <c r="D22" s="634"/>
      <c r="E22" s="634"/>
      <c r="F22" s="634"/>
      <c r="G22" s="634"/>
      <c r="H22" s="634"/>
      <c r="I22" s="634"/>
      <c r="J22" s="634"/>
      <c r="K22" s="634"/>
      <c r="L22" s="634"/>
      <c r="M22" s="634"/>
      <c r="N22" s="634"/>
      <c r="O22" s="634"/>
      <c r="P22" s="634"/>
      <c r="Q22" s="635"/>
      <c r="R22" s="636">
        <v>3595997</v>
      </c>
      <c r="S22" s="637"/>
      <c r="T22" s="637"/>
      <c r="U22" s="637"/>
      <c r="V22" s="637"/>
      <c r="W22" s="637"/>
      <c r="X22" s="637"/>
      <c r="Y22" s="638"/>
      <c r="Z22" s="639">
        <v>42.5</v>
      </c>
      <c r="AA22" s="639"/>
      <c r="AB22" s="639"/>
      <c r="AC22" s="639"/>
      <c r="AD22" s="640">
        <v>3595997</v>
      </c>
      <c r="AE22" s="640"/>
      <c r="AF22" s="640"/>
      <c r="AG22" s="640"/>
      <c r="AH22" s="640"/>
      <c r="AI22" s="640"/>
      <c r="AJ22" s="640"/>
      <c r="AK22" s="640"/>
      <c r="AL22" s="641">
        <v>67.2</v>
      </c>
      <c r="AM22" s="642"/>
      <c r="AN22" s="642"/>
      <c r="AO22" s="643"/>
      <c r="AP22" s="633" t="s">
        <v>290</v>
      </c>
      <c r="AQ22" s="652"/>
      <c r="AR22" s="652"/>
      <c r="AS22" s="652"/>
      <c r="AT22" s="652"/>
      <c r="AU22" s="652"/>
      <c r="AV22" s="652"/>
      <c r="AW22" s="652"/>
      <c r="AX22" s="652"/>
      <c r="AY22" s="652"/>
      <c r="AZ22" s="652"/>
      <c r="BA22" s="652"/>
      <c r="BB22" s="652"/>
      <c r="BC22" s="652"/>
      <c r="BD22" s="652"/>
      <c r="BE22" s="652"/>
      <c r="BF22" s="653"/>
      <c r="BG22" s="636" t="s">
        <v>237</v>
      </c>
      <c r="BH22" s="637"/>
      <c r="BI22" s="637"/>
      <c r="BJ22" s="637"/>
      <c r="BK22" s="637"/>
      <c r="BL22" s="637"/>
      <c r="BM22" s="637"/>
      <c r="BN22" s="638"/>
      <c r="BO22" s="639" t="s">
        <v>243</v>
      </c>
      <c r="BP22" s="639"/>
      <c r="BQ22" s="639"/>
      <c r="BR22" s="639"/>
      <c r="BS22" s="640" t="s">
        <v>237</v>
      </c>
      <c r="BT22" s="640"/>
      <c r="BU22" s="640"/>
      <c r="BV22" s="640"/>
      <c r="BW22" s="640"/>
      <c r="BX22" s="640"/>
      <c r="BY22" s="640"/>
      <c r="BZ22" s="640"/>
      <c r="CA22" s="640"/>
      <c r="CB22" s="644"/>
      <c r="CD22" s="618" t="s">
        <v>291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292</v>
      </c>
      <c r="C23" s="634"/>
      <c r="D23" s="634"/>
      <c r="E23" s="634"/>
      <c r="F23" s="634"/>
      <c r="G23" s="634"/>
      <c r="H23" s="634"/>
      <c r="I23" s="634"/>
      <c r="J23" s="634"/>
      <c r="K23" s="634"/>
      <c r="L23" s="634"/>
      <c r="M23" s="634"/>
      <c r="N23" s="634"/>
      <c r="O23" s="634"/>
      <c r="P23" s="634"/>
      <c r="Q23" s="635"/>
      <c r="R23" s="636">
        <v>228096</v>
      </c>
      <c r="S23" s="637"/>
      <c r="T23" s="637"/>
      <c r="U23" s="637"/>
      <c r="V23" s="637"/>
      <c r="W23" s="637"/>
      <c r="X23" s="637"/>
      <c r="Y23" s="638"/>
      <c r="Z23" s="639">
        <v>2.7</v>
      </c>
      <c r="AA23" s="639"/>
      <c r="AB23" s="639"/>
      <c r="AC23" s="639"/>
      <c r="AD23" s="640" t="s">
        <v>243</v>
      </c>
      <c r="AE23" s="640"/>
      <c r="AF23" s="640"/>
      <c r="AG23" s="640"/>
      <c r="AH23" s="640"/>
      <c r="AI23" s="640"/>
      <c r="AJ23" s="640"/>
      <c r="AK23" s="640"/>
      <c r="AL23" s="641" t="s">
        <v>237</v>
      </c>
      <c r="AM23" s="642"/>
      <c r="AN23" s="642"/>
      <c r="AO23" s="643"/>
      <c r="AP23" s="633" t="s">
        <v>293</v>
      </c>
      <c r="AQ23" s="652"/>
      <c r="AR23" s="652"/>
      <c r="AS23" s="652"/>
      <c r="AT23" s="652"/>
      <c r="AU23" s="652"/>
      <c r="AV23" s="652"/>
      <c r="AW23" s="652"/>
      <c r="AX23" s="652"/>
      <c r="AY23" s="652"/>
      <c r="AZ23" s="652"/>
      <c r="BA23" s="652"/>
      <c r="BB23" s="652"/>
      <c r="BC23" s="652"/>
      <c r="BD23" s="652"/>
      <c r="BE23" s="652"/>
      <c r="BF23" s="653"/>
      <c r="BG23" s="636" t="s">
        <v>237</v>
      </c>
      <c r="BH23" s="637"/>
      <c r="BI23" s="637"/>
      <c r="BJ23" s="637"/>
      <c r="BK23" s="637"/>
      <c r="BL23" s="637"/>
      <c r="BM23" s="637"/>
      <c r="BN23" s="638"/>
      <c r="BO23" s="639" t="s">
        <v>243</v>
      </c>
      <c r="BP23" s="639"/>
      <c r="BQ23" s="639"/>
      <c r="BR23" s="639"/>
      <c r="BS23" s="640" t="s">
        <v>237</v>
      </c>
      <c r="BT23" s="640"/>
      <c r="BU23" s="640"/>
      <c r="BV23" s="640"/>
      <c r="BW23" s="640"/>
      <c r="BX23" s="640"/>
      <c r="BY23" s="640"/>
      <c r="BZ23" s="640"/>
      <c r="CA23" s="640"/>
      <c r="CB23" s="644"/>
      <c r="CD23" s="618" t="s">
        <v>231</v>
      </c>
      <c r="CE23" s="619"/>
      <c r="CF23" s="619"/>
      <c r="CG23" s="619"/>
      <c r="CH23" s="619"/>
      <c r="CI23" s="619"/>
      <c r="CJ23" s="619"/>
      <c r="CK23" s="619"/>
      <c r="CL23" s="619"/>
      <c r="CM23" s="619"/>
      <c r="CN23" s="619"/>
      <c r="CO23" s="619"/>
      <c r="CP23" s="619"/>
      <c r="CQ23" s="620"/>
      <c r="CR23" s="618" t="s">
        <v>294</v>
      </c>
      <c r="CS23" s="619"/>
      <c r="CT23" s="619"/>
      <c r="CU23" s="619"/>
      <c r="CV23" s="619"/>
      <c r="CW23" s="619"/>
      <c r="CX23" s="619"/>
      <c r="CY23" s="620"/>
      <c r="CZ23" s="618" t="s">
        <v>295</v>
      </c>
      <c r="DA23" s="619"/>
      <c r="DB23" s="619"/>
      <c r="DC23" s="620"/>
      <c r="DD23" s="618" t="s">
        <v>296</v>
      </c>
      <c r="DE23" s="619"/>
      <c r="DF23" s="619"/>
      <c r="DG23" s="619"/>
      <c r="DH23" s="619"/>
      <c r="DI23" s="619"/>
      <c r="DJ23" s="619"/>
      <c r="DK23" s="620"/>
      <c r="DL23" s="663" t="s">
        <v>297</v>
      </c>
      <c r="DM23" s="664"/>
      <c r="DN23" s="664"/>
      <c r="DO23" s="664"/>
      <c r="DP23" s="664"/>
      <c r="DQ23" s="664"/>
      <c r="DR23" s="664"/>
      <c r="DS23" s="664"/>
      <c r="DT23" s="664"/>
      <c r="DU23" s="664"/>
      <c r="DV23" s="665"/>
      <c r="DW23" s="618" t="s">
        <v>298</v>
      </c>
      <c r="DX23" s="619"/>
      <c r="DY23" s="619"/>
      <c r="DZ23" s="619"/>
      <c r="EA23" s="619"/>
      <c r="EB23" s="619"/>
      <c r="EC23" s="620"/>
    </row>
    <row r="24" spans="2:133" ht="11.25" customHeight="1" x14ac:dyDescent="0.15">
      <c r="B24" s="633" t="s">
        <v>299</v>
      </c>
      <c r="C24" s="634"/>
      <c r="D24" s="634"/>
      <c r="E24" s="634"/>
      <c r="F24" s="634"/>
      <c r="G24" s="634"/>
      <c r="H24" s="634"/>
      <c r="I24" s="634"/>
      <c r="J24" s="634"/>
      <c r="K24" s="634"/>
      <c r="L24" s="634"/>
      <c r="M24" s="634"/>
      <c r="N24" s="634"/>
      <c r="O24" s="634"/>
      <c r="P24" s="634"/>
      <c r="Q24" s="635"/>
      <c r="R24" s="636" t="s">
        <v>243</v>
      </c>
      <c r="S24" s="637"/>
      <c r="T24" s="637"/>
      <c r="U24" s="637"/>
      <c r="V24" s="637"/>
      <c r="W24" s="637"/>
      <c r="X24" s="637"/>
      <c r="Y24" s="638"/>
      <c r="Z24" s="639" t="s">
        <v>243</v>
      </c>
      <c r="AA24" s="639"/>
      <c r="AB24" s="639"/>
      <c r="AC24" s="639"/>
      <c r="AD24" s="640" t="s">
        <v>243</v>
      </c>
      <c r="AE24" s="640"/>
      <c r="AF24" s="640"/>
      <c r="AG24" s="640"/>
      <c r="AH24" s="640"/>
      <c r="AI24" s="640"/>
      <c r="AJ24" s="640"/>
      <c r="AK24" s="640"/>
      <c r="AL24" s="641" t="s">
        <v>243</v>
      </c>
      <c r="AM24" s="642"/>
      <c r="AN24" s="642"/>
      <c r="AO24" s="643"/>
      <c r="AP24" s="633" t="s">
        <v>300</v>
      </c>
      <c r="AQ24" s="652"/>
      <c r="AR24" s="652"/>
      <c r="AS24" s="652"/>
      <c r="AT24" s="652"/>
      <c r="AU24" s="652"/>
      <c r="AV24" s="652"/>
      <c r="AW24" s="652"/>
      <c r="AX24" s="652"/>
      <c r="AY24" s="652"/>
      <c r="AZ24" s="652"/>
      <c r="BA24" s="652"/>
      <c r="BB24" s="652"/>
      <c r="BC24" s="652"/>
      <c r="BD24" s="652"/>
      <c r="BE24" s="652"/>
      <c r="BF24" s="653"/>
      <c r="BG24" s="636" t="s">
        <v>243</v>
      </c>
      <c r="BH24" s="637"/>
      <c r="BI24" s="637"/>
      <c r="BJ24" s="637"/>
      <c r="BK24" s="637"/>
      <c r="BL24" s="637"/>
      <c r="BM24" s="637"/>
      <c r="BN24" s="638"/>
      <c r="BO24" s="639" t="s">
        <v>243</v>
      </c>
      <c r="BP24" s="639"/>
      <c r="BQ24" s="639"/>
      <c r="BR24" s="639"/>
      <c r="BS24" s="640" t="s">
        <v>243</v>
      </c>
      <c r="BT24" s="640"/>
      <c r="BU24" s="640"/>
      <c r="BV24" s="640"/>
      <c r="BW24" s="640"/>
      <c r="BX24" s="640"/>
      <c r="BY24" s="640"/>
      <c r="BZ24" s="640"/>
      <c r="CA24" s="640"/>
      <c r="CB24" s="644"/>
      <c r="CD24" s="622" t="s">
        <v>301</v>
      </c>
      <c r="CE24" s="623"/>
      <c r="CF24" s="623"/>
      <c r="CG24" s="623"/>
      <c r="CH24" s="623"/>
      <c r="CI24" s="623"/>
      <c r="CJ24" s="623"/>
      <c r="CK24" s="623"/>
      <c r="CL24" s="623"/>
      <c r="CM24" s="623"/>
      <c r="CN24" s="623"/>
      <c r="CO24" s="623"/>
      <c r="CP24" s="623"/>
      <c r="CQ24" s="624"/>
      <c r="CR24" s="625">
        <v>3479113</v>
      </c>
      <c r="CS24" s="626"/>
      <c r="CT24" s="626"/>
      <c r="CU24" s="626"/>
      <c r="CV24" s="626"/>
      <c r="CW24" s="626"/>
      <c r="CX24" s="626"/>
      <c r="CY24" s="627"/>
      <c r="CZ24" s="630">
        <v>44.1</v>
      </c>
      <c r="DA24" s="631"/>
      <c r="DB24" s="631"/>
      <c r="DC24" s="647"/>
      <c r="DD24" s="671">
        <v>2732669</v>
      </c>
      <c r="DE24" s="626"/>
      <c r="DF24" s="626"/>
      <c r="DG24" s="626"/>
      <c r="DH24" s="626"/>
      <c r="DI24" s="626"/>
      <c r="DJ24" s="626"/>
      <c r="DK24" s="627"/>
      <c r="DL24" s="671">
        <v>2723954</v>
      </c>
      <c r="DM24" s="626"/>
      <c r="DN24" s="626"/>
      <c r="DO24" s="626"/>
      <c r="DP24" s="626"/>
      <c r="DQ24" s="626"/>
      <c r="DR24" s="626"/>
      <c r="DS24" s="626"/>
      <c r="DT24" s="626"/>
      <c r="DU24" s="626"/>
      <c r="DV24" s="627"/>
      <c r="DW24" s="630">
        <v>50.9</v>
      </c>
      <c r="DX24" s="631"/>
      <c r="DY24" s="631"/>
      <c r="DZ24" s="631"/>
      <c r="EA24" s="631"/>
      <c r="EB24" s="631"/>
      <c r="EC24" s="632"/>
    </row>
    <row r="25" spans="2:133" ht="11.25" customHeight="1" x14ac:dyDescent="0.15">
      <c r="B25" s="633" t="s">
        <v>302</v>
      </c>
      <c r="C25" s="634"/>
      <c r="D25" s="634"/>
      <c r="E25" s="634"/>
      <c r="F25" s="634"/>
      <c r="G25" s="634"/>
      <c r="H25" s="634"/>
      <c r="I25" s="634"/>
      <c r="J25" s="634"/>
      <c r="K25" s="634"/>
      <c r="L25" s="634"/>
      <c r="M25" s="634"/>
      <c r="N25" s="634"/>
      <c r="O25" s="634"/>
      <c r="P25" s="634"/>
      <c r="Q25" s="635"/>
      <c r="R25" s="636">
        <v>5560491</v>
      </c>
      <c r="S25" s="637"/>
      <c r="T25" s="637"/>
      <c r="U25" s="637"/>
      <c r="V25" s="637"/>
      <c r="W25" s="637"/>
      <c r="X25" s="637"/>
      <c r="Y25" s="638"/>
      <c r="Z25" s="639">
        <v>65.7</v>
      </c>
      <c r="AA25" s="639"/>
      <c r="AB25" s="639"/>
      <c r="AC25" s="639"/>
      <c r="AD25" s="640">
        <v>5332395</v>
      </c>
      <c r="AE25" s="640"/>
      <c r="AF25" s="640"/>
      <c r="AG25" s="640"/>
      <c r="AH25" s="640"/>
      <c r="AI25" s="640"/>
      <c r="AJ25" s="640"/>
      <c r="AK25" s="640"/>
      <c r="AL25" s="641">
        <v>99.7</v>
      </c>
      <c r="AM25" s="642"/>
      <c r="AN25" s="642"/>
      <c r="AO25" s="643"/>
      <c r="AP25" s="633" t="s">
        <v>303</v>
      </c>
      <c r="AQ25" s="652"/>
      <c r="AR25" s="652"/>
      <c r="AS25" s="652"/>
      <c r="AT25" s="652"/>
      <c r="AU25" s="652"/>
      <c r="AV25" s="652"/>
      <c r="AW25" s="652"/>
      <c r="AX25" s="652"/>
      <c r="AY25" s="652"/>
      <c r="AZ25" s="652"/>
      <c r="BA25" s="652"/>
      <c r="BB25" s="652"/>
      <c r="BC25" s="652"/>
      <c r="BD25" s="652"/>
      <c r="BE25" s="652"/>
      <c r="BF25" s="653"/>
      <c r="BG25" s="636" t="s">
        <v>243</v>
      </c>
      <c r="BH25" s="637"/>
      <c r="BI25" s="637"/>
      <c r="BJ25" s="637"/>
      <c r="BK25" s="637"/>
      <c r="BL25" s="637"/>
      <c r="BM25" s="637"/>
      <c r="BN25" s="638"/>
      <c r="BO25" s="639" t="s">
        <v>243</v>
      </c>
      <c r="BP25" s="639"/>
      <c r="BQ25" s="639"/>
      <c r="BR25" s="639"/>
      <c r="BS25" s="640" t="s">
        <v>243</v>
      </c>
      <c r="BT25" s="640"/>
      <c r="BU25" s="640"/>
      <c r="BV25" s="640"/>
      <c r="BW25" s="640"/>
      <c r="BX25" s="640"/>
      <c r="BY25" s="640"/>
      <c r="BZ25" s="640"/>
      <c r="CA25" s="640"/>
      <c r="CB25" s="644"/>
      <c r="CD25" s="633" t="s">
        <v>304</v>
      </c>
      <c r="CE25" s="634"/>
      <c r="CF25" s="634"/>
      <c r="CG25" s="634"/>
      <c r="CH25" s="634"/>
      <c r="CI25" s="634"/>
      <c r="CJ25" s="634"/>
      <c r="CK25" s="634"/>
      <c r="CL25" s="634"/>
      <c r="CM25" s="634"/>
      <c r="CN25" s="634"/>
      <c r="CO25" s="634"/>
      <c r="CP25" s="634"/>
      <c r="CQ25" s="635"/>
      <c r="CR25" s="636">
        <v>1522750</v>
      </c>
      <c r="CS25" s="668"/>
      <c r="CT25" s="668"/>
      <c r="CU25" s="668"/>
      <c r="CV25" s="668"/>
      <c r="CW25" s="668"/>
      <c r="CX25" s="668"/>
      <c r="CY25" s="669"/>
      <c r="CZ25" s="641">
        <v>19.3</v>
      </c>
      <c r="DA25" s="666"/>
      <c r="DB25" s="666"/>
      <c r="DC25" s="670"/>
      <c r="DD25" s="645">
        <v>1367061</v>
      </c>
      <c r="DE25" s="668"/>
      <c r="DF25" s="668"/>
      <c r="DG25" s="668"/>
      <c r="DH25" s="668"/>
      <c r="DI25" s="668"/>
      <c r="DJ25" s="668"/>
      <c r="DK25" s="669"/>
      <c r="DL25" s="645">
        <v>1362584</v>
      </c>
      <c r="DM25" s="668"/>
      <c r="DN25" s="668"/>
      <c r="DO25" s="668"/>
      <c r="DP25" s="668"/>
      <c r="DQ25" s="668"/>
      <c r="DR25" s="668"/>
      <c r="DS25" s="668"/>
      <c r="DT25" s="668"/>
      <c r="DU25" s="668"/>
      <c r="DV25" s="669"/>
      <c r="DW25" s="641">
        <v>25.5</v>
      </c>
      <c r="DX25" s="666"/>
      <c r="DY25" s="666"/>
      <c r="DZ25" s="666"/>
      <c r="EA25" s="666"/>
      <c r="EB25" s="666"/>
      <c r="EC25" s="667"/>
    </row>
    <row r="26" spans="2:133" ht="11.25" customHeight="1" x14ac:dyDescent="0.15">
      <c r="B26" s="633" t="s">
        <v>305</v>
      </c>
      <c r="C26" s="634"/>
      <c r="D26" s="634"/>
      <c r="E26" s="634"/>
      <c r="F26" s="634"/>
      <c r="G26" s="634"/>
      <c r="H26" s="634"/>
      <c r="I26" s="634"/>
      <c r="J26" s="634"/>
      <c r="K26" s="634"/>
      <c r="L26" s="634"/>
      <c r="M26" s="634"/>
      <c r="N26" s="634"/>
      <c r="O26" s="634"/>
      <c r="P26" s="634"/>
      <c r="Q26" s="635"/>
      <c r="R26" s="636">
        <v>839</v>
      </c>
      <c r="S26" s="637"/>
      <c r="T26" s="637"/>
      <c r="U26" s="637"/>
      <c r="V26" s="637"/>
      <c r="W26" s="637"/>
      <c r="X26" s="637"/>
      <c r="Y26" s="638"/>
      <c r="Z26" s="639">
        <v>0</v>
      </c>
      <c r="AA26" s="639"/>
      <c r="AB26" s="639"/>
      <c r="AC26" s="639"/>
      <c r="AD26" s="640">
        <v>839</v>
      </c>
      <c r="AE26" s="640"/>
      <c r="AF26" s="640"/>
      <c r="AG26" s="640"/>
      <c r="AH26" s="640"/>
      <c r="AI26" s="640"/>
      <c r="AJ26" s="640"/>
      <c r="AK26" s="640"/>
      <c r="AL26" s="641">
        <v>0</v>
      </c>
      <c r="AM26" s="642"/>
      <c r="AN26" s="642"/>
      <c r="AO26" s="643"/>
      <c r="AP26" s="633" t="s">
        <v>306</v>
      </c>
      <c r="AQ26" s="652"/>
      <c r="AR26" s="652"/>
      <c r="AS26" s="652"/>
      <c r="AT26" s="652"/>
      <c r="AU26" s="652"/>
      <c r="AV26" s="652"/>
      <c r="AW26" s="652"/>
      <c r="AX26" s="652"/>
      <c r="AY26" s="652"/>
      <c r="AZ26" s="652"/>
      <c r="BA26" s="652"/>
      <c r="BB26" s="652"/>
      <c r="BC26" s="652"/>
      <c r="BD26" s="652"/>
      <c r="BE26" s="652"/>
      <c r="BF26" s="653"/>
      <c r="BG26" s="636" t="s">
        <v>237</v>
      </c>
      <c r="BH26" s="637"/>
      <c r="BI26" s="637"/>
      <c r="BJ26" s="637"/>
      <c r="BK26" s="637"/>
      <c r="BL26" s="637"/>
      <c r="BM26" s="637"/>
      <c r="BN26" s="638"/>
      <c r="BO26" s="639" t="s">
        <v>237</v>
      </c>
      <c r="BP26" s="639"/>
      <c r="BQ26" s="639"/>
      <c r="BR26" s="639"/>
      <c r="BS26" s="640" t="s">
        <v>243</v>
      </c>
      <c r="BT26" s="640"/>
      <c r="BU26" s="640"/>
      <c r="BV26" s="640"/>
      <c r="BW26" s="640"/>
      <c r="BX26" s="640"/>
      <c r="BY26" s="640"/>
      <c r="BZ26" s="640"/>
      <c r="CA26" s="640"/>
      <c r="CB26" s="644"/>
      <c r="CD26" s="633" t="s">
        <v>307</v>
      </c>
      <c r="CE26" s="634"/>
      <c r="CF26" s="634"/>
      <c r="CG26" s="634"/>
      <c r="CH26" s="634"/>
      <c r="CI26" s="634"/>
      <c r="CJ26" s="634"/>
      <c r="CK26" s="634"/>
      <c r="CL26" s="634"/>
      <c r="CM26" s="634"/>
      <c r="CN26" s="634"/>
      <c r="CO26" s="634"/>
      <c r="CP26" s="634"/>
      <c r="CQ26" s="635"/>
      <c r="CR26" s="636">
        <v>908907</v>
      </c>
      <c r="CS26" s="637"/>
      <c r="CT26" s="637"/>
      <c r="CU26" s="637"/>
      <c r="CV26" s="637"/>
      <c r="CW26" s="637"/>
      <c r="CX26" s="637"/>
      <c r="CY26" s="638"/>
      <c r="CZ26" s="641">
        <v>11.5</v>
      </c>
      <c r="DA26" s="666"/>
      <c r="DB26" s="666"/>
      <c r="DC26" s="670"/>
      <c r="DD26" s="645">
        <v>821155</v>
      </c>
      <c r="DE26" s="637"/>
      <c r="DF26" s="637"/>
      <c r="DG26" s="637"/>
      <c r="DH26" s="637"/>
      <c r="DI26" s="637"/>
      <c r="DJ26" s="637"/>
      <c r="DK26" s="638"/>
      <c r="DL26" s="645" t="s">
        <v>243</v>
      </c>
      <c r="DM26" s="637"/>
      <c r="DN26" s="637"/>
      <c r="DO26" s="637"/>
      <c r="DP26" s="637"/>
      <c r="DQ26" s="637"/>
      <c r="DR26" s="637"/>
      <c r="DS26" s="637"/>
      <c r="DT26" s="637"/>
      <c r="DU26" s="637"/>
      <c r="DV26" s="638"/>
      <c r="DW26" s="641" t="s">
        <v>237</v>
      </c>
      <c r="DX26" s="666"/>
      <c r="DY26" s="666"/>
      <c r="DZ26" s="666"/>
      <c r="EA26" s="666"/>
      <c r="EB26" s="666"/>
      <c r="EC26" s="667"/>
    </row>
    <row r="27" spans="2:133" ht="11.25" customHeight="1" x14ac:dyDescent="0.15">
      <c r="B27" s="633" t="s">
        <v>308</v>
      </c>
      <c r="C27" s="634"/>
      <c r="D27" s="634"/>
      <c r="E27" s="634"/>
      <c r="F27" s="634"/>
      <c r="G27" s="634"/>
      <c r="H27" s="634"/>
      <c r="I27" s="634"/>
      <c r="J27" s="634"/>
      <c r="K27" s="634"/>
      <c r="L27" s="634"/>
      <c r="M27" s="634"/>
      <c r="N27" s="634"/>
      <c r="O27" s="634"/>
      <c r="P27" s="634"/>
      <c r="Q27" s="635"/>
      <c r="R27" s="636">
        <v>40816</v>
      </c>
      <c r="S27" s="637"/>
      <c r="T27" s="637"/>
      <c r="U27" s="637"/>
      <c r="V27" s="637"/>
      <c r="W27" s="637"/>
      <c r="X27" s="637"/>
      <c r="Y27" s="638"/>
      <c r="Z27" s="639">
        <v>0.5</v>
      </c>
      <c r="AA27" s="639"/>
      <c r="AB27" s="639"/>
      <c r="AC27" s="639"/>
      <c r="AD27" s="640" t="s">
        <v>237</v>
      </c>
      <c r="AE27" s="640"/>
      <c r="AF27" s="640"/>
      <c r="AG27" s="640"/>
      <c r="AH27" s="640"/>
      <c r="AI27" s="640"/>
      <c r="AJ27" s="640"/>
      <c r="AK27" s="640"/>
      <c r="AL27" s="641" t="s">
        <v>237</v>
      </c>
      <c r="AM27" s="642"/>
      <c r="AN27" s="642"/>
      <c r="AO27" s="643"/>
      <c r="AP27" s="633" t="s">
        <v>309</v>
      </c>
      <c r="AQ27" s="634"/>
      <c r="AR27" s="634"/>
      <c r="AS27" s="634"/>
      <c r="AT27" s="634"/>
      <c r="AU27" s="634"/>
      <c r="AV27" s="634"/>
      <c r="AW27" s="634"/>
      <c r="AX27" s="634"/>
      <c r="AY27" s="634"/>
      <c r="AZ27" s="634"/>
      <c r="BA27" s="634"/>
      <c r="BB27" s="634"/>
      <c r="BC27" s="634"/>
      <c r="BD27" s="634"/>
      <c r="BE27" s="634"/>
      <c r="BF27" s="635"/>
      <c r="BG27" s="636">
        <v>1343191</v>
      </c>
      <c r="BH27" s="637"/>
      <c r="BI27" s="637"/>
      <c r="BJ27" s="637"/>
      <c r="BK27" s="637"/>
      <c r="BL27" s="637"/>
      <c r="BM27" s="637"/>
      <c r="BN27" s="638"/>
      <c r="BO27" s="639">
        <v>100</v>
      </c>
      <c r="BP27" s="639"/>
      <c r="BQ27" s="639"/>
      <c r="BR27" s="639"/>
      <c r="BS27" s="640" t="s">
        <v>237</v>
      </c>
      <c r="BT27" s="640"/>
      <c r="BU27" s="640"/>
      <c r="BV27" s="640"/>
      <c r="BW27" s="640"/>
      <c r="BX27" s="640"/>
      <c r="BY27" s="640"/>
      <c r="BZ27" s="640"/>
      <c r="CA27" s="640"/>
      <c r="CB27" s="644"/>
      <c r="CD27" s="633" t="s">
        <v>310</v>
      </c>
      <c r="CE27" s="634"/>
      <c r="CF27" s="634"/>
      <c r="CG27" s="634"/>
      <c r="CH27" s="634"/>
      <c r="CI27" s="634"/>
      <c r="CJ27" s="634"/>
      <c r="CK27" s="634"/>
      <c r="CL27" s="634"/>
      <c r="CM27" s="634"/>
      <c r="CN27" s="634"/>
      <c r="CO27" s="634"/>
      <c r="CP27" s="634"/>
      <c r="CQ27" s="635"/>
      <c r="CR27" s="636">
        <v>860539</v>
      </c>
      <c r="CS27" s="668"/>
      <c r="CT27" s="668"/>
      <c r="CU27" s="668"/>
      <c r="CV27" s="668"/>
      <c r="CW27" s="668"/>
      <c r="CX27" s="668"/>
      <c r="CY27" s="669"/>
      <c r="CZ27" s="641">
        <v>10.9</v>
      </c>
      <c r="DA27" s="666"/>
      <c r="DB27" s="666"/>
      <c r="DC27" s="670"/>
      <c r="DD27" s="645">
        <v>276832</v>
      </c>
      <c r="DE27" s="668"/>
      <c r="DF27" s="668"/>
      <c r="DG27" s="668"/>
      <c r="DH27" s="668"/>
      <c r="DI27" s="668"/>
      <c r="DJ27" s="668"/>
      <c r="DK27" s="669"/>
      <c r="DL27" s="645">
        <v>272594</v>
      </c>
      <c r="DM27" s="668"/>
      <c r="DN27" s="668"/>
      <c r="DO27" s="668"/>
      <c r="DP27" s="668"/>
      <c r="DQ27" s="668"/>
      <c r="DR27" s="668"/>
      <c r="DS27" s="668"/>
      <c r="DT27" s="668"/>
      <c r="DU27" s="668"/>
      <c r="DV27" s="669"/>
      <c r="DW27" s="641">
        <v>5.0999999999999996</v>
      </c>
      <c r="DX27" s="666"/>
      <c r="DY27" s="666"/>
      <c r="DZ27" s="666"/>
      <c r="EA27" s="666"/>
      <c r="EB27" s="666"/>
      <c r="EC27" s="667"/>
    </row>
    <row r="28" spans="2:133" ht="11.25" customHeight="1" x14ac:dyDescent="0.15">
      <c r="B28" s="633" t="s">
        <v>311</v>
      </c>
      <c r="C28" s="634"/>
      <c r="D28" s="634"/>
      <c r="E28" s="634"/>
      <c r="F28" s="634"/>
      <c r="G28" s="634"/>
      <c r="H28" s="634"/>
      <c r="I28" s="634"/>
      <c r="J28" s="634"/>
      <c r="K28" s="634"/>
      <c r="L28" s="634"/>
      <c r="M28" s="634"/>
      <c r="N28" s="634"/>
      <c r="O28" s="634"/>
      <c r="P28" s="634"/>
      <c r="Q28" s="635"/>
      <c r="R28" s="636">
        <v>46337</v>
      </c>
      <c r="S28" s="637"/>
      <c r="T28" s="637"/>
      <c r="U28" s="637"/>
      <c r="V28" s="637"/>
      <c r="W28" s="637"/>
      <c r="X28" s="637"/>
      <c r="Y28" s="638"/>
      <c r="Z28" s="639">
        <v>0.5</v>
      </c>
      <c r="AA28" s="639"/>
      <c r="AB28" s="639"/>
      <c r="AC28" s="639"/>
      <c r="AD28" s="640">
        <v>4438</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312</v>
      </c>
      <c r="CE28" s="634"/>
      <c r="CF28" s="634"/>
      <c r="CG28" s="634"/>
      <c r="CH28" s="634"/>
      <c r="CI28" s="634"/>
      <c r="CJ28" s="634"/>
      <c r="CK28" s="634"/>
      <c r="CL28" s="634"/>
      <c r="CM28" s="634"/>
      <c r="CN28" s="634"/>
      <c r="CO28" s="634"/>
      <c r="CP28" s="634"/>
      <c r="CQ28" s="635"/>
      <c r="CR28" s="636">
        <v>1095824</v>
      </c>
      <c r="CS28" s="637"/>
      <c r="CT28" s="637"/>
      <c r="CU28" s="637"/>
      <c r="CV28" s="637"/>
      <c r="CW28" s="637"/>
      <c r="CX28" s="637"/>
      <c r="CY28" s="638"/>
      <c r="CZ28" s="641">
        <v>13.9</v>
      </c>
      <c r="DA28" s="666"/>
      <c r="DB28" s="666"/>
      <c r="DC28" s="670"/>
      <c r="DD28" s="645">
        <v>1088776</v>
      </c>
      <c r="DE28" s="637"/>
      <c r="DF28" s="637"/>
      <c r="DG28" s="637"/>
      <c r="DH28" s="637"/>
      <c r="DI28" s="637"/>
      <c r="DJ28" s="637"/>
      <c r="DK28" s="638"/>
      <c r="DL28" s="645">
        <v>1088776</v>
      </c>
      <c r="DM28" s="637"/>
      <c r="DN28" s="637"/>
      <c r="DO28" s="637"/>
      <c r="DP28" s="637"/>
      <c r="DQ28" s="637"/>
      <c r="DR28" s="637"/>
      <c r="DS28" s="637"/>
      <c r="DT28" s="637"/>
      <c r="DU28" s="637"/>
      <c r="DV28" s="638"/>
      <c r="DW28" s="641">
        <v>20.399999999999999</v>
      </c>
      <c r="DX28" s="666"/>
      <c r="DY28" s="666"/>
      <c r="DZ28" s="666"/>
      <c r="EA28" s="666"/>
      <c r="EB28" s="666"/>
      <c r="EC28" s="667"/>
    </row>
    <row r="29" spans="2:133" ht="11.25" customHeight="1" x14ac:dyDescent="0.15">
      <c r="B29" s="633" t="s">
        <v>313</v>
      </c>
      <c r="C29" s="634"/>
      <c r="D29" s="634"/>
      <c r="E29" s="634"/>
      <c r="F29" s="634"/>
      <c r="G29" s="634"/>
      <c r="H29" s="634"/>
      <c r="I29" s="634"/>
      <c r="J29" s="634"/>
      <c r="K29" s="634"/>
      <c r="L29" s="634"/>
      <c r="M29" s="634"/>
      <c r="N29" s="634"/>
      <c r="O29" s="634"/>
      <c r="P29" s="634"/>
      <c r="Q29" s="635"/>
      <c r="R29" s="636">
        <v>12767</v>
      </c>
      <c r="S29" s="637"/>
      <c r="T29" s="637"/>
      <c r="U29" s="637"/>
      <c r="V29" s="637"/>
      <c r="W29" s="637"/>
      <c r="X29" s="637"/>
      <c r="Y29" s="638"/>
      <c r="Z29" s="639">
        <v>0.2</v>
      </c>
      <c r="AA29" s="639"/>
      <c r="AB29" s="639"/>
      <c r="AC29" s="639"/>
      <c r="AD29" s="640" t="s">
        <v>243</v>
      </c>
      <c r="AE29" s="640"/>
      <c r="AF29" s="640"/>
      <c r="AG29" s="640"/>
      <c r="AH29" s="640"/>
      <c r="AI29" s="640"/>
      <c r="AJ29" s="640"/>
      <c r="AK29" s="640"/>
      <c r="AL29" s="641" t="s">
        <v>237</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314</v>
      </c>
      <c r="CE29" s="673"/>
      <c r="CF29" s="633" t="s">
        <v>72</v>
      </c>
      <c r="CG29" s="634"/>
      <c r="CH29" s="634"/>
      <c r="CI29" s="634"/>
      <c r="CJ29" s="634"/>
      <c r="CK29" s="634"/>
      <c r="CL29" s="634"/>
      <c r="CM29" s="634"/>
      <c r="CN29" s="634"/>
      <c r="CO29" s="634"/>
      <c r="CP29" s="634"/>
      <c r="CQ29" s="635"/>
      <c r="CR29" s="636">
        <v>1095824</v>
      </c>
      <c r="CS29" s="668"/>
      <c r="CT29" s="668"/>
      <c r="CU29" s="668"/>
      <c r="CV29" s="668"/>
      <c r="CW29" s="668"/>
      <c r="CX29" s="668"/>
      <c r="CY29" s="669"/>
      <c r="CZ29" s="641">
        <v>13.9</v>
      </c>
      <c r="DA29" s="666"/>
      <c r="DB29" s="666"/>
      <c r="DC29" s="670"/>
      <c r="DD29" s="645">
        <v>1088776</v>
      </c>
      <c r="DE29" s="668"/>
      <c r="DF29" s="668"/>
      <c r="DG29" s="668"/>
      <c r="DH29" s="668"/>
      <c r="DI29" s="668"/>
      <c r="DJ29" s="668"/>
      <c r="DK29" s="669"/>
      <c r="DL29" s="645">
        <v>1088776</v>
      </c>
      <c r="DM29" s="668"/>
      <c r="DN29" s="668"/>
      <c r="DO29" s="668"/>
      <c r="DP29" s="668"/>
      <c r="DQ29" s="668"/>
      <c r="DR29" s="668"/>
      <c r="DS29" s="668"/>
      <c r="DT29" s="668"/>
      <c r="DU29" s="668"/>
      <c r="DV29" s="669"/>
      <c r="DW29" s="641">
        <v>20.399999999999999</v>
      </c>
      <c r="DX29" s="666"/>
      <c r="DY29" s="666"/>
      <c r="DZ29" s="666"/>
      <c r="EA29" s="666"/>
      <c r="EB29" s="666"/>
      <c r="EC29" s="667"/>
    </row>
    <row r="30" spans="2:133" ht="11.25" customHeight="1" x14ac:dyDescent="0.15">
      <c r="B30" s="633" t="s">
        <v>315</v>
      </c>
      <c r="C30" s="634"/>
      <c r="D30" s="634"/>
      <c r="E30" s="634"/>
      <c r="F30" s="634"/>
      <c r="G30" s="634"/>
      <c r="H30" s="634"/>
      <c r="I30" s="634"/>
      <c r="J30" s="634"/>
      <c r="K30" s="634"/>
      <c r="L30" s="634"/>
      <c r="M30" s="634"/>
      <c r="N30" s="634"/>
      <c r="O30" s="634"/>
      <c r="P30" s="634"/>
      <c r="Q30" s="635"/>
      <c r="R30" s="636">
        <v>906962</v>
      </c>
      <c r="S30" s="637"/>
      <c r="T30" s="637"/>
      <c r="U30" s="637"/>
      <c r="V30" s="637"/>
      <c r="W30" s="637"/>
      <c r="X30" s="637"/>
      <c r="Y30" s="638"/>
      <c r="Z30" s="639">
        <v>10.7</v>
      </c>
      <c r="AA30" s="639"/>
      <c r="AB30" s="639"/>
      <c r="AC30" s="639"/>
      <c r="AD30" s="640" t="s">
        <v>243</v>
      </c>
      <c r="AE30" s="640"/>
      <c r="AF30" s="640"/>
      <c r="AG30" s="640"/>
      <c r="AH30" s="640"/>
      <c r="AI30" s="640"/>
      <c r="AJ30" s="640"/>
      <c r="AK30" s="640"/>
      <c r="AL30" s="641" t="s">
        <v>237</v>
      </c>
      <c r="AM30" s="642"/>
      <c r="AN30" s="642"/>
      <c r="AO30" s="643"/>
      <c r="AP30" s="618" t="s">
        <v>231</v>
      </c>
      <c r="AQ30" s="619"/>
      <c r="AR30" s="619"/>
      <c r="AS30" s="619"/>
      <c r="AT30" s="619"/>
      <c r="AU30" s="619"/>
      <c r="AV30" s="619"/>
      <c r="AW30" s="619"/>
      <c r="AX30" s="619"/>
      <c r="AY30" s="619"/>
      <c r="AZ30" s="619"/>
      <c r="BA30" s="619"/>
      <c r="BB30" s="619"/>
      <c r="BC30" s="619"/>
      <c r="BD30" s="619"/>
      <c r="BE30" s="619"/>
      <c r="BF30" s="620"/>
      <c r="BG30" s="618" t="s">
        <v>316</v>
      </c>
      <c r="BH30" s="678"/>
      <c r="BI30" s="678"/>
      <c r="BJ30" s="678"/>
      <c r="BK30" s="678"/>
      <c r="BL30" s="678"/>
      <c r="BM30" s="678"/>
      <c r="BN30" s="678"/>
      <c r="BO30" s="678"/>
      <c r="BP30" s="678"/>
      <c r="BQ30" s="679"/>
      <c r="BR30" s="618" t="s">
        <v>317</v>
      </c>
      <c r="BS30" s="678"/>
      <c r="BT30" s="678"/>
      <c r="BU30" s="678"/>
      <c r="BV30" s="678"/>
      <c r="BW30" s="678"/>
      <c r="BX30" s="678"/>
      <c r="BY30" s="678"/>
      <c r="BZ30" s="678"/>
      <c r="CA30" s="678"/>
      <c r="CB30" s="679"/>
      <c r="CD30" s="674"/>
      <c r="CE30" s="675"/>
      <c r="CF30" s="633" t="s">
        <v>318</v>
      </c>
      <c r="CG30" s="634"/>
      <c r="CH30" s="634"/>
      <c r="CI30" s="634"/>
      <c r="CJ30" s="634"/>
      <c r="CK30" s="634"/>
      <c r="CL30" s="634"/>
      <c r="CM30" s="634"/>
      <c r="CN30" s="634"/>
      <c r="CO30" s="634"/>
      <c r="CP30" s="634"/>
      <c r="CQ30" s="635"/>
      <c r="CR30" s="636">
        <v>1086749</v>
      </c>
      <c r="CS30" s="637"/>
      <c r="CT30" s="637"/>
      <c r="CU30" s="637"/>
      <c r="CV30" s="637"/>
      <c r="CW30" s="637"/>
      <c r="CX30" s="637"/>
      <c r="CY30" s="638"/>
      <c r="CZ30" s="641">
        <v>13.8</v>
      </c>
      <c r="DA30" s="666"/>
      <c r="DB30" s="666"/>
      <c r="DC30" s="670"/>
      <c r="DD30" s="645">
        <v>1079773</v>
      </c>
      <c r="DE30" s="637"/>
      <c r="DF30" s="637"/>
      <c r="DG30" s="637"/>
      <c r="DH30" s="637"/>
      <c r="DI30" s="637"/>
      <c r="DJ30" s="637"/>
      <c r="DK30" s="638"/>
      <c r="DL30" s="645">
        <v>1079773</v>
      </c>
      <c r="DM30" s="637"/>
      <c r="DN30" s="637"/>
      <c r="DO30" s="637"/>
      <c r="DP30" s="637"/>
      <c r="DQ30" s="637"/>
      <c r="DR30" s="637"/>
      <c r="DS30" s="637"/>
      <c r="DT30" s="637"/>
      <c r="DU30" s="637"/>
      <c r="DV30" s="638"/>
      <c r="DW30" s="641">
        <v>20.2</v>
      </c>
      <c r="DX30" s="666"/>
      <c r="DY30" s="666"/>
      <c r="DZ30" s="666"/>
      <c r="EA30" s="666"/>
      <c r="EB30" s="666"/>
      <c r="EC30" s="667"/>
    </row>
    <row r="31" spans="2:133" ht="11.25" customHeight="1" x14ac:dyDescent="0.15">
      <c r="B31" s="649" t="s">
        <v>319</v>
      </c>
      <c r="C31" s="650"/>
      <c r="D31" s="650"/>
      <c r="E31" s="650"/>
      <c r="F31" s="650"/>
      <c r="G31" s="650"/>
      <c r="H31" s="650"/>
      <c r="I31" s="650"/>
      <c r="J31" s="650"/>
      <c r="K31" s="650"/>
      <c r="L31" s="650"/>
      <c r="M31" s="650"/>
      <c r="N31" s="650"/>
      <c r="O31" s="650"/>
      <c r="P31" s="650"/>
      <c r="Q31" s="651"/>
      <c r="R31" s="636">
        <v>1331</v>
      </c>
      <c r="S31" s="637"/>
      <c r="T31" s="637"/>
      <c r="U31" s="637"/>
      <c r="V31" s="637"/>
      <c r="W31" s="637"/>
      <c r="X31" s="637"/>
      <c r="Y31" s="638"/>
      <c r="Z31" s="639">
        <v>0</v>
      </c>
      <c r="AA31" s="639"/>
      <c r="AB31" s="639"/>
      <c r="AC31" s="639"/>
      <c r="AD31" s="640">
        <v>1331</v>
      </c>
      <c r="AE31" s="640"/>
      <c r="AF31" s="640"/>
      <c r="AG31" s="640"/>
      <c r="AH31" s="640"/>
      <c r="AI31" s="640"/>
      <c r="AJ31" s="640"/>
      <c r="AK31" s="640"/>
      <c r="AL31" s="641">
        <v>0</v>
      </c>
      <c r="AM31" s="642"/>
      <c r="AN31" s="642"/>
      <c r="AO31" s="643"/>
      <c r="AP31" s="682" t="s">
        <v>320</v>
      </c>
      <c r="AQ31" s="683"/>
      <c r="AR31" s="683"/>
      <c r="AS31" s="683"/>
      <c r="AT31" s="688" t="s">
        <v>321</v>
      </c>
      <c r="AU31" s="212"/>
      <c r="AV31" s="212"/>
      <c r="AW31" s="212"/>
      <c r="AX31" s="622" t="s">
        <v>194</v>
      </c>
      <c r="AY31" s="623"/>
      <c r="AZ31" s="623"/>
      <c r="BA31" s="623"/>
      <c r="BB31" s="623"/>
      <c r="BC31" s="623"/>
      <c r="BD31" s="623"/>
      <c r="BE31" s="623"/>
      <c r="BF31" s="624"/>
      <c r="BG31" s="692">
        <v>99.1</v>
      </c>
      <c r="BH31" s="680"/>
      <c r="BI31" s="680"/>
      <c r="BJ31" s="680"/>
      <c r="BK31" s="680"/>
      <c r="BL31" s="680"/>
      <c r="BM31" s="631">
        <v>94</v>
      </c>
      <c r="BN31" s="680"/>
      <c r="BO31" s="680"/>
      <c r="BP31" s="680"/>
      <c r="BQ31" s="681"/>
      <c r="BR31" s="692">
        <v>99.1</v>
      </c>
      <c r="BS31" s="680"/>
      <c r="BT31" s="680"/>
      <c r="BU31" s="680"/>
      <c r="BV31" s="680"/>
      <c r="BW31" s="680"/>
      <c r="BX31" s="631">
        <v>93.8</v>
      </c>
      <c r="BY31" s="680"/>
      <c r="BZ31" s="680"/>
      <c r="CA31" s="680"/>
      <c r="CB31" s="681"/>
      <c r="CD31" s="674"/>
      <c r="CE31" s="675"/>
      <c r="CF31" s="633" t="s">
        <v>322</v>
      </c>
      <c r="CG31" s="634"/>
      <c r="CH31" s="634"/>
      <c r="CI31" s="634"/>
      <c r="CJ31" s="634"/>
      <c r="CK31" s="634"/>
      <c r="CL31" s="634"/>
      <c r="CM31" s="634"/>
      <c r="CN31" s="634"/>
      <c r="CO31" s="634"/>
      <c r="CP31" s="634"/>
      <c r="CQ31" s="635"/>
      <c r="CR31" s="636">
        <v>9075</v>
      </c>
      <c r="CS31" s="668"/>
      <c r="CT31" s="668"/>
      <c r="CU31" s="668"/>
      <c r="CV31" s="668"/>
      <c r="CW31" s="668"/>
      <c r="CX31" s="668"/>
      <c r="CY31" s="669"/>
      <c r="CZ31" s="641">
        <v>0.1</v>
      </c>
      <c r="DA31" s="666"/>
      <c r="DB31" s="666"/>
      <c r="DC31" s="670"/>
      <c r="DD31" s="645">
        <v>9003</v>
      </c>
      <c r="DE31" s="668"/>
      <c r="DF31" s="668"/>
      <c r="DG31" s="668"/>
      <c r="DH31" s="668"/>
      <c r="DI31" s="668"/>
      <c r="DJ31" s="668"/>
      <c r="DK31" s="669"/>
      <c r="DL31" s="645">
        <v>9003</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15">
      <c r="B32" s="633" t="s">
        <v>323</v>
      </c>
      <c r="C32" s="634"/>
      <c r="D32" s="634"/>
      <c r="E32" s="634"/>
      <c r="F32" s="634"/>
      <c r="G32" s="634"/>
      <c r="H32" s="634"/>
      <c r="I32" s="634"/>
      <c r="J32" s="634"/>
      <c r="K32" s="634"/>
      <c r="L32" s="634"/>
      <c r="M32" s="634"/>
      <c r="N32" s="634"/>
      <c r="O32" s="634"/>
      <c r="P32" s="634"/>
      <c r="Q32" s="635"/>
      <c r="R32" s="636">
        <v>591497</v>
      </c>
      <c r="S32" s="637"/>
      <c r="T32" s="637"/>
      <c r="U32" s="637"/>
      <c r="V32" s="637"/>
      <c r="W32" s="637"/>
      <c r="X32" s="637"/>
      <c r="Y32" s="638"/>
      <c r="Z32" s="639">
        <v>7</v>
      </c>
      <c r="AA32" s="639"/>
      <c r="AB32" s="639"/>
      <c r="AC32" s="639"/>
      <c r="AD32" s="640" t="s">
        <v>243</v>
      </c>
      <c r="AE32" s="640"/>
      <c r="AF32" s="640"/>
      <c r="AG32" s="640"/>
      <c r="AH32" s="640"/>
      <c r="AI32" s="640"/>
      <c r="AJ32" s="640"/>
      <c r="AK32" s="640"/>
      <c r="AL32" s="641" t="s">
        <v>243</v>
      </c>
      <c r="AM32" s="642"/>
      <c r="AN32" s="642"/>
      <c r="AO32" s="643"/>
      <c r="AP32" s="684"/>
      <c r="AQ32" s="685"/>
      <c r="AR32" s="685"/>
      <c r="AS32" s="685"/>
      <c r="AT32" s="689"/>
      <c r="AU32" s="208" t="s">
        <v>324</v>
      </c>
      <c r="AX32" s="633" t="s">
        <v>325</v>
      </c>
      <c r="AY32" s="634"/>
      <c r="AZ32" s="634"/>
      <c r="BA32" s="634"/>
      <c r="BB32" s="634"/>
      <c r="BC32" s="634"/>
      <c r="BD32" s="634"/>
      <c r="BE32" s="634"/>
      <c r="BF32" s="635"/>
      <c r="BG32" s="693">
        <v>99.2</v>
      </c>
      <c r="BH32" s="668"/>
      <c r="BI32" s="668"/>
      <c r="BJ32" s="668"/>
      <c r="BK32" s="668"/>
      <c r="BL32" s="668"/>
      <c r="BM32" s="642">
        <v>96</v>
      </c>
      <c r="BN32" s="668"/>
      <c r="BO32" s="668"/>
      <c r="BP32" s="668"/>
      <c r="BQ32" s="691"/>
      <c r="BR32" s="693">
        <v>99.6</v>
      </c>
      <c r="BS32" s="668"/>
      <c r="BT32" s="668"/>
      <c r="BU32" s="668"/>
      <c r="BV32" s="668"/>
      <c r="BW32" s="668"/>
      <c r="BX32" s="642">
        <v>96.1</v>
      </c>
      <c r="BY32" s="668"/>
      <c r="BZ32" s="668"/>
      <c r="CA32" s="668"/>
      <c r="CB32" s="691"/>
      <c r="CD32" s="676"/>
      <c r="CE32" s="677"/>
      <c r="CF32" s="633" t="s">
        <v>326</v>
      </c>
      <c r="CG32" s="634"/>
      <c r="CH32" s="634"/>
      <c r="CI32" s="634"/>
      <c r="CJ32" s="634"/>
      <c r="CK32" s="634"/>
      <c r="CL32" s="634"/>
      <c r="CM32" s="634"/>
      <c r="CN32" s="634"/>
      <c r="CO32" s="634"/>
      <c r="CP32" s="634"/>
      <c r="CQ32" s="635"/>
      <c r="CR32" s="636" t="s">
        <v>237</v>
      </c>
      <c r="CS32" s="637"/>
      <c r="CT32" s="637"/>
      <c r="CU32" s="637"/>
      <c r="CV32" s="637"/>
      <c r="CW32" s="637"/>
      <c r="CX32" s="637"/>
      <c r="CY32" s="638"/>
      <c r="CZ32" s="641" t="s">
        <v>243</v>
      </c>
      <c r="DA32" s="666"/>
      <c r="DB32" s="666"/>
      <c r="DC32" s="670"/>
      <c r="DD32" s="645" t="s">
        <v>243</v>
      </c>
      <c r="DE32" s="637"/>
      <c r="DF32" s="637"/>
      <c r="DG32" s="637"/>
      <c r="DH32" s="637"/>
      <c r="DI32" s="637"/>
      <c r="DJ32" s="637"/>
      <c r="DK32" s="638"/>
      <c r="DL32" s="645" t="s">
        <v>243</v>
      </c>
      <c r="DM32" s="637"/>
      <c r="DN32" s="637"/>
      <c r="DO32" s="637"/>
      <c r="DP32" s="637"/>
      <c r="DQ32" s="637"/>
      <c r="DR32" s="637"/>
      <c r="DS32" s="637"/>
      <c r="DT32" s="637"/>
      <c r="DU32" s="637"/>
      <c r="DV32" s="638"/>
      <c r="DW32" s="641" t="s">
        <v>243</v>
      </c>
      <c r="DX32" s="666"/>
      <c r="DY32" s="666"/>
      <c r="DZ32" s="666"/>
      <c r="EA32" s="666"/>
      <c r="EB32" s="666"/>
      <c r="EC32" s="667"/>
    </row>
    <row r="33" spans="2:133" ht="11.25" customHeight="1" x14ac:dyDescent="0.15">
      <c r="B33" s="633" t="s">
        <v>327</v>
      </c>
      <c r="C33" s="634"/>
      <c r="D33" s="634"/>
      <c r="E33" s="634"/>
      <c r="F33" s="634"/>
      <c r="G33" s="634"/>
      <c r="H33" s="634"/>
      <c r="I33" s="634"/>
      <c r="J33" s="634"/>
      <c r="K33" s="634"/>
      <c r="L33" s="634"/>
      <c r="M33" s="634"/>
      <c r="N33" s="634"/>
      <c r="O33" s="634"/>
      <c r="P33" s="634"/>
      <c r="Q33" s="635"/>
      <c r="R33" s="636">
        <v>60236</v>
      </c>
      <c r="S33" s="637"/>
      <c r="T33" s="637"/>
      <c r="U33" s="637"/>
      <c r="V33" s="637"/>
      <c r="W33" s="637"/>
      <c r="X33" s="637"/>
      <c r="Y33" s="638"/>
      <c r="Z33" s="639">
        <v>0.7</v>
      </c>
      <c r="AA33" s="639"/>
      <c r="AB33" s="639"/>
      <c r="AC33" s="639"/>
      <c r="AD33" s="640">
        <v>4148</v>
      </c>
      <c r="AE33" s="640"/>
      <c r="AF33" s="640"/>
      <c r="AG33" s="640"/>
      <c r="AH33" s="640"/>
      <c r="AI33" s="640"/>
      <c r="AJ33" s="640"/>
      <c r="AK33" s="640"/>
      <c r="AL33" s="641">
        <v>0.1</v>
      </c>
      <c r="AM33" s="642"/>
      <c r="AN33" s="642"/>
      <c r="AO33" s="643"/>
      <c r="AP33" s="686"/>
      <c r="AQ33" s="687"/>
      <c r="AR33" s="687"/>
      <c r="AS33" s="687"/>
      <c r="AT33" s="690"/>
      <c r="AU33" s="213"/>
      <c r="AV33" s="213"/>
      <c r="AW33" s="213"/>
      <c r="AX33" s="657" t="s">
        <v>328</v>
      </c>
      <c r="AY33" s="658"/>
      <c r="AZ33" s="658"/>
      <c r="BA33" s="658"/>
      <c r="BB33" s="658"/>
      <c r="BC33" s="658"/>
      <c r="BD33" s="658"/>
      <c r="BE33" s="658"/>
      <c r="BF33" s="659"/>
      <c r="BG33" s="694">
        <v>98.9</v>
      </c>
      <c r="BH33" s="695"/>
      <c r="BI33" s="695"/>
      <c r="BJ33" s="695"/>
      <c r="BK33" s="695"/>
      <c r="BL33" s="695"/>
      <c r="BM33" s="696">
        <v>91.8</v>
      </c>
      <c r="BN33" s="695"/>
      <c r="BO33" s="695"/>
      <c r="BP33" s="695"/>
      <c r="BQ33" s="697"/>
      <c r="BR33" s="694">
        <v>98.8</v>
      </c>
      <c r="BS33" s="695"/>
      <c r="BT33" s="695"/>
      <c r="BU33" s="695"/>
      <c r="BV33" s="695"/>
      <c r="BW33" s="695"/>
      <c r="BX33" s="696">
        <v>91.3</v>
      </c>
      <c r="BY33" s="695"/>
      <c r="BZ33" s="695"/>
      <c r="CA33" s="695"/>
      <c r="CB33" s="697"/>
      <c r="CD33" s="633" t="s">
        <v>329</v>
      </c>
      <c r="CE33" s="634"/>
      <c r="CF33" s="634"/>
      <c r="CG33" s="634"/>
      <c r="CH33" s="634"/>
      <c r="CI33" s="634"/>
      <c r="CJ33" s="634"/>
      <c r="CK33" s="634"/>
      <c r="CL33" s="634"/>
      <c r="CM33" s="634"/>
      <c r="CN33" s="634"/>
      <c r="CO33" s="634"/>
      <c r="CP33" s="634"/>
      <c r="CQ33" s="635"/>
      <c r="CR33" s="636">
        <v>3612553</v>
      </c>
      <c r="CS33" s="668"/>
      <c r="CT33" s="668"/>
      <c r="CU33" s="668"/>
      <c r="CV33" s="668"/>
      <c r="CW33" s="668"/>
      <c r="CX33" s="668"/>
      <c r="CY33" s="669"/>
      <c r="CZ33" s="641">
        <v>45.8</v>
      </c>
      <c r="DA33" s="666"/>
      <c r="DB33" s="666"/>
      <c r="DC33" s="670"/>
      <c r="DD33" s="645">
        <v>2815181</v>
      </c>
      <c r="DE33" s="668"/>
      <c r="DF33" s="668"/>
      <c r="DG33" s="668"/>
      <c r="DH33" s="668"/>
      <c r="DI33" s="668"/>
      <c r="DJ33" s="668"/>
      <c r="DK33" s="669"/>
      <c r="DL33" s="645">
        <v>1936035</v>
      </c>
      <c r="DM33" s="668"/>
      <c r="DN33" s="668"/>
      <c r="DO33" s="668"/>
      <c r="DP33" s="668"/>
      <c r="DQ33" s="668"/>
      <c r="DR33" s="668"/>
      <c r="DS33" s="668"/>
      <c r="DT33" s="668"/>
      <c r="DU33" s="668"/>
      <c r="DV33" s="669"/>
      <c r="DW33" s="641">
        <v>36.200000000000003</v>
      </c>
      <c r="DX33" s="666"/>
      <c r="DY33" s="666"/>
      <c r="DZ33" s="666"/>
      <c r="EA33" s="666"/>
      <c r="EB33" s="666"/>
      <c r="EC33" s="667"/>
    </row>
    <row r="34" spans="2:133" ht="11.25" customHeight="1" x14ac:dyDescent="0.15">
      <c r="B34" s="633" t="s">
        <v>330</v>
      </c>
      <c r="C34" s="634"/>
      <c r="D34" s="634"/>
      <c r="E34" s="634"/>
      <c r="F34" s="634"/>
      <c r="G34" s="634"/>
      <c r="H34" s="634"/>
      <c r="I34" s="634"/>
      <c r="J34" s="634"/>
      <c r="K34" s="634"/>
      <c r="L34" s="634"/>
      <c r="M34" s="634"/>
      <c r="N34" s="634"/>
      <c r="O34" s="634"/>
      <c r="P34" s="634"/>
      <c r="Q34" s="635"/>
      <c r="R34" s="636">
        <v>47448</v>
      </c>
      <c r="S34" s="637"/>
      <c r="T34" s="637"/>
      <c r="U34" s="637"/>
      <c r="V34" s="637"/>
      <c r="W34" s="637"/>
      <c r="X34" s="637"/>
      <c r="Y34" s="638"/>
      <c r="Z34" s="639">
        <v>0.6</v>
      </c>
      <c r="AA34" s="639"/>
      <c r="AB34" s="639"/>
      <c r="AC34" s="639"/>
      <c r="AD34" s="640" t="s">
        <v>237</v>
      </c>
      <c r="AE34" s="640"/>
      <c r="AF34" s="640"/>
      <c r="AG34" s="640"/>
      <c r="AH34" s="640"/>
      <c r="AI34" s="640"/>
      <c r="AJ34" s="640"/>
      <c r="AK34" s="640"/>
      <c r="AL34" s="641" t="s">
        <v>243</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331</v>
      </c>
      <c r="CE34" s="634"/>
      <c r="CF34" s="634"/>
      <c r="CG34" s="634"/>
      <c r="CH34" s="634"/>
      <c r="CI34" s="634"/>
      <c r="CJ34" s="634"/>
      <c r="CK34" s="634"/>
      <c r="CL34" s="634"/>
      <c r="CM34" s="634"/>
      <c r="CN34" s="634"/>
      <c r="CO34" s="634"/>
      <c r="CP34" s="634"/>
      <c r="CQ34" s="635"/>
      <c r="CR34" s="636">
        <v>1166706</v>
      </c>
      <c r="CS34" s="637"/>
      <c r="CT34" s="637"/>
      <c r="CU34" s="637"/>
      <c r="CV34" s="637"/>
      <c r="CW34" s="637"/>
      <c r="CX34" s="637"/>
      <c r="CY34" s="638"/>
      <c r="CZ34" s="641">
        <v>14.8</v>
      </c>
      <c r="DA34" s="666"/>
      <c r="DB34" s="666"/>
      <c r="DC34" s="670"/>
      <c r="DD34" s="645">
        <v>850537</v>
      </c>
      <c r="DE34" s="637"/>
      <c r="DF34" s="637"/>
      <c r="DG34" s="637"/>
      <c r="DH34" s="637"/>
      <c r="DI34" s="637"/>
      <c r="DJ34" s="637"/>
      <c r="DK34" s="638"/>
      <c r="DL34" s="645">
        <v>738313</v>
      </c>
      <c r="DM34" s="637"/>
      <c r="DN34" s="637"/>
      <c r="DO34" s="637"/>
      <c r="DP34" s="637"/>
      <c r="DQ34" s="637"/>
      <c r="DR34" s="637"/>
      <c r="DS34" s="637"/>
      <c r="DT34" s="637"/>
      <c r="DU34" s="637"/>
      <c r="DV34" s="638"/>
      <c r="DW34" s="641">
        <v>13.8</v>
      </c>
      <c r="DX34" s="666"/>
      <c r="DY34" s="666"/>
      <c r="DZ34" s="666"/>
      <c r="EA34" s="666"/>
      <c r="EB34" s="666"/>
      <c r="EC34" s="667"/>
    </row>
    <row r="35" spans="2:133" ht="11.25" customHeight="1" x14ac:dyDescent="0.15">
      <c r="B35" s="633" t="s">
        <v>332</v>
      </c>
      <c r="C35" s="634"/>
      <c r="D35" s="634"/>
      <c r="E35" s="634"/>
      <c r="F35" s="634"/>
      <c r="G35" s="634"/>
      <c r="H35" s="634"/>
      <c r="I35" s="634"/>
      <c r="J35" s="634"/>
      <c r="K35" s="634"/>
      <c r="L35" s="634"/>
      <c r="M35" s="634"/>
      <c r="N35" s="634"/>
      <c r="O35" s="634"/>
      <c r="P35" s="634"/>
      <c r="Q35" s="635"/>
      <c r="R35" s="636">
        <v>14883</v>
      </c>
      <c r="S35" s="637"/>
      <c r="T35" s="637"/>
      <c r="U35" s="637"/>
      <c r="V35" s="637"/>
      <c r="W35" s="637"/>
      <c r="X35" s="637"/>
      <c r="Y35" s="638"/>
      <c r="Z35" s="639">
        <v>0.2</v>
      </c>
      <c r="AA35" s="639"/>
      <c r="AB35" s="639"/>
      <c r="AC35" s="639"/>
      <c r="AD35" s="640" t="s">
        <v>243</v>
      </c>
      <c r="AE35" s="640"/>
      <c r="AF35" s="640"/>
      <c r="AG35" s="640"/>
      <c r="AH35" s="640"/>
      <c r="AI35" s="640"/>
      <c r="AJ35" s="640"/>
      <c r="AK35" s="640"/>
      <c r="AL35" s="641" t="s">
        <v>237</v>
      </c>
      <c r="AM35" s="642"/>
      <c r="AN35" s="642"/>
      <c r="AO35" s="643"/>
      <c r="AP35" s="218"/>
      <c r="AQ35" s="618" t="s">
        <v>333</v>
      </c>
      <c r="AR35" s="619"/>
      <c r="AS35" s="619"/>
      <c r="AT35" s="619"/>
      <c r="AU35" s="619"/>
      <c r="AV35" s="619"/>
      <c r="AW35" s="619"/>
      <c r="AX35" s="619"/>
      <c r="AY35" s="619"/>
      <c r="AZ35" s="619"/>
      <c r="BA35" s="619"/>
      <c r="BB35" s="619"/>
      <c r="BC35" s="619"/>
      <c r="BD35" s="619"/>
      <c r="BE35" s="619"/>
      <c r="BF35" s="620"/>
      <c r="BG35" s="618" t="s">
        <v>334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335</v>
      </c>
      <c r="CE35" s="634"/>
      <c r="CF35" s="634"/>
      <c r="CG35" s="634"/>
      <c r="CH35" s="634"/>
      <c r="CI35" s="634"/>
      <c r="CJ35" s="634"/>
      <c r="CK35" s="634"/>
      <c r="CL35" s="634"/>
      <c r="CM35" s="634"/>
      <c r="CN35" s="634"/>
      <c r="CO35" s="634"/>
      <c r="CP35" s="634"/>
      <c r="CQ35" s="635"/>
      <c r="CR35" s="636">
        <v>76289</v>
      </c>
      <c r="CS35" s="668"/>
      <c r="CT35" s="668"/>
      <c r="CU35" s="668"/>
      <c r="CV35" s="668"/>
      <c r="CW35" s="668"/>
      <c r="CX35" s="668"/>
      <c r="CY35" s="669"/>
      <c r="CZ35" s="641">
        <v>1</v>
      </c>
      <c r="DA35" s="666"/>
      <c r="DB35" s="666"/>
      <c r="DC35" s="670"/>
      <c r="DD35" s="645">
        <v>75013</v>
      </c>
      <c r="DE35" s="668"/>
      <c r="DF35" s="668"/>
      <c r="DG35" s="668"/>
      <c r="DH35" s="668"/>
      <c r="DI35" s="668"/>
      <c r="DJ35" s="668"/>
      <c r="DK35" s="669"/>
      <c r="DL35" s="645">
        <v>74716</v>
      </c>
      <c r="DM35" s="668"/>
      <c r="DN35" s="668"/>
      <c r="DO35" s="668"/>
      <c r="DP35" s="668"/>
      <c r="DQ35" s="668"/>
      <c r="DR35" s="668"/>
      <c r="DS35" s="668"/>
      <c r="DT35" s="668"/>
      <c r="DU35" s="668"/>
      <c r="DV35" s="669"/>
      <c r="DW35" s="641">
        <v>1.4</v>
      </c>
      <c r="DX35" s="666"/>
      <c r="DY35" s="666"/>
      <c r="DZ35" s="666"/>
      <c r="EA35" s="666"/>
      <c r="EB35" s="666"/>
      <c r="EC35" s="667"/>
    </row>
    <row r="36" spans="2:133" ht="11.25" customHeight="1" x14ac:dyDescent="0.15">
      <c r="B36" s="633" t="s">
        <v>336</v>
      </c>
      <c r="C36" s="634"/>
      <c r="D36" s="634"/>
      <c r="E36" s="634"/>
      <c r="F36" s="634"/>
      <c r="G36" s="634"/>
      <c r="H36" s="634"/>
      <c r="I36" s="634"/>
      <c r="J36" s="634"/>
      <c r="K36" s="634"/>
      <c r="L36" s="634"/>
      <c r="M36" s="634"/>
      <c r="N36" s="634"/>
      <c r="O36" s="634"/>
      <c r="P36" s="634"/>
      <c r="Q36" s="635"/>
      <c r="R36" s="636">
        <v>582538</v>
      </c>
      <c r="S36" s="637"/>
      <c r="T36" s="637"/>
      <c r="U36" s="637"/>
      <c r="V36" s="637"/>
      <c r="W36" s="637"/>
      <c r="X36" s="637"/>
      <c r="Y36" s="638"/>
      <c r="Z36" s="639">
        <v>6.9</v>
      </c>
      <c r="AA36" s="639"/>
      <c r="AB36" s="639"/>
      <c r="AC36" s="639"/>
      <c r="AD36" s="640" t="s">
        <v>237</v>
      </c>
      <c r="AE36" s="640"/>
      <c r="AF36" s="640"/>
      <c r="AG36" s="640"/>
      <c r="AH36" s="640"/>
      <c r="AI36" s="640"/>
      <c r="AJ36" s="640"/>
      <c r="AK36" s="640"/>
      <c r="AL36" s="641" t="s">
        <v>243</v>
      </c>
      <c r="AM36" s="642"/>
      <c r="AN36" s="642"/>
      <c r="AO36" s="643"/>
      <c r="AP36" s="218"/>
      <c r="AQ36" s="702" t="s">
        <v>337</v>
      </c>
      <c r="AR36" s="703"/>
      <c r="AS36" s="703"/>
      <c r="AT36" s="703"/>
      <c r="AU36" s="703"/>
      <c r="AV36" s="703"/>
      <c r="AW36" s="703"/>
      <c r="AX36" s="703"/>
      <c r="AY36" s="704"/>
      <c r="AZ36" s="625">
        <v>1058923</v>
      </c>
      <c r="BA36" s="626"/>
      <c r="BB36" s="626"/>
      <c r="BC36" s="626"/>
      <c r="BD36" s="626"/>
      <c r="BE36" s="626"/>
      <c r="BF36" s="698"/>
      <c r="BG36" s="622" t="s">
        <v>338</v>
      </c>
      <c r="BH36" s="623"/>
      <c r="BI36" s="623"/>
      <c r="BJ36" s="623"/>
      <c r="BK36" s="623"/>
      <c r="BL36" s="623"/>
      <c r="BM36" s="623"/>
      <c r="BN36" s="623"/>
      <c r="BO36" s="623"/>
      <c r="BP36" s="623"/>
      <c r="BQ36" s="623"/>
      <c r="BR36" s="623"/>
      <c r="BS36" s="623"/>
      <c r="BT36" s="623"/>
      <c r="BU36" s="624"/>
      <c r="BV36" s="625">
        <v>67783</v>
      </c>
      <c r="BW36" s="626"/>
      <c r="BX36" s="626"/>
      <c r="BY36" s="626"/>
      <c r="BZ36" s="626"/>
      <c r="CA36" s="626"/>
      <c r="CB36" s="698"/>
      <c r="CD36" s="633" t="s">
        <v>339</v>
      </c>
      <c r="CE36" s="634"/>
      <c r="CF36" s="634"/>
      <c r="CG36" s="634"/>
      <c r="CH36" s="634"/>
      <c r="CI36" s="634"/>
      <c r="CJ36" s="634"/>
      <c r="CK36" s="634"/>
      <c r="CL36" s="634"/>
      <c r="CM36" s="634"/>
      <c r="CN36" s="634"/>
      <c r="CO36" s="634"/>
      <c r="CP36" s="634"/>
      <c r="CQ36" s="635"/>
      <c r="CR36" s="636">
        <v>1707843</v>
      </c>
      <c r="CS36" s="637"/>
      <c r="CT36" s="637"/>
      <c r="CU36" s="637"/>
      <c r="CV36" s="637"/>
      <c r="CW36" s="637"/>
      <c r="CX36" s="637"/>
      <c r="CY36" s="638"/>
      <c r="CZ36" s="641">
        <v>21.7</v>
      </c>
      <c r="DA36" s="666"/>
      <c r="DB36" s="666"/>
      <c r="DC36" s="670"/>
      <c r="DD36" s="645">
        <v>1310602</v>
      </c>
      <c r="DE36" s="637"/>
      <c r="DF36" s="637"/>
      <c r="DG36" s="637"/>
      <c r="DH36" s="637"/>
      <c r="DI36" s="637"/>
      <c r="DJ36" s="637"/>
      <c r="DK36" s="638"/>
      <c r="DL36" s="645">
        <v>710067</v>
      </c>
      <c r="DM36" s="637"/>
      <c r="DN36" s="637"/>
      <c r="DO36" s="637"/>
      <c r="DP36" s="637"/>
      <c r="DQ36" s="637"/>
      <c r="DR36" s="637"/>
      <c r="DS36" s="637"/>
      <c r="DT36" s="637"/>
      <c r="DU36" s="637"/>
      <c r="DV36" s="638"/>
      <c r="DW36" s="641">
        <v>13.3</v>
      </c>
      <c r="DX36" s="666"/>
      <c r="DY36" s="666"/>
      <c r="DZ36" s="666"/>
      <c r="EA36" s="666"/>
      <c r="EB36" s="666"/>
      <c r="EC36" s="667"/>
    </row>
    <row r="37" spans="2:133" ht="11.25" customHeight="1" x14ac:dyDescent="0.15">
      <c r="B37" s="633" t="s">
        <v>340</v>
      </c>
      <c r="C37" s="634"/>
      <c r="D37" s="634"/>
      <c r="E37" s="634"/>
      <c r="F37" s="634"/>
      <c r="G37" s="634"/>
      <c r="H37" s="634"/>
      <c r="I37" s="634"/>
      <c r="J37" s="634"/>
      <c r="K37" s="634"/>
      <c r="L37" s="634"/>
      <c r="M37" s="634"/>
      <c r="N37" s="634"/>
      <c r="O37" s="634"/>
      <c r="P37" s="634"/>
      <c r="Q37" s="635"/>
      <c r="R37" s="636">
        <v>125691</v>
      </c>
      <c r="S37" s="637"/>
      <c r="T37" s="637"/>
      <c r="U37" s="637"/>
      <c r="V37" s="637"/>
      <c r="W37" s="637"/>
      <c r="X37" s="637"/>
      <c r="Y37" s="638"/>
      <c r="Z37" s="639">
        <v>1.5</v>
      </c>
      <c r="AA37" s="639"/>
      <c r="AB37" s="639"/>
      <c r="AC37" s="639"/>
      <c r="AD37" s="640">
        <v>4959</v>
      </c>
      <c r="AE37" s="640"/>
      <c r="AF37" s="640"/>
      <c r="AG37" s="640"/>
      <c r="AH37" s="640"/>
      <c r="AI37" s="640"/>
      <c r="AJ37" s="640"/>
      <c r="AK37" s="640"/>
      <c r="AL37" s="641">
        <v>0.1</v>
      </c>
      <c r="AM37" s="642"/>
      <c r="AN37" s="642"/>
      <c r="AO37" s="643"/>
      <c r="AQ37" s="699" t="s">
        <v>341</v>
      </c>
      <c r="AR37" s="700"/>
      <c r="AS37" s="700"/>
      <c r="AT37" s="700"/>
      <c r="AU37" s="700"/>
      <c r="AV37" s="700"/>
      <c r="AW37" s="700"/>
      <c r="AX37" s="700"/>
      <c r="AY37" s="701"/>
      <c r="AZ37" s="636">
        <v>329509</v>
      </c>
      <c r="BA37" s="637"/>
      <c r="BB37" s="637"/>
      <c r="BC37" s="637"/>
      <c r="BD37" s="668"/>
      <c r="BE37" s="668"/>
      <c r="BF37" s="691"/>
      <c r="BG37" s="633" t="s">
        <v>342</v>
      </c>
      <c r="BH37" s="634"/>
      <c r="BI37" s="634"/>
      <c r="BJ37" s="634"/>
      <c r="BK37" s="634"/>
      <c r="BL37" s="634"/>
      <c r="BM37" s="634"/>
      <c r="BN37" s="634"/>
      <c r="BO37" s="634"/>
      <c r="BP37" s="634"/>
      <c r="BQ37" s="634"/>
      <c r="BR37" s="634"/>
      <c r="BS37" s="634"/>
      <c r="BT37" s="634"/>
      <c r="BU37" s="635"/>
      <c r="BV37" s="636">
        <v>36889</v>
      </c>
      <c r="BW37" s="637"/>
      <c r="BX37" s="637"/>
      <c r="BY37" s="637"/>
      <c r="BZ37" s="637"/>
      <c r="CA37" s="637"/>
      <c r="CB37" s="646"/>
      <c r="CD37" s="633" t="s">
        <v>343</v>
      </c>
      <c r="CE37" s="634"/>
      <c r="CF37" s="634"/>
      <c r="CG37" s="634"/>
      <c r="CH37" s="634"/>
      <c r="CI37" s="634"/>
      <c r="CJ37" s="634"/>
      <c r="CK37" s="634"/>
      <c r="CL37" s="634"/>
      <c r="CM37" s="634"/>
      <c r="CN37" s="634"/>
      <c r="CO37" s="634"/>
      <c r="CP37" s="634"/>
      <c r="CQ37" s="635"/>
      <c r="CR37" s="636">
        <v>396144</v>
      </c>
      <c r="CS37" s="668"/>
      <c r="CT37" s="668"/>
      <c r="CU37" s="668"/>
      <c r="CV37" s="668"/>
      <c r="CW37" s="668"/>
      <c r="CX37" s="668"/>
      <c r="CY37" s="669"/>
      <c r="CZ37" s="641">
        <v>5</v>
      </c>
      <c r="DA37" s="666"/>
      <c r="DB37" s="666"/>
      <c r="DC37" s="670"/>
      <c r="DD37" s="645">
        <v>371868</v>
      </c>
      <c r="DE37" s="668"/>
      <c r="DF37" s="668"/>
      <c r="DG37" s="668"/>
      <c r="DH37" s="668"/>
      <c r="DI37" s="668"/>
      <c r="DJ37" s="668"/>
      <c r="DK37" s="669"/>
      <c r="DL37" s="645">
        <v>354443</v>
      </c>
      <c r="DM37" s="668"/>
      <c r="DN37" s="668"/>
      <c r="DO37" s="668"/>
      <c r="DP37" s="668"/>
      <c r="DQ37" s="668"/>
      <c r="DR37" s="668"/>
      <c r="DS37" s="668"/>
      <c r="DT37" s="668"/>
      <c r="DU37" s="668"/>
      <c r="DV37" s="669"/>
      <c r="DW37" s="641">
        <v>6.6</v>
      </c>
      <c r="DX37" s="666"/>
      <c r="DY37" s="666"/>
      <c r="DZ37" s="666"/>
      <c r="EA37" s="666"/>
      <c r="EB37" s="666"/>
      <c r="EC37" s="667"/>
    </row>
    <row r="38" spans="2:133" ht="11.25" customHeight="1" x14ac:dyDescent="0.15">
      <c r="B38" s="633" t="s">
        <v>344</v>
      </c>
      <c r="C38" s="634"/>
      <c r="D38" s="634"/>
      <c r="E38" s="634"/>
      <c r="F38" s="634"/>
      <c r="G38" s="634"/>
      <c r="H38" s="634"/>
      <c r="I38" s="634"/>
      <c r="J38" s="634"/>
      <c r="K38" s="634"/>
      <c r="L38" s="634"/>
      <c r="M38" s="634"/>
      <c r="N38" s="634"/>
      <c r="O38" s="634"/>
      <c r="P38" s="634"/>
      <c r="Q38" s="635"/>
      <c r="R38" s="636">
        <v>475100</v>
      </c>
      <c r="S38" s="637"/>
      <c r="T38" s="637"/>
      <c r="U38" s="637"/>
      <c r="V38" s="637"/>
      <c r="W38" s="637"/>
      <c r="X38" s="637"/>
      <c r="Y38" s="638"/>
      <c r="Z38" s="639">
        <v>5.6</v>
      </c>
      <c r="AA38" s="639"/>
      <c r="AB38" s="639"/>
      <c r="AC38" s="639"/>
      <c r="AD38" s="640" t="s">
        <v>237</v>
      </c>
      <c r="AE38" s="640"/>
      <c r="AF38" s="640"/>
      <c r="AG38" s="640"/>
      <c r="AH38" s="640"/>
      <c r="AI38" s="640"/>
      <c r="AJ38" s="640"/>
      <c r="AK38" s="640"/>
      <c r="AL38" s="641" t="s">
        <v>237</v>
      </c>
      <c r="AM38" s="642"/>
      <c r="AN38" s="642"/>
      <c r="AO38" s="643"/>
      <c r="AQ38" s="699" t="s">
        <v>345</v>
      </c>
      <c r="AR38" s="700"/>
      <c r="AS38" s="700"/>
      <c r="AT38" s="700"/>
      <c r="AU38" s="700"/>
      <c r="AV38" s="700"/>
      <c r="AW38" s="700"/>
      <c r="AX38" s="700"/>
      <c r="AY38" s="701"/>
      <c r="AZ38" s="636">
        <v>220597</v>
      </c>
      <c r="BA38" s="637"/>
      <c r="BB38" s="637"/>
      <c r="BC38" s="637"/>
      <c r="BD38" s="668"/>
      <c r="BE38" s="668"/>
      <c r="BF38" s="691"/>
      <c r="BG38" s="633" t="s">
        <v>346</v>
      </c>
      <c r="BH38" s="634"/>
      <c r="BI38" s="634"/>
      <c r="BJ38" s="634"/>
      <c r="BK38" s="634"/>
      <c r="BL38" s="634"/>
      <c r="BM38" s="634"/>
      <c r="BN38" s="634"/>
      <c r="BO38" s="634"/>
      <c r="BP38" s="634"/>
      <c r="BQ38" s="634"/>
      <c r="BR38" s="634"/>
      <c r="BS38" s="634"/>
      <c r="BT38" s="634"/>
      <c r="BU38" s="635"/>
      <c r="BV38" s="636">
        <v>1551</v>
      </c>
      <c r="BW38" s="637"/>
      <c r="BX38" s="637"/>
      <c r="BY38" s="637"/>
      <c r="BZ38" s="637"/>
      <c r="CA38" s="637"/>
      <c r="CB38" s="646"/>
      <c r="CD38" s="633" t="s">
        <v>347</v>
      </c>
      <c r="CE38" s="634"/>
      <c r="CF38" s="634"/>
      <c r="CG38" s="634"/>
      <c r="CH38" s="634"/>
      <c r="CI38" s="634"/>
      <c r="CJ38" s="634"/>
      <c r="CK38" s="634"/>
      <c r="CL38" s="634"/>
      <c r="CM38" s="634"/>
      <c r="CN38" s="634"/>
      <c r="CO38" s="634"/>
      <c r="CP38" s="634"/>
      <c r="CQ38" s="635"/>
      <c r="CR38" s="636">
        <v>514851</v>
      </c>
      <c r="CS38" s="637"/>
      <c r="CT38" s="637"/>
      <c r="CU38" s="637"/>
      <c r="CV38" s="637"/>
      <c r="CW38" s="637"/>
      <c r="CX38" s="637"/>
      <c r="CY38" s="638"/>
      <c r="CZ38" s="641">
        <v>6.5</v>
      </c>
      <c r="DA38" s="666"/>
      <c r="DB38" s="666"/>
      <c r="DC38" s="670"/>
      <c r="DD38" s="645">
        <v>443221</v>
      </c>
      <c r="DE38" s="637"/>
      <c r="DF38" s="637"/>
      <c r="DG38" s="637"/>
      <c r="DH38" s="637"/>
      <c r="DI38" s="637"/>
      <c r="DJ38" s="637"/>
      <c r="DK38" s="638"/>
      <c r="DL38" s="645">
        <v>412939</v>
      </c>
      <c r="DM38" s="637"/>
      <c r="DN38" s="637"/>
      <c r="DO38" s="637"/>
      <c r="DP38" s="637"/>
      <c r="DQ38" s="637"/>
      <c r="DR38" s="637"/>
      <c r="DS38" s="637"/>
      <c r="DT38" s="637"/>
      <c r="DU38" s="637"/>
      <c r="DV38" s="638"/>
      <c r="DW38" s="641">
        <v>7.7</v>
      </c>
      <c r="DX38" s="666"/>
      <c r="DY38" s="666"/>
      <c r="DZ38" s="666"/>
      <c r="EA38" s="666"/>
      <c r="EB38" s="666"/>
      <c r="EC38" s="667"/>
    </row>
    <row r="39" spans="2:133" ht="11.25" customHeight="1" x14ac:dyDescent="0.15">
      <c r="B39" s="633" t="s">
        <v>348</v>
      </c>
      <c r="C39" s="634"/>
      <c r="D39" s="634"/>
      <c r="E39" s="634"/>
      <c r="F39" s="634"/>
      <c r="G39" s="634"/>
      <c r="H39" s="634"/>
      <c r="I39" s="634"/>
      <c r="J39" s="634"/>
      <c r="K39" s="634"/>
      <c r="L39" s="634"/>
      <c r="M39" s="634"/>
      <c r="N39" s="634"/>
      <c r="O39" s="634"/>
      <c r="P39" s="634"/>
      <c r="Q39" s="635"/>
      <c r="R39" s="636" t="s">
        <v>237</v>
      </c>
      <c r="S39" s="637"/>
      <c r="T39" s="637"/>
      <c r="U39" s="637"/>
      <c r="V39" s="637"/>
      <c r="W39" s="637"/>
      <c r="X39" s="637"/>
      <c r="Y39" s="638"/>
      <c r="Z39" s="639" t="s">
        <v>243</v>
      </c>
      <c r="AA39" s="639"/>
      <c r="AB39" s="639"/>
      <c r="AC39" s="639"/>
      <c r="AD39" s="640" t="s">
        <v>237</v>
      </c>
      <c r="AE39" s="640"/>
      <c r="AF39" s="640"/>
      <c r="AG39" s="640"/>
      <c r="AH39" s="640"/>
      <c r="AI39" s="640"/>
      <c r="AJ39" s="640"/>
      <c r="AK39" s="640"/>
      <c r="AL39" s="641" t="s">
        <v>237</v>
      </c>
      <c r="AM39" s="642"/>
      <c r="AN39" s="642"/>
      <c r="AO39" s="643"/>
      <c r="AQ39" s="699" t="s">
        <v>349</v>
      </c>
      <c r="AR39" s="700"/>
      <c r="AS39" s="700"/>
      <c r="AT39" s="700"/>
      <c r="AU39" s="700"/>
      <c r="AV39" s="700"/>
      <c r="AW39" s="700"/>
      <c r="AX39" s="700"/>
      <c r="AY39" s="701"/>
      <c r="AZ39" s="636">
        <v>13419</v>
      </c>
      <c r="BA39" s="637"/>
      <c r="BB39" s="637"/>
      <c r="BC39" s="637"/>
      <c r="BD39" s="668"/>
      <c r="BE39" s="668"/>
      <c r="BF39" s="691"/>
      <c r="BG39" s="633" t="s">
        <v>350</v>
      </c>
      <c r="BH39" s="634"/>
      <c r="BI39" s="634"/>
      <c r="BJ39" s="634"/>
      <c r="BK39" s="634"/>
      <c r="BL39" s="634"/>
      <c r="BM39" s="634"/>
      <c r="BN39" s="634"/>
      <c r="BO39" s="634"/>
      <c r="BP39" s="634"/>
      <c r="BQ39" s="634"/>
      <c r="BR39" s="634"/>
      <c r="BS39" s="634"/>
      <c r="BT39" s="634"/>
      <c r="BU39" s="635"/>
      <c r="BV39" s="636">
        <v>2449</v>
      </c>
      <c r="BW39" s="637"/>
      <c r="BX39" s="637"/>
      <c r="BY39" s="637"/>
      <c r="BZ39" s="637"/>
      <c r="CA39" s="637"/>
      <c r="CB39" s="646"/>
      <c r="CD39" s="633" t="s">
        <v>351</v>
      </c>
      <c r="CE39" s="634"/>
      <c r="CF39" s="634"/>
      <c r="CG39" s="634"/>
      <c r="CH39" s="634"/>
      <c r="CI39" s="634"/>
      <c r="CJ39" s="634"/>
      <c r="CK39" s="634"/>
      <c r="CL39" s="634"/>
      <c r="CM39" s="634"/>
      <c r="CN39" s="634"/>
      <c r="CO39" s="634"/>
      <c r="CP39" s="634"/>
      <c r="CQ39" s="635"/>
      <c r="CR39" s="636">
        <v>145075</v>
      </c>
      <c r="CS39" s="668"/>
      <c r="CT39" s="668"/>
      <c r="CU39" s="668"/>
      <c r="CV39" s="668"/>
      <c r="CW39" s="668"/>
      <c r="CX39" s="668"/>
      <c r="CY39" s="669"/>
      <c r="CZ39" s="641">
        <v>1.8</v>
      </c>
      <c r="DA39" s="666"/>
      <c r="DB39" s="666"/>
      <c r="DC39" s="670"/>
      <c r="DD39" s="645">
        <v>135808</v>
      </c>
      <c r="DE39" s="668"/>
      <c r="DF39" s="668"/>
      <c r="DG39" s="668"/>
      <c r="DH39" s="668"/>
      <c r="DI39" s="668"/>
      <c r="DJ39" s="668"/>
      <c r="DK39" s="669"/>
      <c r="DL39" s="645" t="s">
        <v>237</v>
      </c>
      <c r="DM39" s="668"/>
      <c r="DN39" s="668"/>
      <c r="DO39" s="668"/>
      <c r="DP39" s="668"/>
      <c r="DQ39" s="668"/>
      <c r="DR39" s="668"/>
      <c r="DS39" s="668"/>
      <c r="DT39" s="668"/>
      <c r="DU39" s="668"/>
      <c r="DV39" s="669"/>
      <c r="DW39" s="641" t="s">
        <v>243</v>
      </c>
      <c r="DX39" s="666"/>
      <c r="DY39" s="666"/>
      <c r="DZ39" s="666"/>
      <c r="EA39" s="666"/>
      <c r="EB39" s="666"/>
      <c r="EC39" s="667"/>
    </row>
    <row r="40" spans="2:133" ht="11.25" customHeight="1" x14ac:dyDescent="0.15">
      <c r="B40" s="633" t="s">
        <v>352</v>
      </c>
      <c r="C40" s="634"/>
      <c r="D40" s="634"/>
      <c r="E40" s="634"/>
      <c r="F40" s="634"/>
      <c r="G40" s="634"/>
      <c r="H40" s="634"/>
      <c r="I40" s="634"/>
      <c r="J40" s="634"/>
      <c r="K40" s="634"/>
      <c r="L40" s="634"/>
      <c r="M40" s="634"/>
      <c r="N40" s="634"/>
      <c r="O40" s="634"/>
      <c r="P40" s="634"/>
      <c r="Q40" s="635"/>
      <c r="R40" s="636" t="s">
        <v>237</v>
      </c>
      <c r="S40" s="637"/>
      <c r="T40" s="637"/>
      <c r="U40" s="637"/>
      <c r="V40" s="637"/>
      <c r="W40" s="637"/>
      <c r="X40" s="637"/>
      <c r="Y40" s="638"/>
      <c r="Z40" s="639" t="s">
        <v>237</v>
      </c>
      <c r="AA40" s="639"/>
      <c r="AB40" s="639"/>
      <c r="AC40" s="639"/>
      <c r="AD40" s="640" t="s">
        <v>243</v>
      </c>
      <c r="AE40" s="640"/>
      <c r="AF40" s="640"/>
      <c r="AG40" s="640"/>
      <c r="AH40" s="640"/>
      <c r="AI40" s="640"/>
      <c r="AJ40" s="640"/>
      <c r="AK40" s="640"/>
      <c r="AL40" s="641" t="s">
        <v>237</v>
      </c>
      <c r="AM40" s="642"/>
      <c r="AN40" s="642"/>
      <c r="AO40" s="643"/>
      <c r="AQ40" s="699" t="s">
        <v>353</v>
      </c>
      <c r="AR40" s="700"/>
      <c r="AS40" s="700"/>
      <c r="AT40" s="700"/>
      <c r="AU40" s="700"/>
      <c r="AV40" s="700"/>
      <c r="AW40" s="700"/>
      <c r="AX40" s="700"/>
      <c r="AY40" s="701"/>
      <c r="AZ40" s="636">
        <v>7435</v>
      </c>
      <c r="BA40" s="637"/>
      <c r="BB40" s="637"/>
      <c r="BC40" s="637"/>
      <c r="BD40" s="668"/>
      <c r="BE40" s="668"/>
      <c r="BF40" s="691"/>
      <c r="BG40" s="684" t="s">
        <v>354</v>
      </c>
      <c r="BH40" s="685"/>
      <c r="BI40" s="685"/>
      <c r="BJ40" s="685"/>
      <c r="BK40" s="685"/>
      <c r="BL40" s="214"/>
      <c r="BM40" s="634" t="s">
        <v>355</v>
      </c>
      <c r="BN40" s="634"/>
      <c r="BO40" s="634"/>
      <c r="BP40" s="634"/>
      <c r="BQ40" s="634"/>
      <c r="BR40" s="634"/>
      <c r="BS40" s="634"/>
      <c r="BT40" s="634"/>
      <c r="BU40" s="635"/>
      <c r="BV40" s="636">
        <v>79</v>
      </c>
      <c r="BW40" s="637"/>
      <c r="BX40" s="637"/>
      <c r="BY40" s="637"/>
      <c r="BZ40" s="637"/>
      <c r="CA40" s="637"/>
      <c r="CB40" s="646"/>
      <c r="CD40" s="633" t="s">
        <v>356</v>
      </c>
      <c r="CE40" s="634"/>
      <c r="CF40" s="634"/>
      <c r="CG40" s="634"/>
      <c r="CH40" s="634"/>
      <c r="CI40" s="634"/>
      <c r="CJ40" s="634"/>
      <c r="CK40" s="634"/>
      <c r="CL40" s="634"/>
      <c r="CM40" s="634"/>
      <c r="CN40" s="634"/>
      <c r="CO40" s="634"/>
      <c r="CP40" s="634"/>
      <c r="CQ40" s="635"/>
      <c r="CR40" s="636">
        <v>1789</v>
      </c>
      <c r="CS40" s="637"/>
      <c r="CT40" s="637"/>
      <c r="CU40" s="637"/>
      <c r="CV40" s="637"/>
      <c r="CW40" s="637"/>
      <c r="CX40" s="637"/>
      <c r="CY40" s="638"/>
      <c r="CZ40" s="641">
        <v>0</v>
      </c>
      <c r="DA40" s="666"/>
      <c r="DB40" s="666"/>
      <c r="DC40" s="670"/>
      <c r="DD40" s="645" t="s">
        <v>237</v>
      </c>
      <c r="DE40" s="637"/>
      <c r="DF40" s="637"/>
      <c r="DG40" s="637"/>
      <c r="DH40" s="637"/>
      <c r="DI40" s="637"/>
      <c r="DJ40" s="637"/>
      <c r="DK40" s="638"/>
      <c r="DL40" s="645" t="s">
        <v>243</v>
      </c>
      <c r="DM40" s="637"/>
      <c r="DN40" s="637"/>
      <c r="DO40" s="637"/>
      <c r="DP40" s="637"/>
      <c r="DQ40" s="637"/>
      <c r="DR40" s="637"/>
      <c r="DS40" s="637"/>
      <c r="DT40" s="637"/>
      <c r="DU40" s="637"/>
      <c r="DV40" s="638"/>
      <c r="DW40" s="641" t="s">
        <v>243</v>
      </c>
      <c r="DX40" s="666"/>
      <c r="DY40" s="666"/>
      <c r="DZ40" s="666"/>
      <c r="EA40" s="666"/>
      <c r="EB40" s="666"/>
      <c r="EC40" s="667"/>
    </row>
    <row r="41" spans="2:133" ht="11.25" customHeight="1" x14ac:dyDescent="0.15">
      <c r="B41" s="657" t="s">
        <v>357</v>
      </c>
      <c r="C41" s="658"/>
      <c r="D41" s="658"/>
      <c r="E41" s="658"/>
      <c r="F41" s="658"/>
      <c r="G41" s="658"/>
      <c r="H41" s="658"/>
      <c r="I41" s="658"/>
      <c r="J41" s="658"/>
      <c r="K41" s="658"/>
      <c r="L41" s="658"/>
      <c r="M41" s="658"/>
      <c r="N41" s="658"/>
      <c r="O41" s="658"/>
      <c r="P41" s="658"/>
      <c r="Q41" s="659"/>
      <c r="R41" s="708">
        <v>8466936</v>
      </c>
      <c r="S41" s="709"/>
      <c r="T41" s="709"/>
      <c r="U41" s="709"/>
      <c r="V41" s="709"/>
      <c r="W41" s="709"/>
      <c r="X41" s="709"/>
      <c r="Y41" s="713"/>
      <c r="Z41" s="714">
        <v>100</v>
      </c>
      <c r="AA41" s="714"/>
      <c r="AB41" s="714"/>
      <c r="AC41" s="714"/>
      <c r="AD41" s="715">
        <v>5348110</v>
      </c>
      <c r="AE41" s="715"/>
      <c r="AF41" s="715"/>
      <c r="AG41" s="715"/>
      <c r="AH41" s="715"/>
      <c r="AI41" s="715"/>
      <c r="AJ41" s="715"/>
      <c r="AK41" s="715"/>
      <c r="AL41" s="716">
        <v>100</v>
      </c>
      <c r="AM41" s="696"/>
      <c r="AN41" s="696"/>
      <c r="AO41" s="717"/>
      <c r="AQ41" s="699" t="s">
        <v>358</v>
      </c>
      <c r="AR41" s="700"/>
      <c r="AS41" s="700"/>
      <c r="AT41" s="700"/>
      <c r="AU41" s="700"/>
      <c r="AV41" s="700"/>
      <c r="AW41" s="700"/>
      <c r="AX41" s="700"/>
      <c r="AY41" s="701"/>
      <c r="AZ41" s="636">
        <v>113017</v>
      </c>
      <c r="BA41" s="637"/>
      <c r="BB41" s="637"/>
      <c r="BC41" s="637"/>
      <c r="BD41" s="668"/>
      <c r="BE41" s="668"/>
      <c r="BF41" s="691"/>
      <c r="BG41" s="684"/>
      <c r="BH41" s="685"/>
      <c r="BI41" s="685"/>
      <c r="BJ41" s="685"/>
      <c r="BK41" s="685"/>
      <c r="BL41" s="214"/>
      <c r="BM41" s="634" t="s">
        <v>359</v>
      </c>
      <c r="BN41" s="634"/>
      <c r="BO41" s="634"/>
      <c r="BP41" s="634"/>
      <c r="BQ41" s="634"/>
      <c r="BR41" s="634"/>
      <c r="BS41" s="634"/>
      <c r="BT41" s="634"/>
      <c r="BU41" s="635"/>
      <c r="BV41" s="636" t="s">
        <v>243</v>
      </c>
      <c r="BW41" s="637"/>
      <c r="BX41" s="637"/>
      <c r="BY41" s="637"/>
      <c r="BZ41" s="637"/>
      <c r="CA41" s="637"/>
      <c r="CB41" s="646"/>
      <c r="CD41" s="633" t="s">
        <v>360</v>
      </c>
      <c r="CE41" s="634"/>
      <c r="CF41" s="634"/>
      <c r="CG41" s="634"/>
      <c r="CH41" s="634"/>
      <c r="CI41" s="634"/>
      <c r="CJ41" s="634"/>
      <c r="CK41" s="634"/>
      <c r="CL41" s="634"/>
      <c r="CM41" s="634"/>
      <c r="CN41" s="634"/>
      <c r="CO41" s="634"/>
      <c r="CP41" s="634"/>
      <c r="CQ41" s="635"/>
      <c r="CR41" s="636" t="s">
        <v>237</v>
      </c>
      <c r="CS41" s="668"/>
      <c r="CT41" s="668"/>
      <c r="CU41" s="668"/>
      <c r="CV41" s="668"/>
      <c r="CW41" s="668"/>
      <c r="CX41" s="668"/>
      <c r="CY41" s="669"/>
      <c r="CZ41" s="641" t="s">
        <v>237</v>
      </c>
      <c r="DA41" s="666"/>
      <c r="DB41" s="666"/>
      <c r="DC41" s="670"/>
      <c r="DD41" s="645" t="s">
        <v>243</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361</v>
      </c>
      <c r="AR42" s="706"/>
      <c r="AS42" s="706"/>
      <c r="AT42" s="706"/>
      <c r="AU42" s="706"/>
      <c r="AV42" s="706"/>
      <c r="AW42" s="706"/>
      <c r="AX42" s="706"/>
      <c r="AY42" s="707"/>
      <c r="AZ42" s="708">
        <v>374946</v>
      </c>
      <c r="BA42" s="709"/>
      <c r="BB42" s="709"/>
      <c r="BC42" s="709"/>
      <c r="BD42" s="695"/>
      <c r="BE42" s="695"/>
      <c r="BF42" s="697"/>
      <c r="BG42" s="686"/>
      <c r="BH42" s="687"/>
      <c r="BI42" s="687"/>
      <c r="BJ42" s="687"/>
      <c r="BK42" s="687"/>
      <c r="BL42" s="215"/>
      <c r="BM42" s="658" t="s">
        <v>362</v>
      </c>
      <c r="BN42" s="658"/>
      <c r="BO42" s="658"/>
      <c r="BP42" s="658"/>
      <c r="BQ42" s="658"/>
      <c r="BR42" s="658"/>
      <c r="BS42" s="658"/>
      <c r="BT42" s="658"/>
      <c r="BU42" s="659"/>
      <c r="BV42" s="708">
        <v>425</v>
      </c>
      <c r="BW42" s="709"/>
      <c r="BX42" s="709"/>
      <c r="BY42" s="709"/>
      <c r="BZ42" s="709"/>
      <c r="CA42" s="709"/>
      <c r="CB42" s="718"/>
      <c r="CD42" s="633" t="s">
        <v>363</v>
      </c>
      <c r="CE42" s="634"/>
      <c r="CF42" s="634"/>
      <c r="CG42" s="634"/>
      <c r="CH42" s="634"/>
      <c r="CI42" s="634"/>
      <c r="CJ42" s="634"/>
      <c r="CK42" s="634"/>
      <c r="CL42" s="634"/>
      <c r="CM42" s="634"/>
      <c r="CN42" s="634"/>
      <c r="CO42" s="634"/>
      <c r="CP42" s="634"/>
      <c r="CQ42" s="635"/>
      <c r="CR42" s="636">
        <v>792433</v>
      </c>
      <c r="CS42" s="668"/>
      <c r="CT42" s="668"/>
      <c r="CU42" s="668"/>
      <c r="CV42" s="668"/>
      <c r="CW42" s="668"/>
      <c r="CX42" s="668"/>
      <c r="CY42" s="669"/>
      <c r="CZ42" s="641">
        <v>10.1</v>
      </c>
      <c r="DA42" s="666"/>
      <c r="DB42" s="666"/>
      <c r="DC42" s="670"/>
      <c r="DD42" s="645">
        <v>177147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364</v>
      </c>
      <c r="CD43" s="633" t="s">
        <v>365</v>
      </c>
      <c r="CE43" s="634"/>
      <c r="CF43" s="634"/>
      <c r="CG43" s="634"/>
      <c r="CH43" s="634"/>
      <c r="CI43" s="634"/>
      <c r="CJ43" s="634"/>
      <c r="CK43" s="634"/>
      <c r="CL43" s="634"/>
      <c r="CM43" s="634"/>
      <c r="CN43" s="634"/>
      <c r="CO43" s="634"/>
      <c r="CP43" s="634"/>
      <c r="CQ43" s="635"/>
      <c r="CR43" s="636">
        <v>15012</v>
      </c>
      <c r="CS43" s="668"/>
      <c r="CT43" s="668"/>
      <c r="CU43" s="668"/>
      <c r="CV43" s="668"/>
      <c r="CW43" s="668"/>
      <c r="CX43" s="668"/>
      <c r="CY43" s="669"/>
      <c r="CZ43" s="641">
        <v>0.2</v>
      </c>
      <c r="DA43" s="666"/>
      <c r="DB43" s="666"/>
      <c r="DC43" s="670"/>
      <c r="DD43" s="645">
        <v>15012</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366</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314</v>
      </c>
      <c r="CE44" s="673"/>
      <c r="CF44" s="633" t="s">
        <v>367</v>
      </c>
      <c r="CG44" s="634"/>
      <c r="CH44" s="634"/>
      <c r="CI44" s="634"/>
      <c r="CJ44" s="634"/>
      <c r="CK44" s="634"/>
      <c r="CL44" s="634"/>
      <c r="CM44" s="634"/>
      <c r="CN44" s="634"/>
      <c r="CO44" s="634"/>
      <c r="CP44" s="634"/>
      <c r="CQ44" s="635"/>
      <c r="CR44" s="636">
        <v>780412</v>
      </c>
      <c r="CS44" s="637"/>
      <c r="CT44" s="637"/>
      <c r="CU44" s="637"/>
      <c r="CV44" s="637"/>
      <c r="CW44" s="637"/>
      <c r="CX44" s="637"/>
      <c r="CY44" s="638"/>
      <c r="CZ44" s="641">
        <v>9.9</v>
      </c>
      <c r="DA44" s="642"/>
      <c r="DB44" s="642"/>
      <c r="DC44" s="648"/>
      <c r="DD44" s="645">
        <v>166253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368</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369</v>
      </c>
      <c r="CG45" s="634"/>
      <c r="CH45" s="634"/>
      <c r="CI45" s="634"/>
      <c r="CJ45" s="634"/>
      <c r="CK45" s="634"/>
      <c r="CL45" s="634"/>
      <c r="CM45" s="634"/>
      <c r="CN45" s="634"/>
      <c r="CO45" s="634"/>
      <c r="CP45" s="634"/>
      <c r="CQ45" s="635"/>
      <c r="CR45" s="636">
        <v>178800</v>
      </c>
      <c r="CS45" s="668"/>
      <c r="CT45" s="668"/>
      <c r="CU45" s="668"/>
      <c r="CV45" s="668"/>
      <c r="CW45" s="668"/>
      <c r="CX45" s="668"/>
      <c r="CY45" s="669"/>
      <c r="CZ45" s="641">
        <v>2.2999999999999998</v>
      </c>
      <c r="DA45" s="666"/>
      <c r="DB45" s="666"/>
      <c r="DC45" s="670"/>
      <c r="DD45" s="645">
        <v>13807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370</v>
      </c>
      <c r="CG46" s="634"/>
      <c r="CH46" s="634"/>
      <c r="CI46" s="634"/>
      <c r="CJ46" s="634"/>
      <c r="CK46" s="634"/>
      <c r="CL46" s="634"/>
      <c r="CM46" s="634"/>
      <c r="CN46" s="634"/>
      <c r="CO46" s="634"/>
      <c r="CP46" s="634"/>
      <c r="CQ46" s="635"/>
      <c r="CR46" s="636">
        <v>586495</v>
      </c>
      <c r="CS46" s="637"/>
      <c r="CT46" s="637"/>
      <c r="CU46" s="637"/>
      <c r="CV46" s="637"/>
      <c r="CW46" s="637"/>
      <c r="CX46" s="637"/>
      <c r="CY46" s="638"/>
      <c r="CZ46" s="641">
        <v>7.4</v>
      </c>
      <c r="DA46" s="642"/>
      <c r="DB46" s="642"/>
      <c r="DC46" s="648"/>
      <c r="DD46" s="645">
        <v>152034</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371</v>
      </c>
      <c r="CG47" s="634"/>
      <c r="CH47" s="634"/>
      <c r="CI47" s="634"/>
      <c r="CJ47" s="634"/>
      <c r="CK47" s="634"/>
      <c r="CL47" s="634"/>
      <c r="CM47" s="634"/>
      <c r="CN47" s="634"/>
      <c r="CO47" s="634"/>
      <c r="CP47" s="634"/>
      <c r="CQ47" s="635"/>
      <c r="CR47" s="636">
        <v>12021</v>
      </c>
      <c r="CS47" s="668"/>
      <c r="CT47" s="668"/>
      <c r="CU47" s="668"/>
      <c r="CV47" s="668"/>
      <c r="CW47" s="668"/>
      <c r="CX47" s="668"/>
      <c r="CY47" s="669"/>
      <c r="CZ47" s="641">
        <v>0.2</v>
      </c>
      <c r="DA47" s="666"/>
      <c r="DB47" s="666"/>
      <c r="DC47" s="670"/>
      <c r="DD47" s="645">
        <v>10894</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372</v>
      </c>
      <c r="CG48" s="634"/>
      <c r="CH48" s="634"/>
      <c r="CI48" s="634"/>
      <c r="CJ48" s="634"/>
      <c r="CK48" s="634"/>
      <c r="CL48" s="634"/>
      <c r="CM48" s="634"/>
      <c r="CN48" s="634"/>
      <c r="CO48" s="634"/>
      <c r="CP48" s="634"/>
      <c r="CQ48" s="635"/>
      <c r="CR48" s="636" t="s">
        <v>237</v>
      </c>
      <c r="CS48" s="637"/>
      <c r="CT48" s="637"/>
      <c r="CU48" s="637"/>
      <c r="CV48" s="637"/>
      <c r="CW48" s="637"/>
      <c r="CX48" s="637"/>
      <c r="CY48" s="638"/>
      <c r="CZ48" s="641" t="s">
        <v>243</v>
      </c>
      <c r="DA48" s="642"/>
      <c r="DB48" s="642"/>
      <c r="DC48" s="648"/>
      <c r="DD48" s="645" t="s">
        <v>237</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373</v>
      </c>
      <c r="CE49" s="658"/>
      <c r="CF49" s="658"/>
      <c r="CG49" s="658"/>
      <c r="CH49" s="658"/>
      <c r="CI49" s="658"/>
      <c r="CJ49" s="658"/>
      <c r="CK49" s="658"/>
      <c r="CL49" s="658"/>
      <c r="CM49" s="658"/>
      <c r="CN49" s="658"/>
      <c r="CO49" s="658"/>
      <c r="CP49" s="658"/>
      <c r="CQ49" s="659"/>
      <c r="CR49" s="708">
        <v>7884099</v>
      </c>
      <c r="CS49" s="695"/>
      <c r="CT49" s="695"/>
      <c r="CU49" s="695"/>
      <c r="CV49" s="695"/>
      <c r="CW49" s="695"/>
      <c r="CX49" s="695"/>
      <c r="CY49" s="724"/>
      <c r="CZ49" s="716">
        <v>100</v>
      </c>
      <c r="DA49" s="725"/>
      <c r="DB49" s="725"/>
      <c r="DC49" s="726"/>
      <c r="DD49" s="727">
        <v>5724997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hHWVb3PDQ5a6kyRkX2FqnNwOQxvfncfcj+Q7uKU0uRQRUl/qoM62psXs6DHD8cwS4R+JYgsxGGjtL9CBRfsTNQ==" saltValue="vayckpU8Hm8UBKFjYevu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374</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375</v>
      </c>
      <c r="DK2" s="736"/>
      <c r="DL2" s="736"/>
      <c r="DM2" s="736"/>
      <c r="DN2" s="736"/>
      <c r="DO2" s="737"/>
      <c r="DP2" s="222"/>
      <c r="DQ2" s="735" t="s">
        <v>376</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377</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379</v>
      </c>
      <c r="B5" s="741"/>
      <c r="C5" s="741"/>
      <c r="D5" s="741"/>
      <c r="E5" s="741"/>
      <c r="F5" s="741"/>
      <c r="G5" s="741"/>
      <c r="H5" s="741"/>
      <c r="I5" s="741"/>
      <c r="J5" s="741"/>
      <c r="K5" s="741"/>
      <c r="L5" s="741"/>
      <c r="M5" s="741"/>
      <c r="N5" s="741"/>
      <c r="O5" s="741"/>
      <c r="P5" s="742"/>
      <c r="Q5" s="746" t="s">
        <v>380</v>
      </c>
      <c r="R5" s="747"/>
      <c r="S5" s="747"/>
      <c r="T5" s="747"/>
      <c r="U5" s="748"/>
      <c r="V5" s="746" t="s">
        <v>381</v>
      </c>
      <c r="W5" s="747"/>
      <c r="X5" s="747"/>
      <c r="Y5" s="747"/>
      <c r="Z5" s="748"/>
      <c r="AA5" s="746" t="s">
        <v>382</v>
      </c>
      <c r="AB5" s="747"/>
      <c r="AC5" s="747"/>
      <c r="AD5" s="747"/>
      <c r="AE5" s="747"/>
      <c r="AF5" s="752" t="s">
        <v>383</v>
      </c>
      <c r="AG5" s="747"/>
      <c r="AH5" s="747"/>
      <c r="AI5" s="747"/>
      <c r="AJ5" s="753"/>
      <c r="AK5" s="747" t="s">
        <v>384</v>
      </c>
      <c r="AL5" s="747"/>
      <c r="AM5" s="747"/>
      <c r="AN5" s="747"/>
      <c r="AO5" s="748"/>
      <c r="AP5" s="746" t="s">
        <v>385</v>
      </c>
      <c r="AQ5" s="747"/>
      <c r="AR5" s="747"/>
      <c r="AS5" s="747"/>
      <c r="AT5" s="748"/>
      <c r="AU5" s="746" t="s">
        <v>386</v>
      </c>
      <c r="AV5" s="747"/>
      <c r="AW5" s="747"/>
      <c r="AX5" s="747"/>
      <c r="AY5" s="753"/>
      <c r="AZ5" s="226"/>
      <c r="BA5" s="226"/>
      <c r="BB5" s="226"/>
      <c r="BC5" s="226"/>
      <c r="BD5" s="226"/>
      <c r="BE5" s="227"/>
      <c r="BF5" s="227"/>
      <c r="BG5" s="227"/>
      <c r="BH5" s="227"/>
      <c r="BI5" s="227"/>
      <c r="BJ5" s="227"/>
      <c r="BK5" s="227"/>
      <c r="BL5" s="227"/>
      <c r="BM5" s="227"/>
      <c r="BN5" s="227"/>
      <c r="BO5" s="227"/>
      <c r="BP5" s="227"/>
      <c r="BQ5" s="740" t="s">
        <v>387</v>
      </c>
      <c r="BR5" s="741"/>
      <c r="BS5" s="741"/>
      <c r="BT5" s="741"/>
      <c r="BU5" s="741"/>
      <c r="BV5" s="741"/>
      <c r="BW5" s="741"/>
      <c r="BX5" s="741"/>
      <c r="BY5" s="741"/>
      <c r="BZ5" s="741"/>
      <c r="CA5" s="741"/>
      <c r="CB5" s="741"/>
      <c r="CC5" s="741"/>
      <c r="CD5" s="741"/>
      <c r="CE5" s="741"/>
      <c r="CF5" s="741"/>
      <c r="CG5" s="742"/>
      <c r="CH5" s="746" t="s">
        <v>388</v>
      </c>
      <c r="CI5" s="747"/>
      <c r="CJ5" s="747"/>
      <c r="CK5" s="747"/>
      <c r="CL5" s="748"/>
      <c r="CM5" s="746" t="s">
        <v>389</v>
      </c>
      <c r="CN5" s="747"/>
      <c r="CO5" s="747"/>
      <c r="CP5" s="747"/>
      <c r="CQ5" s="748"/>
      <c r="CR5" s="746" t="s">
        <v>390</v>
      </c>
      <c r="CS5" s="747"/>
      <c r="CT5" s="747"/>
      <c r="CU5" s="747"/>
      <c r="CV5" s="748"/>
      <c r="CW5" s="746" t="s">
        <v>391</v>
      </c>
      <c r="CX5" s="747"/>
      <c r="CY5" s="747"/>
      <c r="CZ5" s="747"/>
      <c r="DA5" s="748"/>
      <c r="DB5" s="746" t="s">
        <v>392</v>
      </c>
      <c r="DC5" s="747"/>
      <c r="DD5" s="747"/>
      <c r="DE5" s="747"/>
      <c r="DF5" s="748"/>
      <c r="DG5" s="776" t="s">
        <v>393</v>
      </c>
      <c r="DH5" s="777"/>
      <c r="DI5" s="777"/>
      <c r="DJ5" s="777"/>
      <c r="DK5" s="778"/>
      <c r="DL5" s="776" t="s">
        <v>394</v>
      </c>
      <c r="DM5" s="777"/>
      <c r="DN5" s="777"/>
      <c r="DO5" s="777"/>
      <c r="DP5" s="778"/>
      <c r="DQ5" s="746" t="s">
        <v>395</v>
      </c>
      <c r="DR5" s="747"/>
      <c r="DS5" s="747"/>
      <c r="DT5" s="747"/>
      <c r="DU5" s="748"/>
      <c r="DV5" s="746" t="s">
        <v>386</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396</v>
      </c>
      <c r="C7" s="763"/>
      <c r="D7" s="763"/>
      <c r="E7" s="763"/>
      <c r="F7" s="763"/>
      <c r="G7" s="763"/>
      <c r="H7" s="763"/>
      <c r="I7" s="763"/>
      <c r="J7" s="763"/>
      <c r="K7" s="763"/>
      <c r="L7" s="763"/>
      <c r="M7" s="763"/>
      <c r="N7" s="763"/>
      <c r="O7" s="763"/>
      <c r="P7" s="764"/>
      <c r="Q7" s="765">
        <v>8464</v>
      </c>
      <c r="R7" s="766"/>
      <c r="S7" s="766"/>
      <c r="T7" s="766"/>
      <c r="U7" s="766"/>
      <c r="V7" s="766">
        <v>7868</v>
      </c>
      <c r="W7" s="766"/>
      <c r="X7" s="766"/>
      <c r="Y7" s="766"/>
      <c r="Z7" s="766"/>
      <c r="AA7" s="766">
        <v>596</v>
      </c>
      <c r="AB7" s="766"/>
      <c r="AC7" s="766"/>
      <c r="AD7" s="766"/>
      <c r="AE7" s="767"/>
      <c r="AF7" s="768">
        <v>504</v>
      </c>
      <c r="AG7" s="769"/>
      <c r="AH7" s="769"/>
      <c r="AI7" s="769"/>
      <c r="AJ7" s="770"/>
      <c r="AK7" s="771">
        <v>1</v>
      </c>
      <c r="AL7" s="772"/>
      <c r="AM7" s="772"/>
      <c r="AN7" s="772"/>
      <c r="AO7" s="772"/>
      <c r="AP7" s="772">
        <v>4750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598</v>
      </c>
      <c r="BT7" s="760"/>
      <c r="BU7" s="760"/>
      <c r="BV7" s="760"/>
      <c r="BW7" s="760"/>
      <c r="BX7" s="760"/>
      <c r="BY7" s="760"/>
      <c r="BZ7" s="760"/>
      <c r="CA7" s="760"/>
      <c r="CB7" s="760"/>
      <c r="CC7" s="760"/>
      <c r="CD7" s="760"/>
      <c r="CE7" s="760"/>
      <c r="CF7" s="760"/>
      <c r="CG7" s="775"/>
      <c r="CH7" s="756">
        <v>0</v>
      </c>
      <c r="CI7" s="757"/>
      <c r="CJ7" s="757"/>
      <c r="CK7" s="757"/>
      <c r="CL7" s="758"/>
      <c r="CM7" s="756">
        <v>12</v>
      </c>
      <c r="CN7" s="757"/>
      <c r="CO7" s="757"/>
      <c r="CP7" s="757"/>
      <c r="CQ7" s="758"/>
      <c r="CR7" s="756">
        <v>15</v>
      </c>
      <c r="CS7" s="757"/>
      <c r="CT7" s="757"/>
      <c r="CU7" s="757"/>
      <c r="CV7" s="758"/>
      <c r="CW7" s="756">
        <v>1</v>
      </c>
      <c r="CX7" s="757"/>
      <c r="CY7" s="757"/>
      <c r="CZ7" s="757"/>
      <c r="DA7" s="758"/>
      <c r="DB7" s="756" t="s">
        <v>597</v>
      </c>
      <c r="DC7" s="757"/>
      <c r="DD7" s="757"/>
      <c r="DE7" s="757"/>
      <c r="DF7" s="758"/>
      <c r="DG7" s="756" t="s">
        <v>597</v>
      </c>
      <c r="DH7" s="757"/>
      <c r="DI7" s="757"/>
      <c r="DJ7" s="757"/>
      <c r="DK7" s="758"/>
      <c r="DL7" s="756" t="s">
        <v>597</v>
      </c>
      <c r="DM7" s="757"/>
      <c r="DN7" s="757"/>
      <c r="DO7" s="757"/>
      <c r="DP7" s="758"/>
      <c r="DQ7" s="756" t="s">
        <v>597</v>
      </c>
      <c r="DR7" s="757"/>
      <c r="DS7" s="757"/>
      <c r="DT7" s="757"/>
      <c r="DU7" s="758"/>
      <c r="DV7" s="759"/>
      <c r="DW7" s="760"/>
      <c r="DX7" s="760"/>
      <c r="DY7" s="760"/>
      <c r="DZ7" s="761"/>
      <c r="EA7" s="229"/>
    </row>
    <row r="8" spans="1:131" s="230" customFormat="1" ht="26.25" customHeight="1" x14ac:dyDescent="0.15">
      <c r="A8" s="233">
        <v>2</v>
      </c>
      <c r="B8" s="793" t="s">
        <v>397</v>
      </c>
      <c r="C8" s="794"/>
      <c r="D8" s="794"/>
      <c r="E8" s="794"/>
      <c r="F8" s="794"/>
      <c r="G8" s="794"/>
      <c r="H8" s="794"/>
      <c r="I8" s="794"/>
      <c r="J8" s="794"/>
      <c r="K8" s="794"/>
      <c r="L8" s="794"/>
      <c r="M8" s="794"/>
      <c r="N8" s="794"/>
      <c r="O8" s="794"/>
      <c r="P8" s="795"/>
      <c r="Q8" s="796">
        <v>10</v>
      </c>
      <c r="R8" s="797"/>
      <c r="S8" s="797"/>
      <c r="T8" s="797"/>
      <c r="U8" s="797"/>
      <c r="V8" s="797">
        <v>1</v>
      </c>
      <c r="W8" s="797"/>
      <c r="X8" s="797"/>
      <c r="Y8" s="797"/>
      <c r="Z8" s="797"/>
      <c r="AA8" s="797">
        <v>9</v>
      </c>
      <c r="AB8" s="797"/>
      <c r="AC8" s="797"/>
      <c r="AD8" s="797"/>
      <c r="AE8" s="798"/>
      <c r="AF8" s="799">
        <v>9</v>
      </c>
      <c r="AG8" s="800"/>
      <c r="AH8" s="800"/>
      <c r="AI8" s="800"/>
      <c r="AJ8" s="801"/>
      <c r="AK8" s="782" t="s">
        <v>597</v>
      </c>
      <c r="AL8" s="783"/>
      <c r="AM8" s="783"/>
      <c r="AN8" s="783"/>
      <c r="AO8" s="783"/>
      <c r="AP8" s="783" t="s">
        <v>597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599</v>
      </c>
      <c r="BT8" s="787"/>
      <c r="BU8" s="787"/>
      <c r="BV8" s="787"/>
      <c r="BW8" s="787"/>
      <c r="BX8" s="787"/>
      <c r="BY8" s="787"/>
      <c r="BZ8" s="787"/>
      <c r="CA8" s="787"/>
      <c r="CB8" s="787"/>
      <c r="CC8" s="787"/>
      <c r="CD8" s="787"/>
      <c r="CE8" s="787"/>
      <c r="CF8" s="787"/>
      <c r="CG8" s="788"/>
      <c r="CH8" s="789">
        <v>1</v>
      </c>
      <c r="CI8" s="790"/>
      <c r="CJ8" s="790"/>
      <c r="CK8" s="790"/>
      <c r="CL8" s="791"/>
      <c r="CM8" s="789">
        <v>14</v>
      </c>
      <c r="CN8" s="790"/>
      <c r="CO8" s="790"/>
      <c r="CP8" s="790"/>
      <c r="CQ8" s="791"/>
      <c r="CR8" s="789">
        <v>6</v>
      </c>
      <c r="CS8" s="790"/>
      <c r="CT8" s="790"/>
      <c r="CU8" s="790"/>
      <c r="CV8" s="791"/>
      <c r="CW8" s="789" t="s">
        <v>597</v>
      </c>
      <c r="CX8" s="790"/>
      <c r="CY8" s="790"/>
      <c r="CZ8" s="790"/>
      <c r="DA8" s="791"/>
      <c r="DB8" s="789" t="s">
        <v>597</v>
      </c>
      <c r="DC8" s="790"/>
      <c r="DD8" s="790"/>
      <c r="DE8" s="790"/>
      <c r="DF8" s="791"/>
      <c r="DG8" s="789" t="s">
        <v>597</v>
      </c>
      <c r="DH8" s="790"/>
      <c r="DI8" s="790"/>
      <c r="DJ8" s="790"/>
      <c r="DK8" s="791"/>
      <c r="DL8" s="789" t="s">
        <v>597</v>
      </c>
      <c r="DM8" s="790"/>
      <c r="DN8" s="790"/>
      <c r="DO8" s="790"/>
      <c r="DP8" s="791"/>
      <c r="DQ8" s="789" t="s">
        <v>597</v>
      </c>
      <c r="DR8" s="790"/>
      <c r="DS8" s="790"/>
      <c r="DT8" s="790"/>
      <c r="DU8" s="791"/>
      <c r="DV8" s="786"/>
      <c r="DW8" s="787"/>
      <c r="DX8" s="787"/>
      <c r="DY8" s="787"/>
      <c r="DZ8" s="792"/>
      <c r="EA8" s="229"/>
    </row>
    <row r="9" spans="1:131" s="230" customFormat="1" ht="26.25" customHeight="1" x14ac:dyDescent="0.15">
      <c r="A9" s="233">
        <v>3</v>
      </c>
      <c r="B9" s="793" t="s">
        <v>398</v>
      </c>
      <c r="C9" s="794"/>
      <c r="D9" s="794"/>
      <c r="E9" s="794"/>
      <c r="F9" s="794"/>
      <c r="G9" s="794"/>
      <c r="H9" s="794"/>
      <c r="I9" s="794"/>
      <c r="J9" s="794"/>
      <c r="K9" s="794"/>
      <c r="L9" s="794"/>
      <c r="M9" s="794"/>
      <c r="N9" s="794"/>
      <c r="O9" s="794"/>
      <c r="P9" s="795"/>
      <c r="Q9" s="796">
        <v>0</v>
      </c>
      <c r="R9" s="797"/>
      <c r="S9" s="797"/>
      <c r="T9" s="797"/>
      <c r="U9" s="797"/>
      <c r="V9" s="797">
        <v>23</v>
      </c>
      <c r="W9" s="797"/>
      <c r="X9" s="797"/>
      <c r="Y9" s="797"/>
      <c r="Z9" s="797"/>
      <c r="AA9" s="797">
        <v>-23</v>
      </c>
      <c r="AB9" s="797"/>
      <c r="AC9" s="797"/>
      <c r="AD9" s="797"/>
      <c r="AE9" s="798"/>
      <c r="AF9" s="799">
        <v>-23</v>
      </c>
      <c r="AG9" s="800"/>
      <c r="AH9" s="800"/>
      <c r="AI9" s="800"/>
      <c r="AJ9" s="801"/>
      <c r="AK9" s="782" t="s">
        <v>597</v>
      </c>
      <c r="AL9" s="783"/>
      <c r="AM9" s="783"/>
      <c r="AN9" s="783"/>
      <c r="AO9" s="783"/>
      <c r="AP9" s="783" t="s">
        <v>597</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t="s">
        <v>399</v>
      </c>
      <c r="C10" s="794"/>
      <c r="D10" s="794"/>
      <c r="E10" s="794"/>
      <c r="F10" s="794"/>
      <c r="G10" s="794"/>
      <c r="H10" s="794"/>
      <c r="I10" s="794"/>
      <c r="J10" s="794"/>
      <c r="K10" s="794"/>
      <c r="L10" s="794"/>
      <c r="M10" s="794"/>
      <c r="N10" s="794"/>
      <c r="O10" s="794"/>
      <c r="P10" s="795"/>
      <c r="Q10" s="796">
        <v>114</v>
      </c>
      <c r="R10" s="797"/>
      <c r="S10" s="797"/>
      <c r="T10" s="797"/>
      <c r="U10" s="797"/>
      <c r="V10" s="797">
        <v>114</v>
      </c>
      <c r="W10" s="797"/>
      <c r="X10" s="797"/>
      <c r="Y10" s="797"/>
      <c r="Z10" s="797"/>
      <c r="AA10" s="797" t="s">
        <v>597</v>
      </c>
      <c r="AB10" s="797"/>
      <c r="AC10" s="797"/>
      <c r="AD10" s="797"/>
      <c r="AE10" s="798"/>
      <c r="AF10" s="799" t="s">
        <v>400</v>
      </c>
      <c r="AG10" s="800"/>
      <c r="AH10" s="800"/>
      <c r="AI10" s="800"/>
      <c r="AJ10" s="801"/>
      <c r="AK10" s="782">
        <v>101</v>
      </c>
      <c r="AL10" s="783"/>
      <c r="AM10" s="783"/>
      <c r="AN10" s="783"/>
      <c r="AO10" s="783"/>
      <c r="AP10" s="783">
        <v>15</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t="s">
        <v>401</v>
      </c>
      <c r="C11" s="794"/>
      <c r="D11" s="794"/>
      <c r="E11" s="794"/>
      <c r="F11" s="794"/>
      <c r="G11" s="794"/>
      <c r="H11" s="794"/>
      <c r="I11" s="794"/>
      <c r="J11" s="794"/>
      <c r="K11" s="794"/>
      <c r="L11" s="794"/>
      <c r="M11" s="794"/>
      <c r="N11" s="794"/>
      <c r="O11" s="794"/>
      <c r="P11" s="795"/>
      <c r="Q11" s="796">
        <v>9</v>
      </c>
      <c r="R11" s="797"/>
      <c r="S11" s="797"/>
      <c r="T11" s="797"/>
      <c r="U11" s="797"/>
      <c r="V11" s="797">
        <v>9</v>
      </c>
      <c r="W11" s="797"/>
      <c r="X11" s="797"/>
      <c r="Y11" s="797"/>
      <c r="Z11" s="797"/>
      <c r="AA11" s="797" t="s">
        <v>597</v>
      </c>
      <c r="AB11" s="797"/>
      <c r="AC11" s="797"/>
      <c r="AD11" s="797"/>
      <c r="AE11" s="798"/>
      <c r="AF11" s="799" t="s">
        <v>400</v>
      </c>
      <c r="AG11" s="800"/>
      <c r="AH11" s="800"/>
      <c r="AI11" s="800"/>
      <c r="AJ11" s="801"/>
      <c r="AK11" s="782">
        <v>6</v>
      </c>
      <c r="AL11" s="783"/>
      <c r="AM11" s="783"/>
      <c r="AN11" s="783"/>
      <c r="AO11" s="783"/>
      <c r="AP11" s="783" t="s">
        <v>597</v>
      </c>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t="s">
        <v>402</v>
      </c>
      <c r="C12" s="794"/>
      <c r="D12" s="794"/>
      <c r="E12" s="794"/>
      <c r="F12" s="794"/>
      <c r="G12" s="794"/>
      <c r="H12" s="794"/>
      <c r="I12" s="794"/>
      <c r="J12" s="794"/>
      <c r="K12" s="794"/>
      <c r="L12" s="794"/>
      <c r="M12" s="794"/>
      <c r="N12" s="794"/>
      <c r="O12" s="794"/>
      <c r="P12" s="795"/>
      <c r="Q12" s="796">
        <v>1</v>
      </c>
      <c r="R12" s="797"/>
      <c r="S12" s="797"/>
      <c r="T12" s="797"/>
      <c r="U12" s="797"/>
      <c r="V12" s="797">
        <v>0</v>
      </c>
      <c r="W12" s="797"/>
      <c r="X12" s="797"/>
      <c r="Y12" s="797"/>
      <c r="Z12" s="797"/>
      <c r="AA12" s="797">
        <v>1</v>
      </c>
      <c r="AB12" s="797"/>
      <c r="AC12" s="797"/>
      <c r="AD12" s="797"/>
      <c r="AE12" s="798"/>
      <c r="AF12" s="799">
        <v>1</v>
      </c>
      <c r="AG12" s="800"/>
      <c r="AH12" s="800"/>
      <c r="AI12" s="800"/>
      <c r="AJ12" s="801"/>
      <c r="AK12" s="782" t="s">
        <v>597</v>
      </c>
      <c r="AL12" s="783"/>
      <c r="AM12" s="783"/>
      <c r="AN12" s="783"/>
      <c r="AO12" s="783"/>
      <c r="AP12" s="783" t="s">
        <v>597</v>
      </c>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403</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404</v>
      </c>
      <c r="B23" s="802" t="s">
        <v>405</v>
      </c>
      <c r="C23" s="803"/>
      <c r="D23" s="803"/>
      <c r="E23" s="803"/>
      <c r="F23" s="803"/>
      <c r="G23" s="803"/>
      <c r="H23" s="803"/>
      <c r="I23" s="803"/>
      <c r="J23" s="803"/>
      <c r="K23" s="803"/>
      <c r="L23" s="803"/>
      <c r="M23" s="803"/>
      <c r="N23" s="803"/>
      <c r="O23" s="803"/>
      <c r="P23" s="804"/>
      <c r="Q23" s="805">
        <v>8467</v>
      </c>
      <c r="R23" s="806"/>
      <c r="S23" s="806"/>
      <c r="T23" s="806"/>
      <c r="U23" s="806"/>
      <c r="V23" s="806">
        <v>7884</v>
      </c>
      <c r="W23" s="806"/>
      <c r="X23" s="806"/>
      <c r="Y23" s="806"/>
      <c r="Z23" s="806"/>
      <c r="AA23" s="806">
        <v>583</v>
      </c>
      <c r="AB23" s="806"/>
      <c r="AC23" s="806"/>
      <c r="AD23" s="806"/>
      <c r="AE23" s="807"/>
      <c r="AF23" s="808">
        <v>491</v>
      </c>
      <c r="AG23" s="806"/>
      <c r="AH23" s="806"/>
      <c r="AI23" s="806"/>
      <c r="AJ23" s="809"/>
      <c r="AK23" s="810"/>
      <c r="AL23" s="811"/>
      <c r="AM23" s="811"/>
      <c r="AN23" s="811"/>
      <c r="AO23" s="811"/>
      <c r="AP23" s="806">
        <v>4765</v>
      </c>
      <c r="AQ23" s="806"/>
      <c r="AR23" s="806"/>
      <c r="AS23" s="806"/>
      <c r="AT23" s="806"/>
      <c r="AU23" s="822"/>
      <c r="AV23" s="822"/>
      <c r="AW23" s="822"/>
      <c r="AX23" s="822"/>
      <c r="AY23" s="823"/>
      <c r="AZ23" s="824" t="s">
        <v>243</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406</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407</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379</v>
      </c>
      <c r="B26" s="741"/>
      <c r="C26" s="741"/>
      <c r="D26" s="741"/>
      <c r="E26" s="741"/>
      <c r="F26" s="741"/>
      <c r="G26" s="741"/>
      <c r="H26" s="741"/>
      <c r="I26" s="741"/>
      <c r="J26" s="741"/>
      <c r="K26" s="741"/>
      <c r="L26" s="741"/>
      <c r="M26" s="741"/>
      <c r="N26" s="741"/>
      <c r="O26" s="741"/>
      <c r="P26" s="742"/>
      <c r="Q26" s="746" t="s">
        <v>408</v>
      </c>
      <c r="R26" s="747"/>
      <c r="S26" s="747"/>
      <c r="T26" s="747"/>
      <c r="U26" s="748"/>
      <c r="V26" s="746" t="s">
        <v>409</v>
      </c>
      <c r="W26" s="747"/>
      <c r="X26" s="747"/>
      <c r="Y26" s="747"/>
      <c r="Z26" s="748"/>
      <c r="AA26" s="746" t="s">
        <v>410</v>
      </c>
      <c r="AB26" s="747"/>
      <c r="AC26" s="747"/>
      <c r="AD26" s="747"/>
      <c r="AE26" s="747"/>
      <c r="AF26" s="827" t="s">
        <v>411</v>
      </c>
      <c r="AG26" s="828"/>
      <c r="AH26" s="828"/>
      <c r="AI26" s="828"/>
      <c r="AJ26" s="829"/>
      <c r="AK26" s="747" t="s">
        <v>412</v>
      </c>
      <c r="AL26" s="747"/>
      <c r="AM26" s="747"/>
      <c r="AN26" s="747"/>
      <c r="AO26" s="748"/>
      <c r="AP26" s="746" t="s">
        <v>413</v>
      </c>
      <c r="AQ26" s="747"/>
      <c r="AR26" s="747"/>
      <c r="AS26" s="747"/>
      <c r="AT26" s="748"/>
      <c r="AU26" s="746" t="s">
        <v>414</v>
      </c>
      <c r="AV26" s="747"/>
      <c r="AW26" s="747"/>
      <c r="AX26" s="747"/>
      <c r="AY26" s="748"/>
      <c r="AZ26" s="746" t="s">
        <v>415</v>
      </c>
      <c r="BA26" s="747"/>
      <c r="BB26" s="747"/>
      <c r="BC26" s="747"/>
      <c r="BD26" s="748"/>
      <c r="BE26" s="746" t="s">
        <v>386</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416</v>
      </c>
      <c r="C28" s="763"/>
      <c r="D28" s="763"/>
      <c r="E28" s="763"/>
      <c r="F28" s="763"/>
      <c r="G28" s="763"/>
      <c r="H28" s="763"/>
      <c r="I28" s="763"/>
      <c r="J28" s="763"/>
      <c r="K28" s="763"/>
      <c r="L28" s="763"/>
      <c r="M28" s="763"/>
      <c r="N28" s="763"/>
      <c r="O28" s="763"/>
      <c r="P28" s="764"/>
      <c r="Q28" s="835">
        <v>1439</v>
      </c>
      <c r="R28" s="836"/>
      <c r="S28" s="836"/>
      <c r="T28" s="836"/>
      <c r="U28" s="836"/>
      <c r="V28" s="836">
        <v>1371</v>
      </c>
      <c r="W28" s="836"/>
      <c r="X28" s="836"/>
      <c r="Y28" s="836"/>
      <c r="Z28" s="836"/>
      <c r="AA28" s="836">
        <v>68</v>
      </c>
      <c r="AB28" s="836"/>
      <c r="AC28" s="836"/>
      <c r="AD28" s="836"/>
      <c r="AE28" s="837"/>
      <c r="AF28" s="838">
        <v>68</v>
      </c>
      <c r="AG28" s="836"/>
      <c r="AH28" s="836"/>
      <c r="AI28" s="836"/>
      <c r="AJ28" s="839"/>
      <c r="AK28" s="840">
        <v>113</v>
      </c>
      <c r="AL28" s="841"/>
      <c r="AM28" s="841"/>
      <c r="AN28" s="841"/>
      <c r="AO28" s="841"/>
      <c r="AP28" s="841" t="s">
        <v>597</v>
      </c>
      <c r="AQ28" s="841"/>
      <c r="AR28" s="841"/>
      <c r="AS28" s="841"/>
      <c r="AT28" s="841"/>
      <c r="AU28" s="841" t="s">
        <v>597</v>
      </c>
      <c r="AV28" s="841"/>
      <c r="AW28" s="841"/>
      <c r="AX28" s="841"/>
      <c r="AY28" s="841"/>
      <c r="AZ28" s="842" t="s">
        <v>597</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417</v>
      </c>
      <c r="C29" s="794"/>
      <c r="D29" s="794"/>
      <c r="E29" s="794"/>
      <c r="F29" s="794"/>
      <c r="G29" s="794"/>
      <c r="H29" s="794"/>
      <c r="I29" s="794"/>
      <c r="J29" s="794"/>
      <c r="K29" s="794"/>
      <c r="L29" s="794"/>
      <c r="M29" s="794"/>
      <c r="N29" s="794"/>
      <c r="O29" s="794"/>
      <c r="P29" s="795"/>
      <c r="Q29" s="796">
        <v>161</v>
      </c>
      <c r="R29" s="797"/>
      <c r="S29" s="797"/>
      <c r="T29" s="797"/>
      <c r="U29" s="797"/>
      <c r="V29" s="797">
        <v>160</v>
      </c>
      <c r="W29" s="797"/>
      <c r="X29" s="797"/>
      <c r="Y29" s="797"/>
      <c r="Z29" s="797"/>
      <c r="AA29" s="797">
        <v>1</v>
      </c>
      <c r="AB29" s="797"/>
      <c r="AC29" s="797"/>
      <c r="AD29" s="797"/>
      <c r="AE29" s="798"/>
      <c r="AF29" s="799">
        <v>1</v>
      </c>
      <c r="AG29" s="800"/>
      <c r="AH29" s="800"/>
      <c r="AI29" s="800"/>
      <c r="AJ29" s="801"/>
      <c r="AK29" s="847">
        <v>38</v>
      </c>
      <c r="AL29" s="843"/>
      <c r="AM29" s="843"/>
      <c r="AN29" s="843"/>
      <c r="AO29" s="843"/>
      <c r="AP29" s="843" t="s">
        <v>597</v>
      </c>
      <c r="AQ29" s="843"/>
      <c r="AR29" s="843"/>
      <c r="AS29" s="843"/>
      <c r="AT29" s="843"/>
      <c r="AU29" s="843" t="s">
        <v>597</v>
      </c>
      <c r="AV29" s="843"/>
      <c r="AW29" s="843"/>
      <c r="AX29" s="843"/>
      <c r="AY29" s="843"/>
      <c r="AZ29" s="844" t="s">
        <v>597</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418</v>
      </c>
      <c r="C30" s="794"/>
      <c r="D30" s="794"/>
      <c r="E30" s="794"/>
      <c r="F30" s="794"/>
      <c r="G30" s="794"/>
      <c r="H30" s="794"/>
      <c r="I30" s="794"/>
      <c r="J30" s="794"/>
      <c r="K30" s="794"/>
      <c r="L30" s="794"/>
      <c r="M30" s="794"/>
      <c r="N30" s="794"/>
      <c r="O30" s="794"/>
      <c r="P30" s="795"/>
      <c r="Q30" s="796">
        <v>412</v>
      </c>
      <c r="R30" s="797"/>
      <c r="S30" s="797"/>
      <c r="T30" s="797"/>
      <c r="U30" s="797"/>
      <c r="V30" s="797">
        <v>275</v>
      </c>
      <c r="W30" s="797"/>
      <c r="X30" s="797"/>
      <c r="Y30" s="797"/>
      <c r="Z30" s="797"/>
      <c r="AA30" s="797">
        <v>137</v>
      </c>
      <c r="AB30" s="797"/>
      <c r="AC30" s="797"/>
      <c r="AD30" s="797"/>
      <c r="AE30" s="798"/>
      <c r="AF30" s="799">
        <v>127</v>
      </c>
      <c r="AG30" s="800"/>
      <c r="AH30" s="800"/>
      <c r="AI30" s="800"/>
      <c r="AJ30" s="801"/>
      <c r="AK30" s="847">
        <v>143</v>
      </c>
      <c r="AL30" s="843"/>
      <c r="AM30" s="843"/>
      <c r="AN30" s="843"/>
      <c r="AO30" s="843"/>
      <c r="AP30" s="843">
        <v>1455</v>
      </c>
      <c r="AQ30" s="843"/>
      <c r="AR30" s="843"/>
      <c r="AS30" s="843"/>
      <c r="AT30" s="843"/>
      <c r="AU30" s="843">
        <v>726</v>
      </c>
      <c r="AV30" s="843"/>
      <c r="AW30" s="843"/>
      <c r="AX30" s="843"/>
      <c r="AY30" s="843"/>
      <c r="AZ30" s="844" t="s">
        <v>597</v>
      </c>
      <c r="BA30" s="844"/>
      <c r="BB30" s="844"/>
      <c r="BC30" s="844"/>
      <c r="BD30" s="844"/>
      <c r="BE30" s="845" t="s">
        <v>419</v>
      </c>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420</v>
      </c>
      <c r="C31" s="794"/>
      <c r="D31" s="794"/>
      <c r="E31" s="794"/>
      <c r="F31" s="794"/>
      <c r="G31" s="794"/>
      <c r="H31" s="794"/>
      <c r="I31" s="794"/>
      <c r="J31" s="794"/>
      <c r="K31" s="794"/>
      <c r="L31" s="794"/>
      <c r="M31" s="794"/>
      <c r="N31" s="794"/>
      <c r="O31" s="794"/>
      <c r="P31" s="795"/>
      <c r="Q31" s="796">
        <v>491</v>
      </c>
      <c r="R31" s="797"/>
      <c r="S31" s="797"/>
      <c r="T31" s="797"/>
      <c r="U31" s="797"/>
      <c r="V31" s="797">
        <v>476</v>
      </c>
      <c r="W31" s="797"/>
      <c r="X31" s="797"/>
      <c r="Y31" s="797"/>
      <c r="Z31" s="797"/>
      <c r="AA31" s="797">
        <v>15</v>
      </c>
      <c r="AB31" s="797"/>
      <c r="AC31" s="797"/>
      <c r="AD31" s="797"/>
      <c r="AE31" s="798"/>
      <c r="AF31" s="799">
        <v>12</v>
      </c>
      <c r="AG31" s="800"/>
      <c r="AH31" s="800"/>
      <c r="AI31" s="800"/>
      <c r="AJ31" s="801"/>
      <c r="AK31" s="847">
        <v>316</v>
      </c>
      <c r="AL31" s="843"/>
      <c r="AM31" s="843"/>
      <c r="AN31" s="843"/>
      <c r="AO31" s="843"/>
      <c r="AP31" s="843">
        <v>1970</v>
      </c>
      <c r="AQ31" s="843"/>
      <c r="AR31" s="843"/>
      <c r="AS31" s="843"/>
      <c r="AT31" s="843"/>
      <c r="AU31" s="843">
        <v>1524</v>
      </c>
      <c r="AV31" s="843"/>
      <c r="AW31" s="843"/>
      <c r="AX31" s="843"/>
      <c r="AY31" s="843"/>
      <c r="AZ31" s="844" t="s">
        <v>597</v>
      </c>
      <c r="BA31" s="844"/>
      <c r="BB31" s="844"/>
      <c r="BC31" s="844"/>
      <c r="BD31" s="844"/>
      <c r="BE31" s="845" t="s">
        <v>419</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421</v>
      </c>
      <c r="C32" s="794"/>
      <c r="D32" s="794"/>
      <c r="E32" s="794"/>
      <c r="F32" s="794"/>
      <c r="G32" s="794"/>
      <c r="H32" s="794"/>
      <c r="I32" s="794"/>
      <c r="J32" s="794"/>
      <c r="K32" s="794"/>
      <c r="L32" s="794"/>
      <c r="M32" s="794"/>
      <c r="N32" s="794"/>
      <c r="O32" s="794"/>
      <c r="P32" s="795"/>
      <c r="Q32" s="796">
        <v>19</v>
      </c>
      <c r="R32" s="797"/>
      <c r="S32" s="797"/>
      <c r="T32" s="797"/>
      <c r="U32" s="797"/>
      <c r="V32" s="797">
        <v>19</v>
      </c>
      <c r="W32" s="797"/>
      <c r="X32" s="797"/>
      <c r="Y32" s="797"/>
      <c r="Z32" s="797"/>
      <c r="AA32" s="797" t="s">
        <v>597</v>
      </c>
      <c r="AB32" s="797"/>
      <c r="AC32" s="797"/>
      <c r="AD32" s="797"/>
      <c r="AE32" s="798"/>
      <c r="AF32" s="799" t="s">
        <v>243</v>
      </c>
      <c r="AG32" s="800"/>
      <c r="AH32" s="800"/>
      <c r="AI32" s="800"/>
      <c r="AJ32" s="801"/>
      <c r="AK32" s="847">
        <v>13</v>
      </c>
      <c r="AL32" s="843"/>
      <c r="AM32" s="843"/>
      <c r="AN32" s="843"/>
      <c r="AO32" s="843"/>
      <c r="AP32" s="843">
        <v>46</v>
      </c>
      <c r="AQ32" s="843"/>
      <c r="AR32" s="843"/>
      <c r="AS32" s="843"/>
      <c r="AT32" s="843"/>
      <c r="AU32" s="843">
        <v>46</v>
      </c>
      <c r="AV32" s="843"/>
      <c r="AW32" s="843"/>
      <c r="AX32" s="843"/>
      <c r="AY32" s="843"/>
      <c r="AZ32" s="844" t="s">
        <v>597</v>
      </c>
      <c r="BA32" s="844"/>
      <c r="BB32" s="844"/>
      <c r="BC32" s="844"/>
      <c r="BD32" s="844"/>
      <c r="BE32" s="845" t="s">
        <v>422</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423</v>
      </c>
      <c r="C33" s="794"/>
      <c r="D33" s="794"/>
      <c r="E33" s="794"/>
      <c r="F33" s="794"/>
      <c r="G33" s="794"/>
      <c r="H33" s="794"/>
      <c r="I33" s="794"/>
      <c r="J33" s="794"/>
      <c r="K33" s="794"/>
      <c r="L33" s="794"/>
      <c r="M33" s="794"/>
      <c r="N33" s="794"/>
      <c r="O33" s="794"/>
      <c r="P33" s="795"/>
      <c r="Q33" s="796">
        <v>32</v>
      </c>
      <c r="R33" s="797"/>
      <c r="S33" s="797"/>
      <c r="T33" s="797"/>
      <c r="U33" s="797"/>
      <c r="V33" s="797">
        <v>43</v>
      </c>
      <c r="W33" s="797"/>
      <c r="X33" s="797"/>
      <c r="Y33" s="797"/>
      <c r="Z33" s="797"/>
      <c r="AA33" s="797">
        <v>-11</v>
      </c>
      <c r="AB33" s="797"/>
      <c r="AC33" s="797"/>
      <c r="AD33" s="797"/>
      <c r="AE33" s="798"/>
      <c r="AF33" s="799" t="s">
        <v>243</v>
      </c>
      <c r="AG33" s="800"/>
      <c r="AH33" s="800"/>
      <c r="AI33" s="800"/>
      <c r="AJ33" s="801"/>
      <c r="AK33" s="847">
        <v>13</v>
      </c>
      <c r="AL33" s="843"/>
      <c r="AM33" s="843"/>
      <c r="AN33" s="843"/>
      <c r="AO33" s="843"/>
      <c r="AP33" s="843">
        <v>53</v>
      </c>
      <c r="AQ33" s="843"/>
      <c r="AR33" s="843"/>
      <c r="AS33" s="843"/>
      <c r="AT33" s="843"/>
      <c r="AU33" s="843">
        <v>51</v>
      </c>
      <c r="AV33" s="843"/>
      <c r="AW33" s="843"/>
      <c r="AX33" s="843"/>
      <c r="AY33" s="843"/>
      <c r="AZ33" s="844" t="s">
        <v>597</v>
      </c>
      <c r="BA33" s="844"/>
      <c r="BB33" s="844"/>
      <c r="BC33" s="844"/>
      <c r="BD33" s="844"/>
      <c r="BE33" s="845" t="s">
        <v>424</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425</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404</v>
      </c>
      <c r="B63" s="802" t="s">
        <v>426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208</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243</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428</v>
      </c>
      <c r="B66" s="741"/>
      <c r="C66" s="741"/>
      <c r="D66" s="741"/>
      <c r="E66" s="741"/>
      <c r="F66" s="741"/>
      <c r="G66" s="741"/>
      <c r="H66" s="741"/>
      <c r="I66" s="741"/>
      <c r="J66" s="741"/>
      <c r="K66" s="741"/>
      <c r="L66" s="741"/>
      <c r="M66" s="741"/>
      <c r="N66" s="741"/>
      <c r="O66" s="741"/>
      <c r="P66" s="742"/>
      <c r="Q66" s="746" t="s">
        <v>408</v>
      </c>
      <c r="R66" s="747"/>
      <c r="S66" s="747"/>
      <c r="T66" s="747"/>
      <c r="U66" s="748"/>
      <c r="V66" s="746" t="s">
        <v>409</v>
      </c>
      <c r="W66" s="747"/>
      <c r="X66" s="747"/>
      <c r="Y66" s="747"/>
      <c r="Z66" s="748"/>
      <c r="AA66" s="746" t="s">
        <v>429</v>
      </c>
      <c r="AB66" s="747"/>
      <c r="AC66" s="747"/>
      <c r="AD66" s="747"/>
      <c r="AE66" s="748"/>
      <c r="AF66" s="867" t="s">
        <v>411</v>
      </c>
      <c r="AG66" s="828"/>
      <c r="AH66" s="828"/>
      <c r="AI66" s="828"/>
      <c r="AJ66" s="868"/>
      <c r="AK66" s="746" t="s">
        <v>412</v>
      </c>
      <c r="AL66" s="741"/>
      <c r="AM66" s="741"/>
      <c r="AN66" s="741"/>
      <c r="AO66" s="742"/>
      <c r="AP66" s="746" t="s">
        <v>430</v>
      </c>
      <c r="AQ66" s="747"/>
      <c r="AR66" s="747"/>
      <c r="AS66" s="747"/>
      <c r="AT66" s="748"/>
      <c r="AU66" s="746" t="s">
        <v>431</v>
      </c>
      <c r="AV66" s="747"/>
      <c r="AW66" s="747"/>
      <c r="AX66" s="747"/>
      <c r="AY66" s="748"/>
      <c r="AZ66" s="746" t="s">
        <v>386</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600</v>
      </c>
      <c r="C68" s="883"/>
      <c r="D68" s="883"/>
      <c r="E68" s="883"/>
      <c r="F68" s="883"/>
      <c r="G68" s="883"/>
      <c r="H68" s="883"/>
      <c r="I68" s="883"/>
      <c r="J68" s="883"/>
      <c r="K68" s="883"/>
      <c r="L68" s="883"/>
      <c r="M68" s="883"/>
      <c r="N68" s="883"/>
      <c r="O68" s="883"/>
      <c r="P68" s="884"/>
      <c r="Q68" s="885">
        <v>1682</v>
      </c>
      <c r="R68" s="879"/>
      <c r="S68" s="879"/>
      <c r="T68" s="879"/>
      <c r="U68" s="879"/>
      <c r="V68" s="879">
        <v>1596</v>
      </c>
      <c r="W68" s="879"/>
      <c r="X68" s="879"/>
      <c r="Y68" s="879"/>
      <c r="Z68" s="879"/>
      <c r="AA68" s="879">
        <v>86</v>
      </c>
      <c r="AB68" s="879"/>
      <c r="AC68" s="879"/>
      <c r="AD68" s="879"/>
      <c r="AE68" s="879"/>
      <c r="AF68" s="879">
        <v>86</v>
      </c>
      <c r="AG68" s="879"/>
      <c r="AH68" s="879"/>
      <c r="AI68" s="879"/>
      <c r="AJ68" s="879"/>
      <c r="AK68" s="879" t="s">
        <v>597</v>
      </c>
      <c r="AL68" s="879"/>
      <c r="AM68" s="879"/>
      <c r="AN68" s="879"/>
      <c r="AO68" s="879"/>
      <c r="AP68" s="879" t="s">
        <v>597</v>
      </c>
      <c r="AQ68" s="879"/>
      <c r="AR68" s="879"/>
      <c r="AS68" s="879"/>
      <c r="AT68" s="879"/>
      <c r="AU68" s="879" t="s">
        <v>597</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601</v>
      </c>
      <c r="C69" s="887"/>
      <c r="D69" s="887"/>
      <c r="E69" s="887"/>
      <c r="F69" s="887"/>
      <c r="G69" s="887"/>
      <c r="H69" s="887"/>
      <c r="I69" s="887"/>
      <c r="J69" s="887"/>
      <c r="K69" s="887"/>
      <c r="L69" s="887"/>
      <c r="M69" s="887"/>
      <c r="N69" s="887"/>
      <c r="O69" s="887"/>
      <c r="P69" s="888"/>
      <c r="Q69" s="889">
        <v>218</v>
      </c>
      <c r="R69" s="843"/>
      <c r="S69" s="843"/>
      <c r="T69" s="843"/>
      <c r="U69" s="843"/>
      <c r="V69" s="843">
        <v>212</v>
      </c>
      <c r="W69" s="843"/>
      <c r="X69" s="843"/>
      <c r="Y69" s="843"/>
      <c r="Z69" s="843"/>
      <c r="AA69" s="843">
        <v>6</v>
      </c>
      <c r="AB69" s="843"/>
      <c r="AC69" s="843"/>
      <c r="AD69" s="843"/>
      <c r="AE69" s="843"/>
      <c r="AF69" s="843">
        <v>6</v>
      </c>
      <c r="AG69" s="843"/>
      <c r="AH69" s="843"/>
      <c r="AI69" s="843"/>
      <c r="AJ69" s="843"/>
      <c r="AK69" s="843" t="s">
        <v>597</v>
      </c>
      <c r="AL69" s="843"/>
      <c r="AM69" s="843"/>
      <c r="AN69" s="843"/>
      <c r="AO69" s="843"/>
      <c r="AP69" s="843" t="s">
        <v>597</v>
      </c>
      <c r="AQ69" s="843"/>
      <c r="AR69" s="843"/>
      <c r="AS69" s="843"/>
      <c r="AT69" s="843"/>
      <c r="AU69" s="843" t="s">
        <v>597</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602</v>
      </c>
      <c r="C70" s="887"/>
      <c r="D70" s="887"/>
      <c r="E70" s="887"/>
      <c r="F70" s="887"/>
      <c r="G70" s="887"/>
      <c r="H70" s="887"/>
      <c r="I70" s="887"/>
      <c r="J70" s="887"/>
      <c r="K70" s="887"/>
      <c r="L70" s="887"/>
      <c r="M70" s="887"/>
      <c r="N70" s="887"/>
      <c r="O70" s="887"/>
      <c r="P70" s="888"/>
      <c r="Q70" s="889">
        <v>5069</v>
      </c>
      <c r="R70" s="843"/>
      <c r="S70" s="843"/>
      <c r="T70" s="843"/>
      <c r="U70" s="843"/>
      <c r="V70" s="843">
        <v>4997</v>
      </c>
      <c r="W70" s="843"/>
      <c r="X70" s="843"/>
      <c r="Y70" s="843"/>
      <c r="Z70" s="843"/>
      <c r="AA70" s="843">
        <v>72</v>
      </c>
      <c r="AB70" s="843"/>
      <c r="AC70" s="843"/>
      <c r="AD70" s="843"/>
      <c r="AE70" s="843"/>
      <c r="AF70" s="843">
        <v>72</v>
      </c>
      <c r="AG70" s="843"/>
      <c r="AH70" s="843"/>
      <c r="AI70" s="843"/>
      <c r="AJ70" s="843"/>
      <c r="AK70" s="843">
        <v>200</v>
      </c>
      <c r="AL70" s="843"/>
      <c r="AM70" s="843"/>
      <c r="AN70" s="843"/>
      <c r="AO70" s="843"/>
      <c r="AP70" s="843">
        <v>73</v>
      </c>
      <c r="AQ70" s="843"/>
      <c r="AR70" s="843"/>
      <c r="AS70" s="843"/>
      <c r="AT70" s="843"/>
      <c r="AU70" s="843">
        <v>73</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603</v>
      </c>
      <c r="C71" s="887"/>
      <c r="D71" s="887"/>
      <c r="E71" s="887"/>
      <c r="F71" s="887"/>
      <c r="G71" s="887"/>
      <c r="H71" s="887"/>
      <c r="I71" s="887"/>
      <c r="J71" s="887"/>
      <c r="K71" s="887"/>
      <c r="L71" s="887"/>
      <c r="M71" s="887"/>
      <c r="N71" s="887"/>
      <c r="O71" s="887"/>
      <c r="P71" s="888"/>
      <c r="Q71" s="889">
        <v>541</v>
      </c>
      <c r="R71" s="843"/>
      <c r="S71" s="843"/>
      <c r="T71" s="843"/>
      <c r="U71" s="843"/>
      <c r="V71" s="843">
        <v>538</v>
      </c>
      <c r="W71" s="843"/>
      <c r="X71" s="843"/>
      <c r="Y71" s="843"/>
      <c r="Z71" s="843"/>
      <c r="AA71" s="843">
        <v>3</v>
      </c>
      <c r="AB71" s="843"/>
      <c r="AC71" s="843"/>
      <c r="AD71" s="843"/>
      <c r="AE71" s="843"/>
      <c r="AF71" s="843">
        <v>3</v>
      </c>
      <c r="AG71" s="843"/>
      <c r="AH71" s="843"/>
      <c r="AI71" s="843"/>
      <c r="AJ71" s="843"/>
      <c r="AK71" s="843">
        <v>19</v>
      </c>
      <c r="AL71" s="843"/>
      <c r="AM71" s="843"/>
      <c r="AN71" s="843"/>
      <c r="AO71" s="843"/>
      <c r="AP71" s="843" t="s">
        <v>597</v>
      </c>
      <c r="AQ71" s="843"/>
      <c r="AR71" s="843"/>
      <c r="AS71" s="843"/>
      <c r="AT71" s="843"/>
      <c r="AU71" s="843" t="s">
        <v>597</v>
      </c>
      <c r="AV71" s="843"/>
      <c r="AW71" s="843"/>
      <c r="AX71" s="843"/>
      <c r="AY71" s="843"/>
      <c r="AZ71" s="845" t="s">
        <v>606</v>
      </c>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603</v>
      </c>
      <c r="C72" s="887"/>
      <c r="D72" s="887"/>
      <c r="E72" s="887"/>
      <c r="F72" s="887"/>
      <c r="G72" s="887"/>
      <c r="H72" s="887"/>
      <c r="I72" s="887"/>
      <c r="J72" s="887"/>
      <c r="K72" s="887"/>
      <c r="L72" s="887"/>
      <c r="M72" s="887"/>
      <c r="N72" s="887"/>
      <c r="O72" s="887"/>
      <c r="P72" s="888"/>
      <c r="Q72" s="889">
        <v>3224</v>
      </c>
      <c r="R72" s="843"/>
      <c r="S72" s="843"/>
      <c r="T72" s="843"/>
      <c r="U72" s="843"/>
      <c r="V72" s="843">
        <v>2919</v>
      </c>
      <c r="W72" s="843"/>
      <c r="X72" s="843"/>
      <c r="Y72" s="843"/>
      <c r="Z72" s="843"/>
      <c r="AA72" s="843">
        <v>305</v>
      </c>
      <c r="AB72" s="843"/>
      <c r="AC72" s="843"/>
      <c r="AD72" s="843"/>
      <c r="AE72" s="843"/>
      <c r="AF72" s="843">
        <v>305</v>
      </c>
      <c r="AG72" s="843"/>
      <c r="AH72" s="843"/>
      <c r="AI72" s="843"/>
      <c r="AJ72" s="843"/>
      <c r="AK72" s="843">
        <v>437</v>
      </c>
      <c r="AL72" s="843"/>
      <c r="AM72" s="843"/>
      <c r="AN72" s="843"/>
      <c r="AO72" s="843"/>
      <c r="AP72" s="843" t="s">
        <v>597</v>
      </c>
      <c r="AQ72" s="843"/>
      <c r="AR72" s="843"/>
      <c r="AS72" s="843"/>
      <c r="AT72" s="843"/>
      <c r="AU72" s="843" t="s">
        <v>597</v>
      </c>
      <c r="AV72" s="843"/>
      <c r="AW72" s="843"/>
      <c r="AX72" s="843"/>
      <c r="AY72" s="843"/>
      <c r="AZ72" s="845" t="s">
        <v>607</v>
      </c>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604</v>
      </c>
      <c r="C73" s="887"/>
      <c r="D73" s="887"/>
      <c r="E73" s="887"/>
      <c r="F73" s="887"/>
      <c r="G73" s="887"/>
      <c r="H73" s="887"/>
      <c r="I73" s="887"/>
      <c r="J73" s="887"/>
      <c r="K73" s="887"/>
      <c r="L73" s="887"/>
      <c r="M73" s="887"/>
      <c r="N73" s="887"/>
      <c r="O73" s="887"/>
      <c r="P73" s="888"/>
      <c r="Q73" s="889">
        <v>103</v>
      </c>
      <c r="R73" s="843"/>
      <c r="S73" s="843"/>
      <c r="T73" s="843"/>
      <c r="U73" s="843"/>
      <c r="V73" s="843">
        <v>102</v>
      </c>
      <c r="W73" s="843"/>
      <c r="X73" s="843"/>
      <c r="Y73" s="843"/>
      <c r="Z73" s="843"/>
      <c r="AA73" s="843">
        <v>1</v>
      </c>
      <c r="AB73" s="843"/>
      <c r="AC73" s="843"/>
      <c r="AD73" s="843"/>
      <c r="AE73" s="843"/>
      <c r="AF73" s="843">
        <v>1</v>
      </c>
      <c r="AG73" s="843"/>
      <c r="AH73" s="843"/>
      <c r="AI73" s="843"/>
      <c r="AJ73" s="843"/>
      <c r="AK73" s="890">
        <v>29</v>
      </c>
      <c r="AL73" s="891"/>
      <c r="AM73" s="891"/>
      <c r="AN73" s="891"/>
      <c r="AO73" s="847"/>
      <c r="AP73" s="843" t="s">
        <v>597</v>
      </c>
      <c r="AQ73" s="843"/>
      <c r="AR73" s="843"/>
      <c r="AS73" s="843"/>
      <c r="AT73" s="843"/>
      <c r="AU73" s="843" t="s">
        <v>597</v>
      </c>
      <c r="AV73" s="843"/>
      <c r="AW73" s="843"/>
      <c r="AX73" s="843"/>
      <c r="AY73" s="843"/>
      <c r="AZ73" s="845" t="s">
        <v>606</v>
      </c>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604</v>
      </c>
      <c r="C74" s="887"/>
      <c r="D74" s="887"/>
      <c r="E74" s="887"/>
      <c r="F74" s="887"/>
      <c r="G74" s="887"/>
      <c r="H74" s="887"/>
      <c r="I74" s="887"/>
      <c r="J74" s="887"/>
      <c r="K74" s="887"/>
      <c r="L74" s="887"/>
      <c r="M74" s="887"/>
      <c r="N74" s="887"/>
      <c r="O74" s="887"/>
      <c r="P74" s="888"/>
      <c r="Q74" s="889">
        <v>85678</v>
      </c>
      <c r="R74" s="843"/>
      <c r="S74" s="843"/>
      <c r="T74" s="843"/>
      <c r="U74" s="843"/>
      <c r="V74" s="843">
        <v>84802</v>
      </c>
      <c r="W74" s="843"/>
      <c r="X74" s="843"/>
      <c r="Y74" s="843"/>
      <c r="Z74" s="843"/>
      <c r="AA74" s="843">
        <v>876</v>
      </c>
      <c r="AB74" s="843"/>
      <c r="AC74" s="843"/>
      <c r="AD74" s="843"/>
      <c r="AE74" s="843"/>
      <c r="AF74" s="843">
        <v>638</v>
      </c>
      <c r="AG74" s="843"/>
      <c r="AH74" s="843"/>
      <c r="AI74" s="843"/>
      <c r="AJ74" s="843"/>
      <c r="AK74" s="843">
        <v>470</v>
      </c>
      <c r="AL74" s="843"/>
      <c r="AM74" s="843"/>
      <c r="AN74" s="843"/>
      <c r="AO74" s="843"/>
      <c r="AP74" s="843" t="s">
        <v>597</v>
      </c>
      <c r="AQ74" s="843"/>
      <c r="AR74" s="843"/>
      <c r="AS74" s="843"/>
      <c r="AT74" s="843"/>
      <c r="AU74" s="843" t="s">
        <v>597</v>
      </c>
      <c r="AV74" s="843"/>
      <c r="AW74" s="843"/>
      <c r="AX74" s="843"/>
      <c r="AY74" s="843"/>
      <c r="AZ74" s="845" t="s">
        <v>607</v>
      </c>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605</v>
      </c>
      <c r="C75" s="887"/>
      <c r="D75" s="887"/>
      <c r="E75" s="887"/>
      <c r="F75" s="887"/>
      <c r="G75" s="887"/>
      <c r="H75" s="887"/>
      <c r="I75" s="887"/>
      <c r="J75" s="887"/>
      <c r="K75" s="887"/>
      <c r="L75" s="887"/>
      <c r="M75" s="887"/>
      <c r="N75" s="887"/>
      <c r="O75" s="887"/>
      <c r="P75" s="888"/>
      <c r="Q75" s="892">
        <v>2076</v>
      </c>
      <c r="R75" s="891"/>
      <c r="S75" s="891"/>
      <c r="T75" s="891"/>
      <c r="U75" s="847"/>
      <c r="V75" s="890">
        <v>1929</v>
      </c>
      <c r="W75" s="891"/>
      <c r="X75" s="891"/>
      <c r="Y75" s="891"/>
      <c r="Z75" s="847"/>
      <c r="AA75" s="890">
        <v>146</v>
      </c>
      <c r="AB75" s="891"/>
      <c r="AC75" s="891"/>
      <c r="AD75" s="891"/>
      <c r="AE75" s="847"/>
      <c r="AF75" s="890">
        <v>1234</v>
      </c>
      <c r="AG75" s="891"/>
      <c r="AH75" s="891"/>
      <c r="AI75" s="891"/>
      <c r="AJ75" s="847"/>
      <c r="AK75" s="890">
        <v>394</v>
      </c>
      <c r="AL75" s="891"/>
      <c r="AM75" s="891"/>
      <c r="AN75" s="891"/>
      <c r="AO75" s="847"/>
      <c r="AP75" s="890" t="s">
        <v>597</v>
      </c>
      <c r="AQ75" s="891"/>
      <c r="AR75" s="891"/>
      <c r="AS75" s="891"/>
      <c r="AT75" s="847"/>
      <c r="AU75" s="890" t="s">
        <v>597</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2"/>
      <c r="R76" s="891"/>
      <c r="S76" s="891"/>
      <c r="T76" s="891"/>
      <c r="U76" s="847"/>
      <c r="V76" s="890"/>
      <c r="W76" s="891"/>
      <c r="X76" s="891"/>
      <c r="Y76" s="891"/>
      <c r="Z76" s="847"/>
      <c r="AA76" s="890"/>
      <c r="AB76" s="891"/>
      <c r="AC76" s="891"/>
      <c r="AD76" s="891"/>
      <c r="AE76" s="847"/>
      <c r="AF76" s="890"/>
      <c r="AG76" s="891"/>
      <c r="AH76" s="891"/>
      <c r="AI76" s="891"/>
      <c r="AJ76" s="847"/>
      <c r="AK76" s="890"/>
      <c r="AL76" s="891"/>
      <c r="AM76" s="891"/>
      <c r="AN76" s="891"/>
      <c r="AO76" s="847"/>
      <c r="AP76" s="890"/>
      <c r="AQ76" s="891"/>
      <c r="AR76" s="891"/>
      <c r="AS76" s="891"/>
      <c r="AT76" s="847"/>
      <c r="AU76" s="890"/>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2"/>
      <c r="R77" s="891"/>
      <c r="S77" s="891"/>
      <c r="T77" s="891"/>
      <c r="U77" s="847"/>
      <c r="V77" s="890"/>
      <c r="W77" s="891"/>
      <c r="X77" s="891"/>
      <c r="Y77" s="891"/>
      <c r="Z77" s="847"/>
      <c r="AA77" s="890"/>
      <c r="AB77" s="891"/>
      <c r="AC77" s="891"/>
      <c r="AD77" s="891"/>
      <c r="AE77" s="847"/>
      <c r="AF77" s="890"/>
      <c r="AG77" s="891"/>
      <c r="AH77" s="891"/>
      <c r="AI77" s="891"/>
      <c r="AJ77" s="847"/>
      <c r="AK77" s="890"/>
      <c r="AL77" s="891"/>
      <c r="AM77" s="891"/>
      <c r="AN77" s="891"/>
      <c r="AO77" s="847"/>
      <c r="AP77" s="890"/>
      <c r="AQ77" s="891"/>
      <c r="AR77" s="891"/>
      <c r="AS77" s="891"/>
      <c r="AT77" s="847"/>
      <c r="AU77" s="890"/>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404</v>
      </c>
      <c r="B88" s="802" t="s">
        <v>432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404</v>
      </c>
      <c r="BR102" s="802" t="s">
        <v>433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21</v>
      </c>
      <c r="CS102" s="865"/>
      <c r="CT102" s="865"/>
      <c r="CU102" s="865"/>
      <c r="CV102" s="904"/>
      <c r="CW102" s="903">
        <v>1</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440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441</v>
      </c>
      <c r="AB109" s="906"/>
      <c r="AC109" s="906"/>
      <c r="AD109" s="906"/>
      <c r="AE109" s="907"/>
      <c r="AF109" s="905" t="s">
        <v>442</v>
      </c>
      <c r="AG109" s="906"/>
      <c r="AH109" s="906"/>
      <c r="AI109" s="906"/>
      <c r="AJ109" s="907"/>
      <c r="AK109" s="905" t="s">
        <v>316</v>
      </c>
      <c r="AL109" s="906"/>
      <c r="AM109" s="906"/>
      <c r="AN109" s="906"/>
      <c r="AO109" s="907"/>
      <c r="AP109" s="905" t="s">
        <v>443</v>
      </c>
      <c r="AQ109" s="906"/>
      <c r="AR109" s="906"/>
      <c r="AS109" s="906"/>
      <c r="AT109" s="908"/>
      <c r="AU109" s="925" t="s">
        <v>440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441</v>
      </c>
      <c r="BR109" s="906"/>
      <c r="BS109" s="906"/>
      <c r="BT109" s="906"/>
      <c r="BU109" s="907"/>
      <c r="BV109" s="905" t="s">
        <v>442</v>
      </c>
      <c r="BW109" s="906"/>
      <c r="BX109" s="906"/>
      <c r="BY109" s="906"/>
      <c r="BZ109" s="907"/>
      <c r="CA109" s="905" t="s">
        <v>316</v>
      </c>
      <c r="CB109" s="906"/>
      <c r="CC109" s="906"/>
      <c r="CD109" s="906"/>
      <c r="CE109" s="907"/>
      <c r="CF109" s="926" t="s">
        <v>443</v>
      </c>
      <c r="CG109" s="926"/>
      <c r="CH109" s="926"/>
      <c r="CI109" s="926"/>
      <c r="CJ109" s="926"/>
      <c r="CK109" s="905" t="s">
        <v>444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441</v>
      </c>
      <c r="DH109" s="906"/>
      <c r="DI109" s="906"/>
      <c r="DJ109" s="906"/>
      <c r="DK109" s="907"/>
      <c r="DL109" s="905" t="s">
        <v>442</v>
      </c>
      <c r="DM109" s="906"/>
      <c r="DN109" s="906"/>
      <c r="DO109" s="906"/>
      <c r="DP109" s="907"/>
      <c r="DQ109" s="905" t="s">
        <v>316</v>
      </c>
      <c r="DR109" s="906"/>
      <c r="DS109" s="906"/>
      <c r="DT109" s="906"/>
      <c r="DU109" s="907"/>
      <c r="DV109" s="905" t="s">
        <v>443</v>
      </c>
      <c r="DW109" s="906"/>
      <c r="DX109" s="906"/>
      <c r="DY109" s="906"/>
      <c r="DZ109" s="908"/>
    </row>
    <row r="110" spans="1:131" s="224" customFormat="1" ht="26.25" customHeight="1" x14ac:dyDescent="0.15">
      <c r="A110" s="909" t="s">
        <v>445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966496</v>
      </c>
      <c r="AB110" s="913"/>
      <c r="AC110" s="913"/>
      <c r="AD110" s="913"/>
      <c r="AE110" s="914"/>
      <c r="AF110" s="915">
        <v>991212</v>
      </c>
      <c r="AG110" s="913"/>
      <c r="AH110" s="913"/>
      <c r="AI110" s="913"/>
      <c r="AJ110" s="914"/>
      <c r="AK110" s="915">
        <v>1095824</v>
      </c>
      <c r="AL110" s="913"/>
      <c r="AM110" s="913"/>
      <c r="AN110" s="913"/>
      <c r="AO110" s="914"/>
      <c r="AP110" s="916">
        <v>25.8</v>
      </c>
      <c r="AQ110" s="917"/>
      <c r="AR110" s="917"/>
      <c r="AS110" s="917"/>
      <c r="AT110" s="918"/>
      <c r="AU110" s="919" t="s">
        <v>75</v>
      </c>
      <c r="AV110" s="920"/>
      <c r="AW110" s="920"/>
      <c r="AX110" s="920"/>
      <c r="AY110" s="920"/>
      <c r="AZ110" s="942" t="s">
        <v>446</v>
      </c>
      <c r="BA110" s="910"/>
      <c r="BB110" s="910"/>
      <c r="BC110" s="910"/>
      <c r="BD110" s="910"/>
      <c r="BE110" s="910"/>
      <c r="BF110" s="910"/>
      <c r="BG110" s="910"/>
      <c r="BH110" s="910"/>
      <c r="BI110" s="910"/>
      <c r="BJ110" s="910"/>
      <c r="BK110" s="910"/>
      <c r="BL110" s="910"/>
      <c r="BM110" s="910"/>
      <c r="BN110" s="910"/>
      <c r="BO110" s="910"/>
      <c r="BP110" s="911"/>
      <c r="BQ110" s="943">
        <v>5838573</v>
      </c>
      <c r="BR110" s="944"/>
      <c r="BS110" s="944"/>
      <c r="BT110" s="944"/>
      <c r="BU110" s="944"/>
      <c r="BV110" s="944">
        <v>5376521</v>
      </c>
      <c r="BW110" s="944"/>
      <c r="BX110" s="944"/>
      <c r="BY110" s="944"/>
      <c r="BZ110" s="944"/>
      <c r="CA110" s="944">
        <v>4764872</v>
      </c>
      <c r="CB110" s="944"/>
      <c r="CC110" s="944"/>
      <c r="CD110" s="944"/>
      <c r="CE110" s="944"/>
      <c r="CF110" s="957">
        <v>112.3</v>
      </c>
      <c r="CG110" s="958"/>
      <c r="CH110" s="958"/>
      <c r="CI110" s="958"/>
      <c r="CJ110" s="958"/>
      <c r="CK110" s="959" t="s">
        <v>447</v>
      </c>
      <c r="CL110" s="960"/>
      <c r="CM110" s="942" t="s">
        <v>448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243</v>
      </c>
      <c r="DH110" s="944"/>
      <c r="DI110" s="944"/>
      <c r="DJ110" s="944"/>
      <c r="DK110" s="944"/>
      <c r="DL110" s="944" t="s">
        <v>449</v>
      </c>
      <c r="DM110" s="944"/>
      <c r="DN110" s="944"/>
      <c r="DO110" s="944"/>
      <c r="DP110" s="944"/>
      <c r="DQ110" s="944" t="s">
        <v>449</v>
      </c>
      <c r="DR110" s="944"/>
      <c r="DS110" s="944"/>
      <c r="DT110" s="944"/>
      <c r="DU110" s="944"/>
      <c r="DV110" s="945" t="s">
        <v>243</v>
      </c>
      <c r="DW110" s="945"/>
      <c r="DX110" s="945"/>
      <c r="DY110" s="945"/>
      <c r="DZ110" s="946"/>
    </row>
    <row r="111" spans="1:131" s="224" customFormat="1" ht="26.25" customHeight="1" x14ac:dyDescent="0.15">
      <c r="A111" s="947" t="s">
        <v>450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243</v>
      </c>
      <c r="AB111" s="951"/>
      <c r="AC111" s="951"/>
      <c r="AD111" s="951"/>
      <c r="AE111" s="952"/>
      <c r="AF111" s="953" t="s">
        <v>449</v>
      </c>
      <c r="AG111" s="951"/>
      <c r="AH111" s="951"/>
      <c r="AI111" s="951"/>
      <c r="AJ111" s="952"/>
      <c r="AK111" s="953" t="s">
        <v>451</v>
      </c>
      <c r="AL111" s="951"/>
      <c r="AM111" s="951"/>
      <c r="AN111" s="951"/>
      <c r="AO111" s="952"/>
      <c r="AP111" s="954" t="s">
        <v>243</v>
      </c>
      <c r="AQ111" s="955"/>
      <c r="AR111" s="955"/>
      <c r="AS111" s="955"/>
      <c r="AT111" s="956"/>
      <c r="AU111" s="921"/>
      <c r="AV111" s="922"/>
      <c r="AW111" s="922"/>
      <c r="AX111" s="922"/>
      <c r="AY111" s="922"/>
      <c r="AZ111" s="935" t="s">
        <v>452</v>
      </c>
      <c r="BA111" s="936"/>
      <c r="BB111" s="936"/>
      <c r="BC111" s="936"/>
      <c r="BD111" s="936"/>
      <c r="BE111" s="936"/>
      <c r="BF111" s="936"/>
      <c r="BG111" s="936"/>
      <c r="BH111" s="936"/>
      <c r="BI111" s="936"/>
      <c r="BJ111" s="936"/>
      <c r="BK111" s="936"/>
      <c r="BL111" s="936"/>
      <c r="BM111" s="936"/>
      <c r="BN111" s="936"/>
      <c r="BO111" s="936"/>
      <c r="BP111" s="937"/>
      <c r="BQ111" s="938" t="s">
        <v>243</v>
      </c>
      <c r="BR111" s="939"/>
      <c r="BS111" s="939"/>
      <c r="BT111" s="939"/>
      <c r="BU111" s="939"/>
      <c r="BV111" s="939" t="s">
        <v>451</v>
      </c>
      <c r="BW111" s="939"/>
      <c r="BX111" s="939"/>
      <c r="BY111" s="939"/>
      <c r="BZ111" s="939"/>
      <c r="CA111" s="939" t="s">
        <v>451</v>
      </c>
      <c r="CB111" s="939"/>
      <c r="CC111" s="939"/>
      <c r="CD111" s="939"/>
      <c r="CE111" s="939"/>
      <c r="CF111" s="933" t="s">
        <v>243</v>
      </c>
      <c r="CG111" s="934"/>
      <c r="CH111" s="934"/>
      <c r="CI111" s="934"/>
      <c r="CJ111" s="934"/>
      <c r="CK111" s="961"/>
      <c r="CL111" s="962"/>
      <c r="CM111" s="935" t="s">
        <v>453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451</v>
      </c>
      <c r="DH111" s="939"/>
      <c r="DI111" s="939"/>
      <c r="DJ111" s="939"/>
      <c r="DK111" s="939"/>
      <c r="DL111" s="939" t="s">
        <v>451</v>
      </c>
      <c r="DM111" s="939"/>
      <c r="DN111" s="939"/>
      <c r="DO111" s="939"/>
      <c r="DP111" s="939"/>
      <c r="DQ111" s="939" t="s">
        <v>449</v>
      </c>
      <c r="DR111" s="939"/>
      <c r="DS111" s="939"/>
      <c r="DT111" s="939"/>
      <c r="DU111" s="939"/>
      <c r="DV111" s="940" t="s">
        <v>243</v>
      </c>
      <c r="DW111" s="940"/>
      <c r="DX111" s="940"/>
      <c r="DY111" s="940"/>
      <c r="DZ111" s="941"/>
    </row>
    <row r="112" spans="1:131" s="224" customFormat="1" ht="26.25" customHeight="1" x14ac:dyDescent="0.15">
      <c r="A112" s="965" t="s">
        <v>454</v>
      </c>
      <c r="B112" s="966"/>
      <c r="C112" s="936" t="s">
        <v>455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243</v>
      </c>
      <c r="AB112" s="972"/>
      <c r="AC112" s="972"/>
      <c r="AD112" s="972"/>
      <c r="AE112" s="973"/>
      <c r="AF112" s="974" t="s">
        <v>243</v>
      </c>
      <c r="AG112" s="972"/>
      <c r="AH112" s="972"/>
      <c r="AI112" s="972"/>
      <c r="AJ112" s="973"/>
      <c r="AK112" s="974" t="s">
        <v>243</v>
      </c>
      <c r="AL112" s="972"/>
      <c r="AM112" s="972"/>
      <c r="AN112" s="972"/>
      <c r="AO112" s="973"/>
      <c r="AP112" s="975" t="s">
        <v>243</v>
      </c>
      <c r="AQ112" s="976"/>
      <c r="AR112" s="976"/>
      <c r="AS112" s="976"/>
      <c r="AT112" s="977"/>
      <c r="AU112" s="921"/>
      <c r="AV112" s="922"/>
      <c r="AW112" s="922"/>
      <c r="AX112" s="922"/>
      <c r="AY112" s="922"/>
      <c r="AZ112" s="935" t="s">
        <v>456</v>
      </c>
      <c r="BA112" s="936"/>
      <c r="BB112" s="936"/>
      <c r="BC112" s="936"/>
      <c r="BD112" s="936"/>
      <c r="BE112" s="936"/>
      <c r="BF112" s="936"/>
      <c r="BG112" s="936"/>
      <c r="BH112" s="936"/>
      <c r="BI112" s="936"/>
      <c r="BJ112" s="936"/>
      <c r="BK112" s="936"/>
      <c r="BL112" s="936"/>
      <c r="BM112" s="936"/>
      <c r="BN112" s="936"/>
      <c r="BO112" s="936"/>
      <c r="BP112" s="937"/>
      <c r="BQ112" s="938">
        <v>2831935</v>
      </c>
      <c r="BR112" s="939"/>
      <c r="BS112" s="939"/>
      <c r="BT112" s="939"/>
      <c r="BU112" s="939"/>
      <c r="BV112" s="939">
        <v>2443382</v>
      </c>
      <c r="BW112" s="939"/>
      <c r="BX112" s="939"/>
      <c r="BY112" s="939"/>
      <c r="BZ112" s="939"/>
      <c r="CA112" s="939">
        <v>2347587</v>
      </c>
      <c r="CB112" s="939"/>
      <c r="CC112" s="939"/>
      <c r="CD112" s="939"/>
      <c r="CE112" s="939"/>
      <c r="CF112" s="933">
        <v>55.3</v>
      </c>
      <c r="CG112" s="934"/>
      <c r="CH112" s="934"/>
      <c r="CI112" s="934"/>
      <c r="CJ112" s="934"/>
      <c r="CK112" s="961"/>
      <c r="CL112" s="962"/>
      <c r="CM112" s="935" t="s">
        <v>457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243</v>
      </c>
      <c r="DH112" s="939"/>
      <c r="DI112" s="939"/>
      <c r="DJ112" s="939"/>
      <c r="DK112" s="939"/>
      <c r="DL112" s="939" t="s">
        <v>451</v>
      </c>
      <c r="DM112" s="939"/>
      <c r="DN112" s="939"/>
      <c r="DO112" s="939"/>
      <c r="DP112" s="939"/>
      <c r="DQ112" s="939" t="s">
        <v>449</v>
      </c>
      <c r="DR112" s="939"/>
      <c r="DS112" s="939"/>
      <c r="DT112" s="939"/>
      <c r="DU112" s="939"/>
      <c r="DV112" s="940" t="s">
        <v>243</v>
      </c>
      <c r="DW112" s="940"/>
      <c r="DX112" s="940"/>
      <c r="DY112" s="940"/>
      <c r="DZ112" s="941"/>
    </row>
    <row r="113" spans="1:130" s="224" customFormat="1" ht="26.25" customHeight="1" x14ac:dyDescent="0.15">
      <c r="A113" s="967"/>
      <c r="B113" s="968"/>
      <c r="C113" s="936" t="s">
        <v>458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297807</v>
      </c>
      <c r="AB113" s="951"/>
      <c r="AC113" s="951"/>
      <c r="AD113" s="951"/>
      <c r="AE113" s="952"/>
      <c r="AF113" s="953">
        <v>303355</v>
      </c>
      <c r="AG113" s="951"/>
      <c r="AH113" s="951"/>
      <c r="AI113" s="951"/>
      <c r="AJ113" s="952"/>
      <c r="AK113" s="953">
        <v>362858</v>
      </c>
      <c r="AL113" s="951"/>
      <c r="AM113" s="951"/>
      <c r="AN113" s="951"/>
      <c r="AO113" s="952"/>
      <c r="AP113" s="954">
        <v>8.6</v>
      </c>
      <c r="AQ113" s="955"/>
      <c r="AR113" s="955"/>
      <c r="AS113" s="955"/>
      <c r="AT113" s="956"/>
      <c r="AU113" s="921"/>
      <c r="AV113" s="922"/>
      <c r="AW113" s="922"/>
      <c r="AX113" s="922"/>
      <c r="AY113" s="922"/>
      <c r="AZ113" s="935" t="s">
        <v>459</v>
      </c>
      <c r="BA113" s="936"/>
      <c r="BB113" s="936"/>
      <c r="BC113" s="936"/>
      <c r="BD113" s="936"/>
      <c r="BE113" s="936"/>
      <c r="BF113" s="936"/>
      <c r="BG113" s="936"/>
      <c r="BH113" s="936"/>
      <c r="BI113" s="936"/>
      <c r="BJ113" s="936"/>
      <c r="BK113" s="936"/>
      <c r="BL113" s="936"/>
      <c r="BM113" s="936"/>
      <c r="BN113" s="936"/>
      <c r="BO113" s="936"/>
      <c r="BP113" s="937"/>
      <c r="BQ113" s="938">
        <v>102557</v>
      </c>
      <c r="BR113" s="939"/>
      <c r="BS113" s="939"/>
      <c r="BT113" s="939"/>
      <c r="BU113" s="939"/>
      <c r="BV113" s="939">
        <v>81118</v>
      </c>
      <c r="BW113" s="939"/>
      <c r="BX113" s="939"/>
      <c r="BY113" s="939"/>
      <c r="BZ113" s="939"/>
      <c r="CA113" s="939">
        <v>72792</v>
      </c>
      <c r="CB113" s="939"/>
      <c r="CC113" s="939"/>
      <c r="CD113" s="939"/>
      <c r="CE113" s="939"/>
      <c r="CF113" s="933">
        <v>1.7</v>
      </c>
      <c r="CG113" s="934"/>
      <c r="CH113" s="934"/>
      <c r="CI113" s="934"/>
      <c r="CJ113" s="934"/>
      <c r="CK113" s="961"/>
      <c r="CL113" s="962"/>
      <c r="CM113" s="935" t="s">
        <v>460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451</v>
      </c>
      <c r="DH113" s="972"/>
      <c r="DI113" s="972"/>
      <c r="DJ113" s="972"/>
      <c r="DK113" s="973"/>
      <c r="DL113" s="974" t="s">
        <v>243</v>
      </c>
      <c r="DM113" s="972"/>
      <c r="DN113" s="972"/>
      <c r="DO113" s="972"/>
      <c r="DP113" s="973"/>
      <c r="DQ113" s="974" t="s">
        <v>449</v>
      </c>
      <c r="DR113" s="972"/>
      <c r="DS113" s="972"/>
      <c r="DT113" s="972"/>
      <c r="DU113" s="973"/>
      <c r="DV113" s="975" t="s">
        <v>243</v>
      </c>
      <c r="DW113" s="976"/>
      <c r="DX113" s="976"/>
      <c r="DY113" s="976"/>
      <c r="DZ113" s="977"/>
    </row>
    <row r="114" spans="1:130" s="224" customFormat="1" ht="26.25" customHeight="1" x14ac:dyDescent="0.15">
      <c r="A114" s="967"/>
      <c r="B114" s="968"/>
      <c r="C114" s="936" t="s">
        <v>461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25726</v>
      </c>
      <c r="AB114" s="972"/>
      <c r="AC114" s="972"/>
      <c r="AD114" s="972"/>
      <c r="AE114" s="973"/>
      <c r="AF114" s="974">
        <v>25780</v>
      </c>
      <c r="AG114" s="972"/>
      <c r="AH114" s="972"/>
      <c r="AI114" s="972"/>
      <c r="AJ114" s="973"/>
      <c r="AK114" s="974">
        <v>23098</v>
      </c>
      <c r="AL114" s="972"/>
      <c r="AM114" s="972"/>
      <c r="AN114" s="972"/>
      <c r="AO114" s="973"/>
      <c r="AP114" s="975">
        <v>0.5</v>
      </c>
      <c r="AQ114" s="976"/>
      <c r="AR114" s="976"/>
      <c r="AS114" s="976"/>
      <c r="AT114" s="977"/>
      <c r="AU114" s="921"/>
      <c r="AV114" s="922"/>
      <c r="AW114" s="922"/>
      <c r="AX114" s="922"/>
      <c r="AY114" s="922"/>
      <c r="AZ114" s="935" t="s">
        <v>462</v>
      </c>
      <c r="BA114" s="936"/>
      <c r="BB114" s="936"/>
      <c r="BC114" s="936"/>
      <c r="BD114" s="936"/>
      <c r="BE114" s="936"/>
      <c r="BF114" s="936"/>
      <c r="BG114" s="936"/>
      <c r="BH114" s="936"/>
      <c r="BI114" s="936"/>
      <c r="BJ114" s="936"/>
      <c r="BK114" s="936"/>
      <c r="BL114" s="936"/>
      <c r="BM114" s="936"/>
      <c r="BN114" s="936"/>
      <c r="BO114" s="936"/>
      <c r="BP114" s="937"/>
      <c r="BQ114" s="938">
        <v>598513</v>
      </c>
      <c r="BR114" s="939"/>
      <c r="BS114" s="939"/>
      <c r="BT114" s="939"/>
      <c r="BU114" s="939"/>
      <c r="BV114" s="939">
        <v>596207</v>
      </c>
      <c r="BW114" s="939"/>
      <c r="BX114" s="939"/>
      <c r="BY114" s="939"/>
      <c r="BZ114" s="939"/>
      <c r="CA114" s="939">
        <v>594587</v>
      </c>
      <c r="CB114" s="939"/>
      <c r="CC114" s="939"/>
      <c r="CD114" s="939"/>
      <c r="CE114" s="939"/>
      <c r="CF114" s="933">
        <v>14</v>
      </c>
      <c r="CG114" s="934"/>
      <c r="CH114" s="934"/>
      <c r="CI114" s="934"/>
      <c r="CJ114" s="934"/>
      <c r="CK114" s="961"/>
      <c r="CL114" s="962"/>
      <c r="CM114" s="935" t="s">
        <v>463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449</v>
      </c>
      <c r="DH114" s="972"/>
      <c r="DI114" s="972"/>
      <c r="DJ114" s="972"/>
      <c r="DK114" s="973"/>
      <c r="DL114" s="974" t="s">
        <v>451</v>
      </c>
      <c r="DM114" s="972"/>
      <c r="DN114" s="972"/>
      <c r="DO114" s="972"/>
      <c r="DP114" s="973"/>
      <c r="DQ114" s="974" t="s">
        <v>243</v>
      </c>
      <c r="DR114" s="972"/>
      <c r="DS114" s="972"/>
      <c r="DT114" s="972"/>
      <c r="DU114" s="973"/>
      <c r="DV114" s="975" t="s">
        <v>243</v>
      </c>
      <c r="DW114" s="976"/>
      <c r="DX114" s="976"/>
      <c r="DY114" s="976"/>
      <c r="DZ114" s="977"/>
    </row>
    <row r="115" spans="1:130" s="224" customFormat="1" ht="26.25" customHeight="1" x14ac:dyDescent="0.15">
      <c r="A115" s="967"/>
      <c r="B115" s="968"/>
      <c r="C115" s="936" t="s">
        <v>464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6763</v>
      </c>
      <c r="AB115" s="951"/>
      <c r="AC115" s="951"/>
      <c r="AD115" s="951"/>
      <c r="AE115" s="952"/>
      <c r="AF115" s="953" t="s">
        <v>451</v>
      </c>
      <c r="AG115" s="951"/>
      <c r="AH115" s="951"/>
      <c r="AI115" s="951"/>
      <c r="AJ115" s="952"/>
      <c r="AK115" s="953" t="s">
        <v>451</v>
      </c>
      <c r="AL115" s="951"/>
      <c r="AM115" s="951"/>
      <c r="AN115" s="951"/>
      <c r="AO115" s="952"/>
      <c r="AP115" s="954" t="s">
        <v>451</v>
      </c>
      <c r="AQ115" s="955"/>
      <c r="AR115" s="955"/>
      <c r="AS115" s="955"/>
      <c r="AT115" s="956"/>
      <c r="AU115" s="921"/>
      <c r="AV115" s="922"/>
      <c r="AW115" s="922"/>
      <c r="AX115" s="922"/>
      <c r="AY115" s="922"/>
      <c r="AZ115" s="935" t="s">
        <v>465</v>
      </c>
      <c r="BA115" s="936"/>
      <c r="BB115" s="936"/>
      <c r="BC115" s="936"/>
      <c r="BD115" s="936"/>
      <c r="BE115" s="936"/>
      <c r="BF115" s="936"/>
      <c r="BG115" s="936"/>
      <c r="BH115" s="936"/>
      <c r="BI115" s="936"/>
      <c r="BJ115" s="936"/>
      <c r="BK115" s="936"/>
      <c r="BL115" s="936"/>
      <c r="BM115" s="936"/>
      <c r="BN115" s="936"/>
      <c r="BO115" s="936"/>
      <c r="BP115" s="937"/>
      <c r="BQ115" s="938" t="s">
        <v>243</v>
      </c>
      <c r="BR115" s="939"/>
      <c r="BS115" s="939"/>
      <c r="BT115" s="939"/>
      <c r="BU115" s="939"/>
      <c r="BV115" s="939" t="s">
        <v>451</v>
      </c>
      <c r="BW115" s="939"/>
      <c r="BX115" s="939"/>
      <c r="BY115" s="939"/>
      <c r="BZ115" s="939"/>
      <c r="CA115" s="939" t="s">
        <v>243</v>
      </c>
      <c r="CB115" s="939"/>
      <c r="CC115" s="939"/>
      <c r="CD115" s="939"/>
      <c r="CE115" s="939"/>
      <c r="CF115" s="933" t="s">
        <v>243</v>
      </c>
      <c r="CG115" s="934"/>
      <c r="CH115" s="934"/>
      <c r="CI115" s="934"/>
      <c r="CJ115" s="934"/>
      <c r="CK115" s="961"/>
      <c r="CL115" s="962"/>
      <c r="CM115" s="935" t="s">
        <v>466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243</v>
      </c>
      <c r="DH115" s="972"/>
      <c r="DI115" s="972"/>
      <c r="DJ115" s="972"/>
      <c r="DK115" s="973"/>
      <c r="DL115" s="974" t="s">
        <v>451</v>
      </c>
      <c r="DM115" s="972"/>
      <c r="DN115" s="972"/>
      <c r="DO115" s="972"/>
      <c r="DP115" s="973"/>
      <c r="DQ115" s="974" t="s">
        <v>451</v>
      </c>
      <c r="DR115" s="972"/>
      <c r="DS115" s="972"/>
      <c r="DT115" s="972"/>
      <c r="DU115" s="973"/>
      <c r="DV115" s="975" t="s">
        <v>243</v>
      </c>
      <c r="DW115" s="976"/>
      <c r="DX115" s="976"/>
      <c r="DY115" s="976"/>
      <c r="DZ115" s="977"/>
    </row>
    <row r="116" spans="1:130" s="224" customFormat="1" ht="26.25" customHeight="1" x14ac:dyDescent="0.15">
      <c r="A116" s="969"/>
      <c r="B116" s="970"/>
      <c r="C116" s="978" t="s">
        <v>467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243</v>
      </c>
      <c r="AB116" s="972"/>
      <c r="AC116" s="972"/>
      <c r="AD116" s="972"/>
      <c r="AE116" s="973"/>
      <c r="AF116" s="974" t="s">
        <v>243</v>
      </c>
      <c r="AG116" s="972"/>
      <c r="AH116" s="972"/>
      <c r="AI116" s="972"/>
      <c r="AJ116" s="973"/>
      <c r="AK116" s="974" t="s">
        <v>243</v>
      </c>
      <c r="AL116" s="972"/>
      <c r="AM116" s="972"/>
      <c r="AN116" s="972"/>
      <c r="AO116" s="973"/>
      <c r="AP116" s="975" t="s">
        <v>243</v>
      </c>
      <c r="AQ116" s="976"/>
      <c r="AR116" s="976"/>
      <c r="AS116" s="976"/>
      <c r="AT116" s="977"/>
      <c r="AU116" s="921"/>
      <c r="AV116" s="922"/>
      <c r="AW116" s="922"/>
      <c r="AX116" s="922"/>
      <c r="AY116" s="922"/>
      <c r="AZ116" s="980" t="s">
        <v>468</v>
      </c>
      <c r="BA116" s="981"/>
      <c r="BB116" s="981"/>
      <c r="BC116" s="981"/>
      <c r="BD116" s="981"/>
      <c r="BE116" s="981"/>
      <c r="BF116" s="981"/>
      <c r="BG116" s="981"/>
      <c r="BH116" s="981"/>
      <c r="BI116" s="981"/>
      <c r="BJ116" s="981"/>
      <c r="BK116" s="981"/>
      <c r="BL116" s="981"/>
      <c r="BM116" s="981"/>
      <c r="BN116" s="981"/>
      <c r="BO116" s="981"/>
      <c r="BP116" s="982"/>
      <c r="BQ116" s="938" t="s">
        <v>451</v>
      </c>
      <c r="BR116" s="939"/>
      <c r="BS116" s="939"/>
      <c r="BT116" s="939"/>
      <c r="BU116" s="939"/>
      <c r="BV116" s="939" t="s">
        <v>243</v>
      </c>
      <c r="BW116" s="939"/>
      <c r="BX116" s="939"/>
      <c r="BY116" s="939"/>
      <c r="BZ116" s="939"/>
      <c r="CA116" s="939" t="s">
        <v>451</v>
      </c>
      <c r="CB116" s="939"/>
      <c r="CC116" s="939"/>
      <c r="CD116" s="939"/>
      <c r="CE116" s="939"/>
      <c r="CF116" s="933" t="s">
        <v>243</v>
      </c>
      <c r="CG116" s="934"/>
      <c r="CH116" s="934"/>
      <c r="CI116" s="934"/>
      <c r="CJ116" s="934"/>
      <c r="CK116" s="961"/>
      <c r="CL116" s="962"/>
      <c r="CM116" s="935" t="s">
        <v>469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449</v>
      </c>
      <c r="DH116" s="972"/>
      <c r="DI116" s="972"/>
      <c r="DJ116" s="972"/>
      <c r="DK116" s="973"/>
      <c r="DL116" s="974" t="s">
        <v>243</v>
      </c>
      <c r="DM116" s="972"/>
      <c r="DN116" s="972"/>
      <c r="DO116" s="972"/>
      <c r="DP116" s="973"/>
      <c r="DQ116" s="974" t="s">
        <v>243</v>
      </c>
      <c r="DR116" s="972"/>
      <c r="DS116" s="972"/>
      <c r="DT116" s="972"/>
      <c r="DU116" s="973"/>
      <c r="DV116" s="975" t="s">
        <v>449</v>
      </c>
      <c r="DW116" s="976"/>
      <c r="DX116" s="976"/>
      <c r="DY116" s="976"/>
      <c r="DZ116" s="977"/>
    </row>
    <row r="117" spans="1:130" s="224" customFormat="1" ht="26.25" customHeight="1" x14ac:dyDescent="0.15">
      <c r="A117" s="925" t="s">
        <v>194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470</v>
      </c>
      <c r="Z117" s="907"/>
      <c r="AA117" s="991">
        <v>1296792</v>
      </c>
      <c r="AB117" s="992"/>
      <c r="AC117" s="992"/>
      <c r="AD117" s="992"/>
      <c r="AE117" s="993"/>
      <c r="AF117" s="994">
        <v>1320347</v>
      </c>
      <c r="AG117" s="992"/>
      <c r="AH117" s="992"/>
      <c r="AI117" s="992"/>
      <c r="AJ117" s="993"/>
      <c r="AK117" s="994">
        <v>1481780</v>
      </c>
      <c r="AL117" s="992"/>
      <c r="AM117" s="992"/>
      <c r="AN117" s="992"/>
      <c r="AO117" s="993"/>
      <c r="AP117" s="995"/>
      <c r="AQ117" s="996"/>
      <c r="AR117" s="996"/>
      <c r="AS117" s="996"/>
      <c r="AT117" s="997"/>
      <c r="AU117" s="921"/>
      <c r="AV117" s="922"/>
      <c r="AW117" s="922"/>
      <c r="AX117" s="922"/>
      <c r="AY117" s="922"/>
      <c r="AZ117" s="987" t="s">
        <v>471</v>
      </c>
      <c r="BA117" s="988"/>
      <c r="BB117" s="988"/>
      <c r="BC117" s="988"/>
      <c r="BD117" s="988"/>
      <c r="BE117" s="988"/>
      <c r="BF117" s="988"/>
      <c r="BG117" s="988"/>
      <c r="BH117" s="988"/>
      <c r="BI117" s="988"/>
      <c r="BJ117" s="988"/>
      <c r="BK117" s="988"/>
      <c r="BL117" s="988"/>
      <c r="BM117" s="988"/>
      <c r="BN117" s="988"/>
      <c r="BO117" s="988"/>
      <c r="BP117" s="989"/>
      <c r="BQ117" s="938" t="s">
        <v>243</v>
      </c>
      <c r="BR117" s="939"/>
      <c r="BS117" s="939"/>
      <c r="BT117" s="939"/>
      <c r="BU117" s="939"/>
      <c r="BV117" s="939" t="s">
        <v>243</v>
      </c>
      <c r="BW117" s="939"/>
      <c r="BX117" s="939"/>
      <c r="BY117" s="939"/>
      <c r="BZ117" s="939"/>
      <c r="CA117" s="939" t="s">
        <v>243</v>
      </c>
      <c r="CB117" s="939"/>
      <c r="CC117" s="939"/>
      <c r="CD117" s="939"/>
      <c r="CE117" s="939"/>
      <c r="CF117" s="933" t="s">
        <v>451</v>
      </c>
      <c r="CG117" s="934"/>
      <c r="CH117" s="934"/>
      <c r="CI117" s="934"/>
      <c r="CJ117" s="934"/>
      <c r="CK117" s="961"/>
      <c r="CL117" s="962"/>
      <c r="CM117" s="935" t="s">
        <v>472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243</v>
      </c>
      <c r="DH117" s="972"/>
      <c r="DI117" s="972"/>
      <c r="DJ117" s="972"/>
      <c r="DK117" s="973"/>
      <c r="DL117" s="974" t="s">
        <v>243</v>
      </c>
      <c r="DM117" s="972"/>
      <c r="DN117" s="972"/>
      <c r="DO117" s="972"/>
      <c r="DP117" s="973"/>
      <c r="DQ117" s="974" t="s">
        <v>449</v>
      </c>
      <c r="DR117" s="972"/>
      <c r="DS117" s="972"/>
      <c r="DT117" s="972"/>
      <c r="DU117" s="973"/>
      <c r="DV117" s="975" t="s">
        <v>243</v>
      </c>
      <c r="DW117" s="976"/>
      <c r="DX117" s="976"/>
      <c r="DY117" s="976"/>
      <c r="DZ117" s="977"/>
    </row>
    <row r="118" spans="1:130" s="224" customFormat="1" ht="26.25" customHeight="1" x14ac:dyDescent="0.15">
      <c r="A118" s="925" t="s">
        <v>444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441</v>
      </c>
      <c r="AB118" s="906"/>
      <c r="AC118" s="906"/>
      <c r="AD118" s="906"/>
      <c r="AE118" s="907"/>
      <c r="AF118" s="905" t="s">
        <v>442</v>
      </c>
      <c r="AG118" s="906"/>
      <c r="AH118" s="906"/>
      <c r="AI118" s="906"/>
      <c r="AJ118" s="907"/>
      <c r="AK118" s="905" t="s">
        <v>316</v>
      </c>
      <c r="AL118" s="906"/>
      <c r="AM118" s="906"/>
      <c r="AN118" s="906"/>
      <c r="AO118" s="907"/>
      <c r="AP118" s="983" t="s">
        <v>443</v>
      </c>
      <c r="AQ118" s="984"/>
      <c r="AR118" s="984"/>
      <c r="AS118" s="984"/>
      <c r="AT118" s="985"/>
      <c r="AU118" s="921"/>
      <c r="AV118" s="922"/>
      <c r="AW118" s="922"/>
      <c r="AX118" s="922"/>
      <c r="AY118" s="922"/>
      <c r="AZ118" s="986" t="s">
        <v>473</v>
      </c>
      <c r="BA118" s="978"/>
      <c r="BB118" s="978"/>
      <c r="BC118" s="978"/>
      <c r="BD118" s="978"/>
      <c r="BE118" s="978"/>
      <c r="BF118" s="978"/>
      <c r="BG118" s="978"/>
      <c r="BH118" s="978"/>
      <c r="BI118" s="978"/>
      <c r="BJ118" s="978"/>
      <c r="BK118" s="978"/>
      <c r="BL118" s="978"/>
      <c r="BM118" s="978"/>
      <c r="BN118" s="978"/>
      <c r="BO118" s="978"/>
      <c r="BP118" s="979"/>
      <c r="BQ118" s="1012" t="s">
        <v>243</v>
      </c>
      <c r="BR118" s="1013"/>
      <c r="BS118" s="1013"/>
      <c r="BT118" s="1013"/>
      <c r="BU118" s="1013"/>
      <c r="BV118" s="1013" t="s">
        <v>451</v>
      </c>
      <c r="BW118" s="1013"/>
      <c r="BX118" s="1013"/>
      <c r="BY118" s="1013"/>
      <c r="BZ118" s="1013"/>
      <c r="CA118" s="1013" t="s">
        <v>451</v>
      </c>
      <c r="CB118" s="1013"/>
      <c r="CC118" s="1013"/>
      <c r="CD118" s="1013"/>
      <c r="CE118" s="1013"/>
      <c r="CF118" s="933" t="s">
        <v>449</v>
      </c>
      <c r="CG118" s="934"/>
      <c r="CH118" s="934"/>
      <c r="CI118" s="934"/>
      <c r="CJ118" s="934"/>
      <c r="CK118" s="961"/>
      <c r="CL118" s="962"/>
      <c r="CM118" s="935" t="s">
        <v>474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243</v>
      </c>
      <c r="DH118" s="972"/>
      <c r="DI118" s="972"/>
      <c r="DJ118" s="972"/>
      <c r="DK118" s="973"/>
      <c r="DL118" s="974" t="s">
        <v>451</v>
      </c>
      <c r="DM118" s="972"/>
      <c r="DN118" s="972"/>
      <c r="DO118" s="972"/>
      <c r="DP118" s="973"/>
      <c r="DQ118" s="974" t="s">
        <v>243</v>
      </c>
      <c r="DR118" s="972"/>
      <c r="DS118" s="972"/>
      <c r="DT118" s="972"/>
      <c r="DU118" s="973"/>
      <c r="DV118" s="975" t="s">
        <v>243</v>
      </c>
      <c r="DW118" s="976"/>
      <c r="DX118" s="976"/>
      <c r="DY118" s="976"/>
      <c r="DZ118" s="977"/>
    </row>
    <row r="119" spans="1:130" s="224" customFormat="1" ht="26.25" customHeight="1" x14ac:dyDescent="0.15">
      <c r="A119" s="1069" t="s">
        <v>447</v>
      </c>
      <c r="B119" s="960"/>
      <c r="C119" s="942" t="s">
        <v>448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243</v>
      </c>
      <c r="AB119" s="913"/>
      <c r="AC119" s="913"/>
      <c r="AD119" s="913"/>
      <c r="AE119" s="914"/>
      <c r="AF119" s="915" t="s">
        <v>243</v>
      </c>
      <c r="AG119" s="913"/>
      <c r="AH119" s="913"/>
      <c r="AI119" s="913"/>
      <c r="AJ119" s="914"/>
      <c r="AK119" s="915" t="s">
        <v>243</v>
      </c>
      <c r="AL119" s="913"/>
      <c r="AM119" s="913"/>
      <c r="AN119" s="913"/>
      <c r="AO119" s="914"/>
      <c r="AP119" s="916" t="s">
        <v>243</v>
      </c>
      <c r="AQ119" s="917"/>
      <c r="AR119" s="917"/>
      <c r="AS119" s="917"/>
      <c r="AT119" s="918"/>
      <c r="AU119" s="923"/>
      <c r="AV119" s="924"/>
      <c r="AW119" s="924"/>
      <c r="AX119" s="924"/>
      <c r="AY119" s="924"/>
      <c r="AZ119" s="247" t="s">
        <v>194</v>
      </c>
      <c r="BA119" s="247"/>
      <c r="BB119" s="247"/>
      <c r="BC119" s="247"/>
      <c r="BD119" s="247"/>
      <c r="BE119" s="247"/>
      <c r="BF119" s="247"/>
      <c r="BG119" s="247"/>
      <c r="BH119" s="247"/>
      <c r="BI119" s="247"/>
      <c r="BJ119" s="247"/>
      <c r="BK119" s="247"/>
      <c r="BL119" s="247"/>
      <c r="BM119" s="247"/>
      <c r="BN119" s="247"/>
      <c r="BO119" s="990" t="s">
        <v>475</v>
      </c>
      <c r="BP119" s="1018"/>
      <c r="BQ119" s="1012">
        <v>9371578</v>
      </c>
      <c r="BR119" s="1013"/>
      <c r="BS119" s="1013"/>
      <c r="BT119" s="1013"/>
      <c r="BU119" s="1013"/>
      <c r="BV119" s="1013">
        <v>8497228</v>
      </c>
      <c r="BW119" s="1013"/>
      <c r="BX119" s="1013"/>
      <c r="BY119" s="1013"/>
      <c r="BZ119" s="1013"/>
      <c r="CA119" s="1013">
        <v>7779838</v>
      </c>
      <c r="CB119" s="1013"/>
      <c r="CC119" s="1013"/>
      <c r="CD119" s="1013"/>
      <c r="CE119" s="1013"/>
      <c r="CF119" s="1014"/>
      <c r="CG119" s="1015"/>
      <c r="CH119" s="1015"/>
      <c r="CI119" s="1015"/>
      <c r="CJ119" s="1016"/>
      <c r="CK119" s="963"/>
      <c r="CL119" s="964"/>
      <c r="CM119" s="986" t="s">
        <v>476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243</v>
      </c>
      <c r="DH119" s="999"/>
      <c r="DI119" s="999"/>
      <c r="DJ119" s="999"/>
      <c r="DK119" s="1000"/>
      <c r="DL119" s="998" t="s">
        <v>243</v>
      </c>
      <c r="DM119" s="999"/>
      <c r="DN119" s="999"/>
      <c r="DO119" s="999"/>
      <c r="DP119" s="1000"/>
      <c r="DQ119" s="998" t="s">
        <v>243</v>
      </c>
      <c r="DR119" s="999"/>
      <c r="DS119" s="999"/>
      <c r="DT119" s="999"/>
      <c r="DU119" s="1000"/>
      <c r="DV119" s="1001" t="s">
        <v>243</v>
      </c>
      <c r="DW119" s="1002"/>
      <c r="DX119" s="1002"/>
      <c r="DY119" s="1002"/>
      <c r="DZ119" s="1003"/>
    </row>
    <row r="120" spans="1:130" s="224" customFormat="1" ht="26.25" customHeight="1" x14ac:dyDescent="0.15">
      <c r="A120" s="1070"/>
      <c r="B120" s="962"/>
      <c r="C120" s="935" t="s">
        <v>453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451</v>
      </c>
      <c r="AB120" s="972"/>
      <c r="AC120" s="972"/>
      <c r="AD120" s="972"/>
      <c r="AE120" s="973"/>
      <c r="AF120" s="974" t="s">
        <v>451</v>
      </c>
      <c r="AG120" s="972"/>
      <c r="AH120" s="972"/>
      <c r="AI120" s="972"/>
      <c r="AJ120" s="973"/>
      <c r="AK120" s="974" t="s">
        <v>243</v>
      </c>
      <c r="AL120" s="972"/>
      <c r="AM120" s="972"/>
      <c r="AN120" s="972"/>
      <c r="AO120" s="973"/>
      <c r="AP120" s="975" t="s">
        <v>451</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2926767</v>
      </c>
      <c r="BR120" s="944"/>
      <c r="BS120" s="944"/>
      <c r="BT120" s="944"/>
      <c r="BU120" s="944"/>
      <c r="BV120" s="944">
        <v>3289551</v>
      </c>
      <c r="BW120" s="944"/>
      <c r="BX120" s="944"/>
      <c r="BY120" s="944"/>
      <c r="BZ120" s="944"/>
      <c r="CA120" s="944">
        <v>3399747</v>
      </c>
      <c r="CB120" s="944"/>
      <c r="CC120" s="944"/>
      <c r="CD120" s="944"/>
      <c r="CE120" s="944"/>
      <c r="CF120" s="957">
        <v>80.2</v>
      </c>
      <c r="CG120" s="958"/>
      <c r="CH120" s="958"/>
      <c r="CI120" s="958"/>
      <c r="CJ120" s="958"/>
      <c r="CK120" s="1019" t="s">
        <v>479</v>
      </c>
      <c r="CL120" s="1020"/>
      <c r="CM120" s="1020"/>
      <c r="CN120" s="1020"/>
      <c r="CO120" s="1021"/>
      <c r="CP120" s="1027" t="s">
        <v>480</v>
      </c>
      <c r="CQ120" s="1028"/>
      <c r="CR120" s="1028"/>
      <c r="CS120" s="1028"/>
      <c r="CT120" s="1028"/>
      <c r="CU120" s="1028"/>
      <c r="CV120" s="1028"/>
      <c r="CW120" s="1028"/>
      <c r="CX120" s="1028"/>
      <c r="CY120" s="1028"/>
      <c r="CZ120" s="1028"/>
      <c r="DA120" s="1028"/>
      <c r="DB120" s="1028"/>
      <c r="DC120" s="1028"/>
      <c r="DD120" s="1028"/>
      <c r="DE120" s="1028"/>
      <c r="DF120" s="1029"/>
      <c r="DG120" s="943">
        <v>2164254</v>
      </c>
      <c r="DH120" s="944"/>
      <c r="DI120" s="944"/>
      <c r="DJ120" s="944"/>
      <c r="DK120" s="944"/>
      <c r="DL120" s="944">
        <v>1816017</v>
      </c>
      <c r="DM120" s="944"/>
      <c r="DN120" s="944"/>
      <c r="DO120" s="944"/>
      <c r="DP120" s="944"/>
      <c r="DQ120" s="944">
        <v>1524497</v>
      </c>
      <c r="DR120" s="944"/>
      <c r="DS120" s="944"/>
      <c r="DT120" s="944"/>
      <c r="DU120" s="944"/>
      <c r="DV120" s="945">
        <v>35.9</v>
      </c>
      <c r="DW120" s="945"/>
      <c r="DX120" s="945"/>
      <c r="DY120" s="945"/>
      <c r="DZ120" s="946"/>
    </row>
    <row r="121" spans="1:130" s="224" customFormat="1" ht="26.25" customHeight="1" x14ac:dyDescent="0.15">
      <c r="A121" s="1070"/>
      <c r="B121" s="962"/>
      <c r="C121" s="987" t="s">
        <v>481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243</v>
      </c>
      <c r="AB121" s="972"/>
      <c r="AC121" s="972"/>
      <c r="AD121" s="972"/>
      <c r="AE121" s="973"/>
      <c r="AF121" s="974" t="s">
        <v>243</v>
      </c>
      <c r="AG121" s="972"/>
      <c r="AH121" s="972"/>
      <c r="AI121" s="972"/>
      <c r="AJ121" s="973"/>
      <c r="AK121" s="974" t="s">
        <v>243</v>
      </c>
      <c r="AL121" s="972"/>
      <c r="AM121" s="972"/>
      <c r="AN121" s="972"/>
      <c r="AO121" s="973"/>
      <c r="AP121" s="975" t="s">
        <v>243</v>
      </c>
      <c r="AQ121" s="976"/>
      <c r="AR121" s="976"/>
      <c r="AS121" s="976"/>
      <c r="AT121" s="977"/>
      <c r="AU121" s="1007"/>
      <c r="AV121" s="1008"/>
      <c r="AW121" s="1008"/>
      <c r="AX121" s="1008"/>
      <c r="AY121" s="1009"/>
      <c r="AZ121" s="935" t="s">
        <v>482</v>
      </c>
      <c r="BA121" s="936"/>
      <c r="BB121" s="936"/>
      <c r="BC121" s="936"/>
      <c r="BD121" s="936"/>
      <c r="BE121" s="936"/>
      <c r="BF121" s="936"/>
      <c r="BG121" s="936"/>
      <c r="BH121" s="936"/>
      <c r="BI121" s="936"/>
      <c r="BJ121" s="936"/>
      <c r="BK121" s="936"/>
      <c r="BL121" s="936"/>
      <c r="BM121" s="936"/>
      <c r="BN121" s="936"/>
      <c r="BO121" s="936"/>
      <c r="BP121" s="937"/>
      <c r="BQ121" s="938">
        <v>62787</v>
      </c>
      <c r="BR121" s="939"/>
      <c r="BS121" s="939"/>
      <c r="BT121" s="939"/>
      <c r="BU121" s="939"/>
      <c r="BV121" s="939">
        <v>59336</v>
      </c>
      <c r="BW121" s="939"/>
      <c r="BX121" s="939"/>
      <c r="BY121" s="939"/>
      <c r="BZ121" s="939"/>
      <c r="CA121" s="939">
        <v>55215</v>
      </c>
      <c r="CB121" s="939"/>
      <c r="CC121" s="939"/>
      <c r="CD121" s="939"/>
      <c r="CE121" s="939"/>
      <c r="CF121" s="933">
        <v>1.3</v>
      </c>
      <c r="CG121" s="934"/>
      <c r="CH121" s="934"/>
      <c r="CI121" s="934"/>
      <c r="CJ121" s="934"/>
      <c r="CK121" s="1022"/>
      <c r="CL121" s="1023"/>
      <c r="CM121" s="1023"/>
      <c r="CN121" s="1023"/>
      <c r="CO121" s="1024"/>
      <c r="CP121" s="1032" t="s">
        <v>418</v>
      </c>
      <c r="CQ121" s="1033"/>
      <c r="CR121" s="1033"/>
      <c r="CS121" s="1033"/>
      <c r="CT121" s="1033"/>
      <c r="CU121" s="1033"/>
      <c r="CV121" s="1033"/>
      <c r="CW121" s="1033"/>
      <c r="CX121" s="1033"/>
      <c r="CY121" s="1033"/>
      <c r="CZ121" s="1033"/>
      <c r="DA121" s="1033"/>
      <c r="DB121" s="1033"/>
      <c r="DC121" s="1033"/>
      <c r="DD121" s="1033"/>
      <c r="DE121" s="1033"/>
      <c r="DF121" s="1034"/>
      <c r="DG121" s="938">
        <v>501197</v>
      </c>
      <c r="DH121" s="939"/>
      <c r="DI121" s="939"/>
      <c r="DJ121" s="939"/>
      <c r="DK121" s="939"/>
      <c r="DL121" s="939">
        <v>529015</v>
      </c>
      <c r="DM121" s="939"/>
      <c r="DN121" s="939"/>
      <c r="DO121" s="939"/>
      <c r="DP121" s="939"/>
      <c r="DQ121" s="939">
        <v>725828</v>
      </c>
      <c r="DR121" s="939"/>
      <c r="DS121" s="939"/>
      <c r="DT121" s="939"/>
      <c r="DU121" s="939"/>
      <c r="DV121" s="940">
        <v>17.100000000000001</v>
      </c>
      <c r="DW121" s="940"/>
      <c r="DX121" s="940"/>
      <c r="DY121" s="940"/>
      <c r="DZ121" s="941"/>
    </row>
    <row r="122" spans="1:130" s="224" customFormat="1" ht="26.25" customHeight="1" x14ac:dyDescent="0.15">
      <c r="A122" s="1070"/>
      <c r="B122" s="962"/>
      <c r="C122" s="935" t="s">
        <v>463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451</v>
      </c>
      <c r="AB122" s="972"/>
      <c r="AC122" s="972"/>
      <c r="AD122" s="972"/>
      <c r="AE122" s="973"/>
      <c r="AF122" s="974" t="s">
        <v>243</v>
      </c>
      <c r="AG122" s="972"/>
      <c r="AH122" s="972"/>
      <c r="AI122" s="972"/>
      <c r="AJ122" s="973"/>
      <c r="AK122" s="974" t="s">
        <v>243</v>
      </c>
      <c r="AL122" s="972"/>
      <c r="AM122" s="972"/>
      <c r="AN122" s="972"/>
      <c r="AO122" s="973"/>
      <c r="AP122" s="975" t="s">
        <v>243</v>
      </c>
      <c r="AQ122" s="976"/>
      <c r="AR122" s="976"/>
      <c r="AS122" s="976"/>
      <c r="AT122" s="977"/>
      <c r="AU122" s="1007"/>
      <c r="AV122" s="1008"/>
      <c r="AW122" s="1008"/>
      <c r="AX122" s="1008"/>
      <c r="AY122" s="1009"/>
      <c r="AZ122" s="986" t="s">
        <v>483</v>
      </c>
      <c r="BA122" s="978"/>
      <c r="BB122" s="978"/>
      <c r="BC122" s="978"/>
      <c r="BD122" s="978"/>
      <c r="BE122" s="978"/>
      <c r="BF122" s="978"/>
      <c r="BG122" s="978"/>
      <c r="BH122" s="978"/>
      <c r="BI122" s="978"/>
      <c r="BJ122" s="978"/>
      <c r="BK122" s="978"/>
      <c r="BL122" s="978"/>
      <c r="BM122" s="978"/>
      <c r="BN122" s="978"/>
      <c r="BO122" s="978"/>
      <c r="BP122" s="979"/>
      <c r="BQ122" s="1012">
        <v>8417025</v>
      </c>
      <c r="BR122" s="1013"/>
      <c r="BS122" s="1013"/>
      <c r="BT122" s="1013"/>
      <c r="BU122" s="1013"/>
      <c r="BV122" s="1013">
        <v>7947558</v>
      </c>
      <c r="BW122" s="1013"/>
      <c r="BX122" s="1013"/>
      <c r="BY122" s="1013"/>
      <c r="BZ122" s="1013"/>
      <c r="CA122" s="1013">
        <v>7251468</v>
      </c>
      <c r="CB122" s="1013"/>
      <c r="CC122" s="1013"/>
      <c r="CD122" s="1013"/>
      <c r="CE122" s="1013"/>
      <c r="CF122" s="1030">
        <v>171</v>
      </c>
      <c r="CG122" s="1031"/>
      <c r="CH122" s="1031"/>
      <c r="CI122" s="1031"/>
      <c r="CJ122" s="1031"/>
      <c r="CK122" s="1022"/>
      <c r="CL122" s="1023"/>
      <c r="CM122" s="1023"/>
      <c r="CN122" s="1023"/>
      <c r="CO122" s="1024"/>
      <c r="CP122" s="1032" t="s">
        <v>423</v>
      </c>
      <c r="CQ122" s="1033"/>
      <c r="CR122" s="1033"/>
      <c r="CS122" s="1033"/>
      <c r="CT122" s="1033"/>
      <c r="CU122" s="1033"/>
      <c r="CV122" s="1033"/>
      <c r="CW122" s="1033"/>
      <c r="CX122" s="1033"/>
      <c r="CY122" s="1033"/>
      <c r="CZ122" s="1033"/>
      <c r="DA122" s="1033"/>
      <c r="DB122" s="1033"/>
      <c r="DC122" s="1033"/>
      <c r="DD122" s="1033"/>
      <c r="DE122" s="1033"/>
      <c r="DF122" s="1034"/>
      <c r="DG122" s="938">
        <v>25764</v>
      </c>
      <c r="DH122" s="939"/>
      <c r="DI122" s="939"/>
      <c r="DJ122" s="939"/>
      <c r="DK122" s="939"/>
      <c r="DL122" s="939">
        <v>48262</v>
      </c>
      <c r="DM122" s="939"/>
      <c r="DN122" s="939"/>
      <c r="DO122" s="939"/>
      <c r="DP122" s="939"/>
      <c r="DQ122" s="939">
        <v>51266</v>
      </c>
      <c r="DR122" s="939"/>
      <c r="DS122" s="939"/>
      <c r="DT122" s="939"/>
      <c r="DU122" s="939"/>
      <c r="DV122" s="940">
        <v>1.2</v>
      </c>
      <c r="DW122" s="940"/>
      <c r="DX122" s="940"/>
      <c r="DY122" s="940"/>
      <c r="DZ122" s="941"/>
    </row>
    <row r="123" spans="1:130" s="224" customFormat="1" ht="26.25" customHeight="1" x14ac:dyDescent="0.15">
      <c r="A123" s="1070"/>
      <c r="B123" s="962"/>
      <c r="C123" s="935" t="s">
        <v>469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243</v>
      </c>
      <c r="AB123" s="972"/>
      <c r="AC123" s="972"/>
      <c r="AD123" s="972"/>
      <c r="AE123" s="973"/>
      <c r="AF123" s="974" t="s">
        <v>243</v>
      </c>
      <c r="AG123" s="972"/>
      <c r="AH123" s="972"/>
      <c r="AI123" s="972"/>
      <c r="AJ123" s="973"/>
      <c r="AK123" s="974" t="s">
        <v>451</v>
      </c>
      <c r="AL123" s="972"/>
      <c r="AM123" s="972"/>
      <c r="AN123" s="972"/>
      <c r="AO123" s="973"/>
      <c r="AP123" s="975" t="s">
        <v>451</v>
      </c>
      <c r="AQ123" s="976"/>
      <c r="AR123" s="976"/>
      <c r="AS123" s="976"/>
      <c r="AT123" s="977"/>
      <c r="AU123" s="1010"/>
      <c r="AV123" s="1011"/>
      <c r="AW123" s="1011"/>
      <c r="AX123" s="1011"/>
      <c r="AY123" s="1011"/>
      <c r="AZ123" s="247" t="s">
        <v>194</v>
      </c>
      <c r="BA123" s="247"/>
      <c r="BB123" s="247"/>
      <c r="BC123" s="247"/>
      <c r="BD123" s="247"/>
      <c r="BE123" s="247"/>
      <c r="BF123" s="247"/>
      <c r="BG123" s="247"/>
      <c r="BH123" s="247"/>
      <c r="BI123" s="247"/>
      <c r="BJ123" s="247"/>
      <c r="BK123" s="247"/>
      <c r="BL123" s="247"/>
      <c r="BM123" s="247"/>
      <c r="BN123" s="247"/>
      <c r="BO123" s="990" t="s">
        <v>484</v>
      </c>
      <c r="BP123" s="1018"/>
      <c r="BQ123" s="1076">
        <v>11406579</v>
      </c>
      <c r="BR123" s="1077"/>
      <c r="BS123" s="1077"/>
      <c r="BT123" s="1077"/>
      <c r="BU123" s="1077"/>
      <c r="BV123" s="1077">
        <v>11296445</v>
      </c>
      <c r="BW123" s="1077"/>
      <c r="BX123" s="1077"/>
      <c r="BY123" s="1077"/>
      <c r="BZ123" s="1077"/>
      <c r="CA123" s="1077">
        <v>10706430</v>
      </c>
      <c r="CB123" s="1077"/>
      <c r="CC123" s="1077"/>
      <c r="CD123" s="1077"/>
      <c r="CE123" s="1077"/>
      <c r="CF123" s="1014"/>
      <c r="CG123" s="1015"/>
      <c r="CH123" s="1015"/>
      <c r="CI123" s="1015"/>
      <c r="CJ123" s="1016"/>
      <c r="CK123" s="1022"/>
      <c r="CL123" s="1023"/>
      <c r="CM123" s="1023"/>
      <c r="CN123" s="1023"/>
      <c r="CO123" s="1024"/>
      <c r="CP123" s="1032" t="s">
        <v>485</v>
      </c>
      <c r="CQ123" s="1033"/>
      <c r="CR123" s="1033"/>
      <c r="CS123" s="1033"/>
      <c r="CT123" s="1033"/>
      <c r="CU123" s="1033"/>
      <c r="CV123" s="1033"/>
      <c r="CW123" s="1033"/>
      <c r="CX123" s="1033"/>
      <c r="CY123" s="1033"/>
      <c r="CZ123" s="1033"/>
      <c r="DA123" s="1033"/>
      <c r="DB123" s="1033"/>
      <c r="DC123" s="1033"/>
      <c r="DD123" s="1033"/>
      <c r="DE123" s="1033"/>
      <c r="DF123" s="1034"/>
      <c r="DG123" s="971">
        <v>53208</v>
      </c>
      <c r="DH123" s="972"/>
      <c r="DI123" s="972"/>
      <c r="DJ123" s="972"/>
      <c r="DK123" s="973"/>
      <c r="DL123" s="974">
        <v>50088</v>
      </c>
      <c r="DM123" s="972"/>
      <c r="DN123" s="972"/>
      <c r="DO123" s="972"/>
      <c r="DP123" s="973"/>
      <c r="DQ123" s="974">
        <v>45996</v>
      </c>
      <c r="DR123" s="972"/>
      <c r="DS123" s="972"/>
      <c r="DT123" s="972"/>
      <c r="DU123" s="973"/>
      <c r="DV123" s="975">
        <v>1.1000000000000001</v>
      </c>
      <c r="DW123" s="976"/>
      <c r="DX123" s="976"/>
      <c r="DY123" s="976"/>
      <c r="DZ123" s="977"/>
    </row>
    <row r="124" spans="1:130" s="224" customFormat="1" ht="26.25" customHeight="1" thickBot="1" x14ac:dyDescent="0.2">
      <c r="A124" s="1070"/>
      <c r="B124" s="962"/>
      <c r="C124" s="935" t="s">
        <v>472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243</v>
      </c>
      <c r="AB124" s="972"/>
      <c r="AC124" s="972"/>
      <c r="AD124" s="972"/>
      <c r="AE124" s="973"/>
      <c r="AF124" s="974" t="s">
        <v>451</v>
      </c>
      <c r="AG124" s="972"/>
      <c r="AH124" s="972"/>
      <c r="AI124" s="972"/>
      <c r="AJ124" s="973"/>
      <c r="AK124" s="974" t="s">
        <v>451</v>
      </c>
      <c r="AL124" s="972"/>
      <c r="AM124" s="972"/>
      <c r="AN124" s="972"/>
      <c r="AO124" s="973"/>
      <c r="AP124" s="975" t="s">
        <v>451</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451</v>
      </c>
      <c r="BR124" s="1040"/>
      <c r="BS124" s="1040"/>
      <c r="BT124" s="1040"/>
      <c r="BU124" s="1040"/>
      <c r="BV124" s="1040" t="s">
        <v>451</v>
      </c>
      <c r="BW124" s="1040"/>
      <c r="BX124" s="1040"/>
      <c r="BY124" s="1040"/>
      <c r="BZ124" s="1040"/>
      <c r="CA124" s="1040" t="s">
        <v>451</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t="s">
        <v>243</v>
      </c>
      <c r="DH124" s="999"/>
      <c r="DI124" s="999"/>
      <c r="DJ124" s="999"/>
      <c r="DK124" s="1000"/>
      <c r="DL124" s="998" t="s">
        <v>449</v>
      </c>
      <c r="DM124" s="999"/>
      <c r="DN124" s="999"/>
      <c r="DO124" s="999"/>
      <c r="DP124" s="1000"/>
      <c r="DQ124" s="998" t="s">
        <v>243</v>
      </c>
      <c r="DR124" s="999"/>
      <c r="DS124" s="999"/>
      <c r="DT124" s="999"/>
      <c r="DU124" s="1000"/>
      <c r="DV124" s="1001" t="s">
        <v>243</v>
      </c>
      <c r="DW124" s="1002"/>
      <c r="DX124" s="1002"/>
      <c r="DY124" s="1002"/>
      <c r="DZ124" s="1003"/>
    </row>
    <row r="125" spans="1:130" s="224" customFormat="1" ht="26.25" customHeight="1" x14ac:dyDescent="0.15">
      <c r="A125" s="1070"/>
      <c r="B125" s="962"/>
      <c r="C125" s="935" t="s">
        <v>474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243</v>
      </c>
      <c r="AB125" s="972"/>
      <c r="AC125" s="972"/>
      <c r="AD125" s="972"/>
      <c r="AE125" s="973"/>
      <c r="AF125" s="974" t="s">
        <v>243</v>
      </c>
      <c r="AG125" s="972"/>
      <c r="AH125" s="972"/>
      <c r="AI125" s="972"/>
      <c r="AJ125" s="973"/>
      <c r="AK125" s="974" t="s">
        <v>449</v>
      </c>
      <c r="AL125" s="972"/>
      <c r="AM125" s="972"/>
      <c r="AN125" s="972"/>
      <c r="AO125" s="973"/>
      <c r="AP125" s="975" t="s">
        <v>243</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243</v>
      </c>
      <c r="DH125" s="944"/>
      <c r="DI125" s="944"/>
      <c r="DJ125" s="944"/>
      <c r="DK125" s="944"/>
      <c r="DL125" s="944" t="s">
        <v>243</v>
      </c>
      <c r="DM125" s="944"/>
      <c r="DN125" s="944"/>
      <c r="DO125" s="944"/>
      <c r="DP125" s="944"/>
      <c r="DQ125" s="944" t="s">
        <v>243</v>
      </c>
      <c r="DR125" s="944"/>
      <c r="DS125" s="944"/>
      <c r="DT125" s="944"/>
      <c r="DU125" s="944"/>
      <c r="DV125" s="945" t="s">
        <v>243</v>
      </c>
      <c r="DW125" s="945"/>
      <c r="DX125" s="945"/>
      <c r="DY125" s="945"/>
      <c r="DZ125" s="946"/>
    </row>
    <row r="126" spans="1:130" s="224" customFormat="1" ht="26.25" customHeight="1" thickBot="1" x14ac:dyDescent="0.2">
      <c r="A126" s="1070"/>
      <c r="B126" s="962"/>
      <c r="C126" s="935" t="s">
        <v>476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6763</v>
      </c>
      <c r="AB126" s="972"/>
      <c r="AC126" s="972"/>
      <c r="AD126" s="972"/>
      <c r="AE126" s="973"/>
      <c r="AF126" s="974" t="s">
        <v>243</v>
      </c>
      <c r="AG126" s="972"/>
      <c r="AH126" s="972"/>
      <c r="AI126" s="972"/>
      <c r="AJ126" s="973"/>
      <c r="AK126" s="974" t="s">
        <v>490</v>
      </c>
      <c r="AL126" s="972"/>
      <c r="AM126" s="972"/>
      <c r="AN126" s="972"/>
      <c r="AO126" s="973"/>
      <c r="AP126" s="975" t="s">
        <v>243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243</v>
      </c>
      <c r="DH126" s="939"/>
      <c r="DI126" s="939"/>
      <c r="DJ126" s="939"/>
      <c r="DK126" s="939"/>
      <c r="DL126" s="939" t="s">
        <v>243</v>
      </c>
      <c r="DM126" s="939"/>
      <c r="DN126" s="939"/>
      <c r="DO126" s="939"/>
      <c r="DP126" s="939"/>
      <c r="DQ126" s="939" t="s">
        <v>243</v>
      </c>
      <c r="DR126" s="939"/>
      <c r="DS126" s="939"/>
      <c r="DT126" s="939"/>
      <c r="DU126" s="939"/>
      <c r="DV126" s="940" t="s">
        <v>243</v>
      </c>
      <c r="DW126" s="940"/>
      <c r="DX126" s="940"/>
      <c r="DY126" s="940"/>
      <c r="DZ126" s="941"/>
    </row>
    <row r="127" spans="1:130" s="224" customFormat="1" ht="26.25" customHeight="1" x14ac:dyDescent="0.15">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243</v>
      </c>
      <c r="AB127" s="972"/>
      <c r="AC127" s="972"/>
      <c r="AD127" s="972"/>
      <c r="AE127" s="973"/>
      <c r="AF127" s="974" t="s">
        <v>243</v>
      </c>
      <c r="AG127" s="972"/>
      <c r="AH127" s="972"/>
      <c r="AI127" s="972"/>
      <c r="AJ127" s="973"/>
      <c r="AK127" s="974" t="s">
        <v>243</v>
      </c>
      <c r="AL127" s="972"/>
      <c r="AM127" s="972"/>
      <c r="AN127" s="972"/>
      <c r="AO127" s="973"/>
      <c r="AP127" s="975" t="s">
        <v>243</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243</v>
      </c>
      <c r="DH127" s="939"/>
      <c r="DI127" s="939"/>
      <c r="DJ127" s="939"/>
      <c r="DK127" s="939"/>
      <c r="DL127" s="939" t="s">
        <v>243</v>
      </c>
      <c r="DM127" s="939"/>
      <c r="DN127" s="939"/>
      <c r="DO127" s="939"/>
      <c r="DP127" s="939"/>
      <c r="DQ127" s="939" t="s">
        <v>243</v>
      </c>
      <c r="DR127" s="939"/>
      <c r="DS127" s="939"/>
      <c r="DT127" s="939"/>
      <c r="DU127" s="939"/>
      <c r="DV127" s="940" t="s">
        <v>243</v>
      </c>
      <c r="DW127" s="940"/>
      <c r="DX127" s="940"/>
      <c r="DY127" s="940"/>
      <c r="DZ127" s="941"/>
    </row>
    <row r="128" spans="1:130" s="224" customFormat="1" ht="26.25" customHeight="1" thickBot="1" x14ac:dyDescent="0.2">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v>2464</v>
      </c>
      <c r="AB128" s="1059"/>
      <c r="AC128" s="1059"/>
      <c r="AD128" s="1059"/>
      <c r="AE128" s="1060"/>
      <c r="AF128" s="1061">
        <v>5618</v>
      </c>
      <c r="AG128" s="1059"/>
      <c r="AH128" s="1059"/>
      <c r="AI128" s="1059"/>
      <c r="AJ128" s="1060"/>
      <c r="AK128" s="1061">
        <v>7048</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243</v>
      </c>
      <c r="BG128" s="1066"/>
      <c r="BH128" s="1066"/>
      <c r="BI128" s="1066"/>
      <c r="BJ128" s="1066"/>
      <c r="BK128" s="1066"/>
      <c r="BL128" s="1067"/>
      <c r="BM128" s="1065">
        <v>14.77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501</v>
      </c>
      <c r="CQ128" s="739"/>
      <c r="CR128" s="739"/>
      <c r="CS128" s="739"/>
      <c r="CT128" s="739"/>
      <c r="CU128" s="739"/>
      <c r="CV128" s="739"/>
      <c r="CW128" s="739"/>
      <c r="CX128" s="739"/>
      <c r="CY128" s="739"/>
      <c r="CZ128" s="739"/>
      <c r="DA128" s="739"/>
      <c r="DB128" s="739"/>
      <c r="DC128" s="739"/>
      <c r="DD128" s="739"/>
      <c r="DE128" s="739"/>
      <c r="DF128" s="1049"/>
      <c r="DG128" s="1050" t="s">
        <v>243</v>
      </c>
      <c r="DH128" s="1051"/>
      <c r="DI128" s="1051"/>
      <c r="DJ128" s="1051"/>
      <c r="DK128" s="1051"/>
      <c r="DL128" s="1051" t="s">
        <v>243</v>
      </c>
      <c r="DM128" s="1051"/>
      <c r="DN128" s="1051"/>
      <c r="DO128" s="1051"/>
      <c r="DP128" s="1051"/>
      <c r="DQ128" s="1051" t="s">
        <v>243</v>
      </c>
      <c r="DR128" s="1051"/>
      <c r="DS128" s="1051"/>
      <c r="DT128" s="1051"/>
      <c r="DU128" s="1051"/>
      <c r="DV128" s="1052" t="s">
        <v>243</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5108931</v>
      </c>
      <c r="AB129" s="972"/>
      <c r="AC129" s="972"/>
      <c r="AD129" s="972"/>
      <c r="AE129" s="973"/>
      <c r="AF129" s="974">
        <v>5458897</v>
      </c>
      <c r="AG129" s="972"/>
      <c r="AH129" s="972"/>
      <c r="AI129" s="972"/>
      <c r="AJ129" s="973"/>
      <c r="AK129" s="974">
        <v>5361947</v>
      </c>
      <c r="AL129" s="972"/>
      <c r="AM129" s="972"/>
      <c r="AN129" s="972"/>
      <c r="AO129" s="973"/>
      <c r="AP129" s="1086"/>
      <c r="AQ129" s="1087"/>
      <c r="AR129" s="1087"/>
      <c r="AS129" s="1087"/>
      <c r="AT129" s="1088"/>
      <c r="AU129" s="227"/>
      <c r="AV129" s="227"/>
      <c r="AW129" s="227"/>
      <c r="AX129" s="1078" t="s">
        <v>503</v>
      </c>
      <c r="AY129" s="936"/>
      <c r="AZ129" s="936"/>
      <c r="BA129" s="936"/>
      <c r="BB129" s="936"/>
      <c r="BC129" s="936"/>
      <c r="BD129" s="936"/>
      <c r="BE129" s="937"/>
      <c r="BF129" s="1079" t="s">
        <v>243</v>
      </c>
      <c r="BG129" s="1080"/>
      <c r="BH129" s="1080"/>
      <c r="BI129" s="1080"/>
      <c r="BJ129" s="1080"/>
      <c r="BK129" s="1080"/>
      <c r="BL129" s="1081"/>
      <c r="BM129" s="1079">
        <v>19.77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1034764</v>
      </c>
      <c r="AB130" s="972"/>
      <c r="AC130" s="972"/>
      <c r="AD130" s="972"/>
      <c r="AE130" s="973"/>
      <c r="AF130" s="974">
        <v>1055369</v>
      </c>
      <c r="AG130" s="972"/>
      <c r="AH130" s="972"/>
      <c r="AI130" s="972"/>
      <c r="AJ130" s="973"/>
      <c r="AK130" s="974">
        <v>1120279</v>
      </c>
      <c r="AL130" s="972"/>
      <c r="AM130" s="972"/>
      <c r="AN130" s="972"/>
      <c r="AO130" s="973"/>
      <c r="AP130" s="1086"/>
      <c r="AQ130" s="1087"/>
      <c r="AR130" s="1087"/>
      <c r="AS130" s="1087"/>
      <c r="AT130" s="1088"/>
      <c r="AU130" s="227"/>
      <c r="AV130" s="227"/>
      <c r="AW130" s="227"/>
      <c r="AX130" s="1078" t="s">
        <v>506</v>
      </c>
      <c r="AY130" s="936"/>
      <c r="AZ130" s="936"/>
      <c r="BA130" s="936"/>
      <c r="BB130" s="936"/>
      <c r="BC130" s="936"/>
      <c r="BD130" s="936"/>
      <c r="BE130" s="937"/>
      <c r="BF130" s="1114">
        <v>6.8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4074167</v>
      </c>
      <c r="AB131" s="999"/>
      <c r="AC131" s="999"/>
      <c r="AD131" s="999"/>
      <c r="AE131" s="1000"/>
      <c r="AF131" s="998">
        <v>4403528</v>
      </c>
      <c r="AG131" s="999"/>
      <c r="AH131" s="999"/>
      <c r="AI131" s="999"/>
      <c r="AJ131" s="1000"/>
      <c r="AK131" s="998">
        <v>4241668</v>
      </c>
      <c r="AL131" s="999"/>
      <c r="AM131" s="999"/>
      <c r="AN131" s="999"/>
      <c r="AO131" s="1000"/>
      <c r="AP131" s="1123"/>
      <c r="AQ131" s="1124"/>
      <c r="AR131" s="1124"/>
      <c r="AS131" s="1124"/>
      <c r="AT131" s="1125"/>
      <c r="AU131" s="227"/>
      <c r="AV131" s="227"/>
      <c r="AW131" s="227"/>
      <c r="AX131" s="1096" t="s">
        <v>508</v>
      </c>
      <c r="AY131" s="739"/>
      <c r="AZ131" s="739"/>
      <c r="BA131" s="739"/>
      <c r="BB131" s="739"/>
      <c r="BC131" s="739"/>
      <c r="BD131" s="739"/>
      <c r="BE131" s="1049"/>
      <c r="BF131" s="1097" t="s">
        <v>243</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6.3709710480000004</v>
      </c>
      <c r="AB132" s="1110"/>
      <c r="AC132" s="1110"/>
      <c r="AD132" s="1110"/>
      <c r="AE132" s="1111"/>
      <c r="AF132" s="1112">
        <v>5.8898228870000002</v>
      </c>
      <c r="AG132" s="1110"/>
      <c r="AH132" s="1110"/>
      <c r="AI132" s="1110"/>
      <c r="AJ132" s="1111"/>
      <c r="AK132" s="1112">
        <v>8.3564531689999999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7.7</v>
      </c>
      <c r="AB133" s="1093"/>
      <c r="AC133" s="1093"/>
      <c r="AD133" s="1093"/>
      <c r="AE133" s="1094"/>
      <c r="AF133" s="1092">
        <v>6.7</v>
      </c>
      <c r="AG133" s="1093"/>
      <c r="AH133" s="1093"/>
      <c r="AI133" s="1093"/>
      <c r="AJ133" s="1094"/>
      <c r="AK133" s="1092">
        <v>6.8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Pwig7rBhlnmxAdeNANtx35sjd0ZYGkmizfv0kKcVfzdTJyVYVqGF96Ea/nxPZ5CG/5HclzFKQ4HvL+wzuli/g==" saltValue="N01QbWXozdSNFgQDpwyp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8bxw3EhnF6cwTs9eEDx8kY2FyXWEyEGkQARHOPNwbQNi0ojx0PBCPBOAlp0GC303caNyAI+FMylLekeMs5uvQ==" saltValue="wpTE9ApS+UI6bSggkGz34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725w4A80Hy7fU2BlzvYuMsjeBDeizww4uqHv66dyBafvuPO2bvnOXbF3fLwWCDVId3YOTHzJWjfQwltm+le8Q==" saltValue="HSubwglR2VjLrKzhq11bi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27" t="s">
        <v>515</v>
      </c>
      <c r="AP7" s="265"/>
      <c r="AQ7" s="266" t="s">
        <v>516</v>
      </c>
      <c r="AR7" s="267"/>
    </row>
    <row r="8" spans="1:46" x14ac:dyDescent="0.15">
      <c r="A8" s="259"/>
      <c r="AK8" s="268"/>
      <c r="AL8" s="269"/>
      <c r="AM8" s="269"/>
      <c r="AN8" s="270"/>
      <c r="AO8" s="1128"/>
      <c r="AP8" s="271" t="s">
        <v>517</v>
      </c>
      <c r="AQ8" s="272" t="s">
        <v>518</v>
      </c>
      <c r="AR8" s="273" t="s">
        <v>519</v>
      </c>
    </row>
    <row r="9" spans="1:46" x14ac:dyDescent="0.15">
      <c r="A9" s="259"/>
      <c r="AK9" s="1129" t="s">
        <v>520</v>
      </c>
      <c r="AL9" s="1130"/>
      <c r="AM9" s="1130"/>
      <c r="AN9" s="1131"/>
      <c r="AO9" s="274">
        <v>1522750</v>
      </c>
      <c r="AP9" s="274">
        <v>146137</v>
      </c>
      <c r="AQ9" s="275">
        <v>108757</v>
      </c>
      <c r="AR9" s="276">
        <v>34.4</v>
      </c>
    </row>
    <row r="10" spans="1:46" ht="13.5" customHeight="1" x14ac:dyDescent="0.15">
      <c r="A10" s="259"/>
      <c r="AK10" s="1129" t="s">
        <v>521</v>
      </c>
      <c r="AL10" s="1130"/>
      <c r="AM10" s="1130"/>
      <c r="AN10" s="1131"/>
      <c r="AO10" s="277">
        <v>153540</v>
      </c>
      <c r="AP10" s="277">
        <v>14735</v>
      </c>
      <c r="AQ10" s="278">
        <v>15108</v>
      </c>
      <c r="AR10" s="279">
        <v>-2.5</v>
      </c>
    </row>
    <row r="11" spans="1:46" ht="13.5" customHeight="1" x14ac:dyDescent="0.15">
      <c r="A11" s="259"/>
      <c r="AK11" s="1129" t="s">
        <v>522</v>
      </c>
      <c r="AL11" s="1130"/>
      <c r="AM11" s="1130"/>
      <c r="AN11" s="1131"/>
      <c r="AO11" s="277">
        <v>41492</v>
      </c>
      <c r="AP11" s="277">
        <v>3982</v>
      </c>
      <c r="AQ11" s="278">
        <v>1414</v>
      </c>
      <c r="AR11" s="279">
        <v>181.6</v>
      </c>
    </row>
    <row r="12" spans="1:46" ht="13.5" customHeight="1" x14ac:dyDescent="0.15">
      <c r="A12" s="259"/>
      <c r="AK12" s="1129" t="s">
        <v>523</v>
      </c>
      <c r="AL12" s="1130"/>
      <c r="AM12" s="1130"/>
      <c r="AN12" s="1131"/>
      <c r="AO12" s="277" t="s">
        <v>524</v>
      </c>
      <c r="AP12" s="277" t="s">
        <v>524</v>
      </c>
      <c r="AQ12" s="278">
        <v>40</v>
      </c>
      <c r="AR12" s="279" t="s">
        <v>524</v>
      </c>
    </row>
    <row r="13" spans="1:46" ht="13.5" customHeight="1" x14ac:dyDescent="0.15">
      <c r="A13" s="259"/>
      <c r="AK13" s="1129" t="s">
        <v>525</v>
      </c>
      <c r="AL13" s="1130"/>
      <c r="AM13" s="1130"/>
      <c r="AN13" s="1131"/>
      <c r="AO13" s="277">
        <v>12460</v>
      </c>
      <c r="AP13" s="277">
        <v>1196</v>
      </c>
      <c r="AQ13" s="278">
        <v>4611</v>
      </c>
      <c r="AR13" s="279">
        <v>-74.099999999999994</v>
      </c>
    </row>
    <row r="14" spans="1:46" ht="13.5" customHeight="1" x14ac:dyDescent="0.15">
      <c r="A14" s="259"/>
      <c r="AK14" s="1129" t="s">
        <v>526</v>
      </c>
      <c r="AL14" s="1130"/>
      <c r="AM14" s="1130"/>
      <c r="AN14" s="1131"/>
      <c r="AO14" s="277">
        <v>15012</v>
      </c>
      <c r="AP14" s="277">
        <v>1441</v>
      </c>
      <c r="AQ14" s="278">
        <v>2427</v>
      </c>
      <c r="AR14" s="279">
        <v>-40.6</v>
      </c>
    </row>
    <row r="15" spans="1:46" ht="13.5" customHeight="1" x14ac:dyDescent="0.15">
      <c r="A15" s="259"/>
      <c r="AK15" s="1132" t="s">
        <v>527</v>
      </c>
      <c r="AL15" s="1133"/>
      <c r="AM15" s="1133"/>
      <c r="AN15" s="1134"/>
      <c r="AO15" s="277">
        <v>-91864</v>
      </c>
      <c r="AP15" s="277">
        <v>-8816</v>
      </c>
      <c r="AQ15" s="278">
        <v>-7785</v>
      </c>
      <c r="AR15" s="279">
        <v>13.2</v>
      </c>
    </row>
    <row r="16" spans="1:46" x14ac:dyDescent="0.15">
      <c r="A16" s="259"/>
      <c r="AK16" s="1132" t="s">
        <v>194</v>
      </c>
      <c r="AL16" s="1133"/>
      <c r="AM16" s="1133"/>
      <c r="AN16" s="1134"/>
      <c r="AO16" s="277">
        <v>1653390</v>
      </c>
      <c r="AP16" s="277">
        <v>158675</v>
      </c>
      <c r="AQ16" s="278">
        <v>124572</v>
      </c>
      <c r="AR16" s="279">
        <v>27.4</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35" t="s">
        <v>532</v>
      </c>
      <c r="AL21" s="1136"/>
      <c r="AM21" s="1136"/>
      <c r="AN21" s="1137"/>
      <c r="AO21" s="289">
        <v>11.8</v>
      </c>
      <c r="AP21" s="290">
        <v>10.78</v>
      </c>
      <c r="AQ21" s="291">
        <v>1.02</v>
      </c>
      <c r="AS21" s="292"/>
      <c r="AT21" s="288"/>
    </row>
    <row r="22" spans="1:46" s="260" customFormat="1" x14ac:dyDescent="0.15">
      <c r="A22" s="288"/>
      <c r="AK22" s="1135" t="s">
        <v>533</v>
      </c>
      <c r="AL22" s="1136"/>
      <c r="AM22" s="1136"/>
      <c r="AN22" s="1137"/>
      <c r="AO22" s="293">
        <v>93.9</v>
      </c>
      <c r="AP22" s="294">
        <v>96.3</v>
      </c>
      <c r="AQ22" s="295">
        <v>-2.4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27" t="s">
        <v>515</v>
      </c>
      <c r="AP30" s="265"/>
      <c r="AQ30" s="266" t="s">
        <v>516</v>
      </c>
      <c r="AR30" s="267"/>
    </row>
    <row r="31" spans="1:46" x14ac:dyDescent="0.15">
      <c r="A31" s="259"/>
      <c r="AK31" s="268"/>
      <c r="AL31" s="269"/>
      <c r="AM31" s="269"/>
      <c r="AN31" s="270"/>
      <c r="AO31" s="1128"/>
      <c r="AP31" s="271" t="s">
        <v>517</v>
      </c>
      <c r="AQ31" s="272" t="s">
        <v>518</v>
      </c>
      <c r="AR31" s="273" t="s">
        <v>519</v>
      </c>
    </row>
    <row r="32" spans="1:46" ht="27" customHeight="1" x14ac:dyDescent="0.15">
      <c r="A32" s="259"/>
      <c r="AK32" s="1143" t="s">
        <v>537</v>
      </c>
      <c r="AL32" s="1144"/>
      <c r="AM32" s="1144"/>
      <c r="AN32" s="1145"/>
      <c r="AO32" s="303">
        <v>1095824</v>
      </c>
      <c r="AP32" s="303">
        <v>105165</v>
      </c>
      <c r="AQ32" s="304">
        <v>62543</v>
      </c>
      <c r="AR32" s="305">
        <v>68.099999999999994</v>
      </c>
    </row>
    <row r="33" spans="1:46" ht="13.5" customHeight="1" x14ac:dyDescent="0.15">
      <c r="A33" s="259"/>
      <c r="AK33" s="1143" t="s">
        <v>538</v>
      </c>
      <c r="AL33" s="1144"/>
      <c r="AM33" s="1144"/>
      <c r="AN33" s="1145"/>
      <c r="AO33" s="303" t="s">
        <v>524</v>
      </c>
      <c r="AP33" s="303" t="s">
        <v>524</v>
      </c>
      <c r="AQ33" s="304" t="s">
        <v>524</v>
      </c>
      <c r="AR33" s="305" t="s">
        <v>524</v>
      </c>
    </row>
    <row r="34" spans="1:46" ht="27" customHeight="1" x14ac:dyDescent="0.15">
      <c r="A34" s="259"/>
      <c r="AK34" s="1143" t="s">
        <v>539</v>
      </c>
      <c r="AL34" s="1144"/>
      <c r="AM34" s="1144"/>
      <c r="AN34" s="1145"/>
      <c r="AO34" s="303" t="s">
        <v>524</v>
      </c>
      <c r="AP34" s="303" t="s">
        <v>524</v>
      </c>
      <c r="AQ34" s="304" t="s">
        <v>524</v>
      </c>
      <c r="AR34" s="305" t="s">
        <v>524</v>
      </c>
    </row>
    <row r="35" spans="1:46" ht="27" customHeight="1" x14ac:dyDescent="0.15">
      <c r="A35" s="259"/>
      <c r="AK35" s="1143" t="s">
        <v>540</v>
      </c>
      <c r="AL35" s="1144"/>
      <c r="AM35" s="1144"/>
      <c r="AN35" s="1145"/>
      <c r="AO35" s="303">
        <v>362858</v>
      </c>
      <c r="AP35" s="303">
        <v>34823</v>
      </c>
      <c r="AQ35" s="304">
        <v>16620</v>
      </c>
      <c r="AR35" s="305">
        <v>109.5</v>
      </c>
    </row>
    <row r="36" spans="1:46" ht="27" customHeight="1" x14ac:dyDescent="0.15">
      <c r="A36" s="259"/>
      <c r="AK36" s="1143" t="s">
        <v>541</v>
      </c>
      <c r="AL36" s="1144"/>
      <c r="AM36" s="1144"/>
      <c r="AN36" s="1145"/>
      <c r="AO36" s="303">
        <v>23098</v>
      </c>
      <c r="AP36" s="303">
        <v>2217</v>
      </c>
      <c r="AQ36" s="304">
        <v>3562</v>
      </c>
      <c r="AR36" s="305">
        <v>-37.799999999999997</v>
      </c>
    </row>
    <row r="37" spans="1:46" ht="13.5" customHeight="1" x14ac:dyDescent="0.15">
      <c r="A37" s="259"/>
      <c r="AK37" s="1143" t="s">
        <v>542</v>
      </c>
      <c r="AL37" s="1144"/>
      <c r="AM37" s="1144"/>
      <c r="AN37" s="1145"/>
      <c r="AO37" s="303" t="s">
        <v>524</v>
      </c>
      <c r="AP37" s="303" t="s">
        <v>524</v>
      </c>
      <c r="AQ37" s="304">
        <v>625</v>
      </c>
      <c r="AR37" s="305" t="s">
        <v>524</v>
      </c>
    </row>
    <row r="38" spans="1:46" ht="27" customHeight="1" x14ac:dyDescent="0.15">
      <c r="A38" s="259"/>
      <c r="AK38" s="1146" t="s">
        <v>543</v>
      </c>
      <c r="AL38" s="1147"/>
      <c r="AM38" s="1147"/>
      <c r="AN38" s="1148"/>
      <c r="AO38" s="306" t="s">
        <v>524</v>
      </c>
      <c r="AP38" s="306" t="s">
        <v>524</v>
      </c>
      <c r="AQ38" s="307">
        <v>3</v>
      </c>
      <c r="AR38" s="295" t="s">
        <v>524</v>
      </c>
      <c r="AS38" s="302"/>
    </row>
    <row r="39" spans="1:46" x14ac:dyDescent="0.15">
      <c r="A39" s="259"/>
      <c r="AK39" s="1146" t="s">
        <v>544</v>
      </c>
      <c r="AL39" s="1147"/>
      <c r="AM39" s="1147"/>
      <c r="AN39" s="1148"/>
      <c r="AO39" s="303">
        <v>-7048</v>
      </c>
      <c r="AP39" s="303">
        <v>-676</v>
      </c>
      <c r="AQ39" s="304">
        <v>-2822</v>
      </c>
      <c r="AR39" s="305">
        <v>-76</v>
      </c>
      <c r="AS39" s="302"/>
    </row>
    <row r="40" spans="1:46" ht="27" customHeight="1" x14ac:dyDescent="0.15">
      <c r="A40" s="259"/>
      <c r="AK40" s="1143" t="s">
        <v>545</v>
      </c>
      <c r="AL40" s="1144"/>
      <c r="AM40" s="1144"/>
      <c r="AN40" s="1145"/>
      <c r="AO40" s="303">
        <v>-1120279</v>
      </c>
      <c r="AP40" s="303">
        <v>-107512</v>
      </c>
      <c r="AQ40" s="304">
        <v>-53912</v>
      </c>
      <c r="AR40" s="305">
        <v>99.4</v>
      </c>
      <c r="AS40" s="302"/>
    </row>
    <row r="41" spans="1:46" x14ac:dyDescent="0.15">
      <c r="A41" s="259"/>
      <c r="AK41" s="1149" t="s">
        <v>309</v>
      </c>
      <c r="AL41" s="1150"/>
      <c r="AM41" s="1150"/>
      <c r="AN41" s="1151"/>
      <c r="AO41" s="303">
        <v>354453</v>
      </c>
      <c r="AP41" s="303">
        <v>34017</v>
      </c>
      <c r="AQ41" s="304">
        <v>26618</v>
      </c>
      <c r="AR41" s="305">
        <v>27.8</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38" t="s">
        <v>515</v>
      </c>
      <c r="AN49" s="1140" t="s">
        <v>549</v>
      </c>
      <c r="AO49" s="1141"/>
      <c r="AP49" s="1141"/>
      <c r="AQ49" s="1141"/>
      <c r="AR49" s="1142"/>
    </row>
    <row r="50" spans="1:44" x14ac:dyDescent="0.15">
      <c r="A50" s="259"/>
      <c r="AK50" s="317"/>
      <c r="AL50" s="318"/>
      <c r="AM50" s="1139"/>
      <c r="AN50" s="319" t="s">
        <v>550</v>
      </c>
      <c r="AO50" s="320" t="s">
        <v>551</v>
      </c>
      <c r="AP50" s="321" t="s">
        <v>552</v>
      </c>
      <c r="AQ50" s="322" t="s">
        <v>553</v>
      </c>
      <c r="AR50" s="323" t="s">
        <v>554</v>
      </c>
    </row>
    <row r="51" spans="1:44" x14ac:dyDescent="0.15">
      <c r="A51" s="259"/>
      <c r="AK51" s="315" t="s">
        <v>555</v>
      </c>
      <c r="AL51" s="316"/>
      <c r="AM51" s="324">
        <v>1580755</v>
      </c>
      <c r="AN51" s="325">
        <v>144295</v>
      </c>
      <c r="AO51" s="326">
        <v>108.1</v>
      </c>
      <c r="AP51" s="327">
        <v>88328</v>
      </c>
      <c r="AQ51" s="328">
        <v>-1.9</v>
      </c>
      <c r="AR51" s="329">
        <v>110</v>
      </c>
    </row>
    <row r="52" spans="1:44" x14ac:dyDescent="0.15">
      <c r="A52" s="259"/>
      <c r="AK52" s="330"/>
      <c r="AL52" s="331" t="s">
        <v>556</v>
      </c>
      <c r="AM52" s="332">
        <v>1045655</v>
      </c>
      <c r="AN52" s="333">
        <v>95450</v>
      </c>
      <c r="AO52" s="334">
        <v>100.7</v>
      </c>
      <c r="AP52" s="335">
        <v>49013</v>
      </c>
      <c r="AQ52" s="336">
        <v>6.4</v>
      </c>
      <c r="AR52" s="337">
        <v>94.3</v>
      </c>
    </row>
    <row r="53" spans="1:44" x14ac:dyDescent="0.15">
      <c r="A53" s="259"/>
      <c r="AK53" s="315" t="s">
        <v>557</v>
      </c>
      <c r="AL53" s="316"/>
      <c r="AM53" s="324">
        <v>1014139</v>
      </c>
      <c r="AN53" s="325">
        <v>93374</v>
      </c>
      <c r="AO53" s="326">
        <v>-35.299999999999997</v>
      </c>
      <c r="AP53" s="327">
        <v>103390</v>
      </c>
      <c r="AQ53" s="328">
        <v>17.100000000000001</v>
      </c>
      <c r="AR53" s="329">
        <v>-52.4</v>
      </c>
    </row>
    <row r="54" spans="1:44" x14ac:dyDescent="0.15">
      <c r="A54" s="259"/>
      <c r="AK54" s="330"/>
      <c r="AL54" s="331" t="s">
        <v>556</v>
      </c>
      <c r="AM54" s="332">
        <v>634163</v>
      </c>
      <c r="AN54" s="333">
        <v>58389</v>
      </c>
      <c r="AO54" s="334">
        <v>-38.799999999999997</v>
      </c>
      <c r="AP54" s="335">
        <v>51269</v>
      </c>
      <c r="AQ54" s="336">
        <v>4.5999999999999996</v>
      </c>
      <c r="AR54" s="337">
        <v>-43.4</v>
      </c>
    </row>
    <row r="55" spans="1:44" x14ac:dyDescent="0.15">
      <c r="A55" s="259"/>
      <c r="AK55" s="315" t="s">
        <v>558</v>
      </c>
      <c r="AL55" s="316"/>
      <c r="AM55" s="324">
        <v>859116</v>
      </c>
      <c r="AN55" s="325">
        <v>79740</v>
      </c>
      <c r="AO55" s="326">
        <v>-14.6</v>
      </c>
      <c r="AP55" s="327">
        <v>117234</v>
      </c>
      <c r="AQ55" s="328">
        <v>13.4</v>
      </c>
      <c r="AR55" s="329">
        <v>-28</v>
      </c>
    </row>
    <row r="56" spans="1:44" x14ac:dyDescent="0.15">
      <c r="A56" s="259"/>
      <c r="AK56" s="330"/>
      <c r="AL56" s="331" t="s">
        <v>556</v>
      </c>
      <c r="AM56" s="332">
        <v>560910</v>
      </c>
      <c r="AN56" s="333">
        <v>52061</v>
      </c>
      <c r="AO56" s="334">
        <v>-10.8</v>
      </c>
      <c r="AP56" s="335">
        <v>59796</v>
      </c>
      <c r="AQ56" s="336">
        <v>16.600000000000001</v>
      </c>
      <c r="AR56" s="337">
        <v>-27.4</v>
      </c>
    </row>
    <row r="57" spans="1:44" x14ac:dyDescent="0.15">
      <c r="A57" s="259"/>
      <c r="AK57" s="315" t="s">
        <v>559</v>
      </c>
      <c r="AL57" s="316"/>
      <c r="AM57" s="324">
        <v>824017</v>
      </c>
      <c r="AN57" s="325">
        <v>77562</v>
      </c>
      <c r="AO57" s="326">
        <v>-2.7</v>
      </c>
      <c r="AP57" s="327">
        <v>97758</v>
      </c>
      <c r="AQ57" s="328">
        <v>-16.600000000000001</v>
      </c>
      <c r="AR57" s="329">
        <v>13.9</v>
      </c>
    </row>
    <row r="58" spans="1:44" x14ac:dyDescent="0.15">
      <c r="A58" s="259"/>
      <c r="AK58" s="330"/>
      <c r="AL58" s="331" t="s">
        <v>556</v>
      </c>
      <c r="AM58" s="332">
        <v>661027</v>
      </c>
      <c r="AN58" s="333">
        <v>62220</v>
      </c>
      <c r="AO58" s="334">
        <v>19.5</v>
      </c>
      <c r="AP58" s="335">
        <v>45946</v>
      </c>
      <c r="AQ58" s="336">
        <v>-23.2</v>
      </c>
      <c r="AR58" s="337">
        <v>42.7</v>
      </c>
    </row>
    <row r="59" spans="1:44" x14ac:dyDescent="0.15">
      <c r="A59" s="259"/>
      <c r="AK59" s="315" t="s">
        <v>560</v>
      </c>
      <c r="AL59" s="316"/>
      <c r="AM59" s="324">
        <v>780412</v>
      </c>
      <c r="AN59" s="325">
        <v>74896</v>
      </c>
      <c r="AO59" s="326">
        <v>-3.4</v>
      </c>
      <c r="AP59" s="327">
        <v>91338</v>
      </c>
      <c r="AQ59" s="328">
        <v>-6.6</v>
      </c>
      <c r="AR59" s="329">
        <v>3.2</v>
      </c>
    </row>
    <row r="60" spans="1:44" x14ac:dyDescent="0.15">
      <c r="A60" s="259"/>
      <c r="AK60" s="330"/>
      <c r="AL60" s="331" t="s">
        <v>556</v>
      </c>
      <c r="AM60" s="332">
        <v>586495</v>
      </c>
      <c r="AN60" s="333">
        <v>56286</v>
      </c>
      <c r="AO60" s="334">
        <v>-9.5</v>
      </c>
      <c r="AP60" s="335">
        <v>43989</v>
      </c>
      <c r="AQ60" s="336">
        <v>-4.3</v>
      </c>
      <c r="AR60" s="337">
        <v>-5.2</v>
      </c>
    </row>
    <row r="61" spans="1:44" x14ac:dyDescent="0.15">
      <c r="A61" s="259"/>
      <c r="AK61" s="315" t="s">
        <v>561</v>
      </c>
      <c r="AL61" s="338"/>
      <c r="AM61" s="324">
        <v>1011688</v>
      </c>
      <c r="AN61" s="325">
        <v>93973</v>
      </c>
      <c r="AO61" s="326">
        <v>10.4</v>
      </c>
      <c r="AP61" s="327">
        <v>99610</v>
      </c>
      <c r="AQ61" s="339">
        <v>1.1000000000000001</v>
      </c>
      <c r="AR61" s="329">
        <v>9.3000000000000007</v>
      </c>
    </row>
    <row r="62" spans="1:44" x14ac:dyDescent="0.15">
      <c r="A62" s="259"/>
      <c r="AK62" s="330"/>
      <c r="AL62" s="331" t="s">
        <v>556</v>
      </c>
      <c r="AM62" s="332">
        <v>697650</v>
      </c>
      <c r="AN62" s="333">
        <v>64881</v>
      </c>
      <c r="AO62" s="334">
        <v>12.2</v>
      </c>
      <c r="AP62" s="335">
        <v>50003</v>
      </c>
      <c r="AQ62" s="336">
        <v>0</v>
      </c>
      <c r="AR62" s="337">
        <v>12.2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joPCq98kP42gQGEMpLBNfxiBcdM4phFCpMvOwx98o/WsWe5/MAqvEYb6W/wLn5NQ46jl4CIRdGCVCJ1RVMO7A==" saltValue="BYAF3GFViUDen5KK0jKp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ytB15SP7Et0VaWxf2FIzcpO2lTqLSkifEh2fSawUyTmODCgG31B087GGpJa9MtDA7W/NFcqJxNknJIw8qe/kJA==" saltValue="sWohCOmdlOJ2NjXvTGd5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oE8IfskpO17xcBjqCsDBd7uWF0d37KWRdZR1aKWJE2ClkAgbNjnYuGdE9wlZ6Wc9WsCEGzLc4rNWppBieLHtvg==" saltValue="Yh0E4wRdEoDiGAy81F2I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52" t="s">
        <v>3</v>
      </c>
      <c r="D47" s="1152"/>
      <c r="E47" s="1153"/>
      <c r="F47" s="11">
        <v>20.170000000000002</v>
      </c>
      <c r="G47" s="12">
        <v>20.58</v>
      </c>
      <c r="H47" s="12">
        <v>19.53</v>
      </c>
      <c r="I47" s="12">
        <v>18.28</v>
      </c>
      <c r="J47" s="13">
        <v>18.61</v>
      </c>
    </row>
    <row r="48" spans="2:10" ht="57.75" customHeight="1" x14ac:dyDescent="0.15">
      <c r="B48" s="14"/>
      <c r="C48" s="1154" t="s">
        <v>4</v>
      </c>
      <c r="D48" s="1154"/>
      <c r="E48" s="1155"/>
      <c r="F48" s="15">
        <v>4.26</v>
      </c>
      <c r="G48" s="16">
        <v>5.19</v>
      </c>
      <c r="H48" s="16">
        <v>8.0299999999999994</v>
      </c>
      <c r="I48" s="16">
        <v>5.89</v>
      </c>
      <c r="J48" s="17">
        <v>9.16</v>
      </c>
    </row>
    <row r="49" spans="2:10" ht="57.75" customHeight="1" thickBot="1" x14ac:dyDescent="0.2">
      <c r="B49" s="18"/>
      <c r="C49" s="1156" t="s">
        <v>5</v>
      </c>
      <c r="D49" s="1156"/>
      <c r="E49" s="1157"/>
      <c r="F49" s="19">
        <v>0.82</v>
      </c>
      <c r="G49" s="20">
        <v>0.85</v>
      </c>
      <c r="H49" s="20">
        <v>3.11</v>
      </c>
      <c r="I49" s="20" t="s">
        <v>570</v>
      </c>
      <c r="J49" s="21">
        <v>3.17</v>
      </c>
    </row>
    <row r="50" spans="2:10" x14ac:dyDescent="0.15"/>
  </sheetData>
  <sheetProtection algorithmName="SHA-512" hashValue="IMqKaDabWGK9kI9SlVy8xUV1QXqHhqqTWngnwOHCnEwEEf2PM8bFVu6kvrdhxzq/0HKhG/NU0vuKHft9tZ6lKA==" saltValue="VY5wZxERbJyRq86p3mtXL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62" t="s">
        <v>571</v>
      </c>
      <c r="D34" s="1162"/>
      <c r="E34" s="1163"/>
      <c r="F34" s="32" t="s">
        <v>572</v>
      </c>
      <c r="G34" s="33" t="s">
        <v>573</v>
      </c>
      <c r="H34" s="33" t="s">
        <v>574</v>
      </c>
      <c r="I34" s="33" t="s">
        <v>575</v>
      </c>
      <c r="J34" s="34" t="s">
        <v>576</v>
      </c>
      <c r="K34" s="22"/>
      <c r="L34" s="22"/>
      <c r="M34" s="22"/>
      <c r="N34" s="22"/>
      <c r="O34" s="22"/>
      <c r="P34" s="22"/>
    </row>
    <row r="35" spans="1:16" ht="39" customHeight="1" x14ac:dyDescent="0.15">
      <c r="A35" s="22"/>
      <c r="B35" s="35"/>
      <c r="C35" s="1158" t="s">
        <v>577</v>
      </c>
      <c r="D35" s="1158"/>
      <c r="E35" s="1159"/>
      <c r="F35" s="36">
        <v>4.5</v>
      </c>
      <c r="G35" s="37">
        <v>5.48</v>
      </c>
      <c r="H35" s="37">
        <v>8.06</v>
      </c>
      <c r="I35" s="37">
        <v>6.13</v>
      </c>
      <c r="J35" s="38">
        <v>9.4</v>
      </c>
      <c r="K35" s="22"/>
      <c r="L35" s="22"/>
      <c r="M35" s="22"/>
      <c r="N35" s="22"/>
      <c r="O35" s="22"/>
      <c r="P35" s="22"/>
    </row>
    <row r="36" spans="1:16" ht="39" customHeight="1" x14ac:dyDescent="0.15">
      <c r="A36" s="22"/>
      <c r="B36" s="35"/>
      <c r="C36" s="1158" t="s">
        <v>578</v>
      </c>
      <c r="D36" s="1158"/>
      <c r="E36" s="1159"/>
      <c r="F36" s="36">
        <v>2.0699999999999998</v>
      </c>
      <c r="G36" s="37">
        <v>1.02</v>
      </c>
      <c r="H36" s="37">
        <v>1.32</v>
      </c>
      <c r="I36" s="37">
        <v>1.65</v>
      </c>
      <c r="J36" s="38">
        <v>2.37</v>
      </c>
      <c r="K36" s="22"/>
      <c r="L36" s="22"/>
      <c r="M36" s="22"/>
      <c r="N36" s="22"/>
      <c r="O36" s="22"/>
      <c r="P36" s="22"/>
    </row>
    <row r="37" spans="1:16" ht="39" customHeight="1" x14ac:dyDescent="0.15">
      <c r="A37" s="22"/>
      <c r="B37" s="35"/>
      <c r="C37" s="1158" t="s">
        <v>579</v>
      </c>
      <c r="D37" s="1158"/>
      <c r="E37" s="1159"/>
      <c r="F37" s="36">
        <v>0.84</v>
      </c>
      <c r="G37" s="37">
        <v>0.96</v>
      </c>
      <c r="H37" s="37">
        <v>0.75</v>
      </c>
      <c r="I37" s="37">
        <v>0.98</v>
      </c>
      <c r="J37" s="38">
        <v>1.26</v>
      </c>
      <c r="K37" s="22"/>
      <c r="L37" s="22"/>
      <c r="M37" s="22"/>
      <c r="N37" s="22"/>
      <c r="O37" s="22"/>
      <c r="P37" s="22"/>
    </row>
    <row r="38" spans="1:16" ht="39" customHeight="1" x14ac:dyDescent="0.15">
      <c r="A38" s="22"/>
      <c r="B38" s="35"/>
      <c r="C38" s="1158" t="s">
        <v>580</v>
      </c>
      <c r="D38" s="1158"/>
      <c r="E38" s="1159"/>
      <c r="F38" s="36" t="s">
        <v>524</v>
      </c>
      <c r="G38" s="37" t="s">
        <v>524</v>
      </c>
      <c r="H38" s="37" t="s">
        <v>524</v>
      </c>
      <c r="I38" s="37">
        <v>0.15</v>
      </c>
      <c r="J38" s="38">
        <v>0.22</v>
      </c>
      <c r="K38" s="22"/>
      <c r="L38" s="22"/>
      <c r="M38" s="22"/>
      <c r="N38" s="22"/>
      <c r="O38" s="22"/>
      <c r="P38" s="22"/>
    </row>
    <row r="39" spans="1:16" ht="39" customHeight="1" x14ac:dyDescent="0.15">
      <c r="A39" s="22"/>
      <c r="B39" s="35"/>
      <c r="C39" s="1158" t="s">
        <v>581</v>
      </c>
      <c r="D39" s="1158"/>
      <c r="E39" s="1159"/>
      <c r="F39" s="36">
        <v>0.14000000000000001</v>
      </c>
      <c r="G39" s="37">
        <v>0.15</v>
      </c>
      <c r="H39" s="37">
        <v>0.14000000000000001</v>
      </c>
      <c r="I39" s="37">
        <v>0.16</v>
      </c>
      <c r="J39" s="38">
        <v>0.16</v>
      </c>
      <c r="K39" s="22"/>
      <c r="L39" s="22"/>
      <c r="M39" s="22"/>
      <c r="N39" s="22"/>
      <c r="O39" s="22"/>
      <c r="P39" s="22"/>
    </row>
    <row r="40" spans="1:16" ht="39" customHeight="1" x14ac:dyDescent="0.15">
      <c r="A40" s="22"/>
      <c r="B40" s="35"/>
      <c r="C40" s="1158" t="s">
        <v>582</v>
      </c>
      <c r="D40" s="1158"/>
      <c r="E40" s="1159"/>
      <c r="F40" s="36">
        <v>0</v>
      </c>
      <c r="G40" s="37">
        <v>0.01</v>
      </c>
      <c r="H40" s="37">
        <v>0</v>
      </c>
      <c r="I40" s="37">
        <v>0.01</v>
      </c>
      <c r="J40" s="38">
        <v>0.01</v>
      </c>
      <c r="K40" s="22"/>
      <c r="L40" s="22"/>
      <c r="M40" s="22"/>
      <c r="N40" s="22"/>
      <c r="O40" s="22"/>
      <c r="P40" s="22"/>
    </row>
    <row r="41" spans="1:16" ht="39" customHeight="1" x14ac:dyDescent="0.15">
      <c r="A41" s="22"/>
      <c r="B41" s="35"/>
      <c r="C41" s="1158" t="s">
        <v>583</v>
      </c>
      <c r="D41" s="1158"/>
      <c r="E41" s="1159"/>
      <c r="F41" s="36" t="s">
        <v>524</v>
      </c>
      <c r="G41" s="37" t="s">
        <v>524</v>
      </c>
      <c r="H41" s="37" t="s">
        <v>524</v>
      </c>
      <c r="I41" s="37">
        <v>0.01</v>
      </c>
      <c r="J41" s="38">
        <v>0</v>
      </c>
      <c r="K41" s="22"/>
      <c r="L41" s="22"/>
      <c r="M41" s="22"/>
      <c r="N41" s="22"/>
      <c r="O41" s="22"/>
      <c r="P41" s="22"/>
    </row>
    <row r="42" spans="1:16" ht="39" customHeight="1" x14ac:dyDescent="0.15">
      <c r="A42" s="22"/>
      <c r="B42" s="39"/>
      <c r="C42" s="1158" t="s">
        <v>584</v>
      </c>
      <c r="D42" s="1158"/>
      <c r="E42" s="1159"/>
      <c r="F42" s="36" t="s">
        <v>524</v>
      </c>
      <c r="G42" s="37" t="s">
        <v>524</v>
      </c>
      <c r="H42" s="37" t="s">
        <v>524</v>
      </c>
      <c r="I42" s="37" t="s">
        <v>524</v>
      </c>
      <c r="J42" s="38" t="s">
        <v>524</v>
      </c>
      <c r="K42" s="22"/>
      <c r="L42" s="22"/>
      <c r="M42" s="22"/>
      <c r="N42" s="22"/>
      <c r="O42" s="22"/>
      <c r="P42" s="22"/>
    </row>
    <row r="43" spans="1:16" ht="39" customHeight="1" thickBot="1" x14ac:dyDescent="0.2">
      <c r="A43" s="22"/>
      <c r="B43" s="40"/>
      <c r="C43" s="1160" t="s">
        <v>585</v>
      </c>
      <c r="D43" s="1160"/>
      <c r="E43" s="1161"/>
      <c r="F43" s="41">
        <v>0</v>
      </c>
      <c r="G43" s="42">
        <v>0.46</v>
      </c>
      <c r="H43" s="42">
        <v>0.34</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7ibtLt8FxqxgfTqc6anGxzJbRa3hCL4lhjP1crwwzQrRYZzCpRe+zskvOFxQSNmQb67vfbX8lPxgz6Je8x72Q==" saltValue="54rPd4S23yoraKXYOO1Z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1044</v>
      </c>
      <c r="L45" s="58">
        <v>952</v>
      </c>
      <c r="M45" s="58">
        <v>966</v>
      </c>
      <c r="N45" s="58">
        <v>991</v>
      </c>
      <c r="O45" s="59">
        <v>1096</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524</v>
      </c>
      <c r="L46" s="62" t="s">
        <v>524</v>
      </c>
      <c r="M46" s="62" t="s">
        <v>524</v>
      </c>
      <c r="N46" s="62" t="s">
        <v>524</v>
      </c>
      <c r="O46" s="63" t="s">
        <v>524</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524</v>
      </c>
      <c r="L47" s="62" t="s">
        <v>524</v>
      </c>
      <c r="M47" s="62" t="s">
        <v>524</v>
      </c>
      <c r="N47" s="62" t="s">
        <v>524</v>
      </c>
      <c r="O47" s="63" t="s">
        <v>524</v>
      </c>
      <c r="P47" s="46"/>
      <c r="Q47" s="46"/>
      <c r="R47" s="46"/>
      <c r="S47" s="46"/>
      <c r="T47" s="46"/>
      <c r="U47" s="46"/>
    </row>
    <row r="48" spans="1:21" ht="30.75" customHeight="1" x14ac:dyDescent="0.15">
      <c r="A48" s="46"/>
      <c r="B48" s="1166"/>
      <c r="C48" s="1167"/>
      <c r="D48" s="60"/>
      <c r="E48" s="1172" t="s">
        <v>15</v>
      </c>
      <c r="F48" s="1172"/>
      <c r="G48" s="1172"/>
      <c r="H48" s="1172"/>
      <c r="I48" s="1172"/>
      <c r="J48" s="1173"/>
      <c r="K48" s="61">
        <v>358</v>
      </c>
      <c r="L48" s="62">
        <v>349</v>
      </c>
      <c r="M48" s="62">
        <v>298</v>
      </c>
      <c r="N48" s="62">
        <v>303</v>
      </c>
      <c r="O48" s="63">
        <v>363</v>
      </c>
      <c r="P48" s="46"/>
      <c r="Q48" s="46"/>
      <c r="R48" s="46"/>
      <c r="S48" s="46"/>
      <c r="T48" s="46"/>
      <c r="U48" s="46"/>
    </row>
    <row r="49" spans="1:21" ht="30.75" customHeight="1" x14ac:dyDescent="0.15">
      <c r="A49" s="46"/>
      <c r="B49" s="1166"/>
      <c r="C49" s="1167"/>
      <c r="D49" s="60"/>
      <c r="E49" s="1172" t="s">
        <v>16</v>
      </c>
      <c r="F49" s="1172"/>
      <c r="G49" s="1172"/>
      <c r="H49" s="1172"/>
      <c r="I49" s="1172"/>
      <c r="J49" s="1173"/>
      <c r="K49" s="61">
        <v>36</v>
      </c>
      <c r="L49" s="62">
        <v>25</v>
      </c>
      <c r="M49" s="62">
        <v>26</v>
      </c>
      <c r="N49" s="62">
        <v>26</v>
      </c>
      <c r="O49" s="63">
        <v>23</v>
      </c>
      <c r="P49" s="46"/>
      <c r="Q49" s="46"/>
      <c r="R49" s="46"/>
      <c r="S49" s="46"/>
      <c r="T49" s="46"/>
      <c r="U49" s="46"/>
    </row>
    <row r="50" spans="1:21" ht="30.75" customHeight="1" x14ac:dyDescent="0.15">
      <c r="A50" s="46"/>
      <c r="B50" s="1166"/>
      <c r="C50" s="1167"/>
      <c r="D50" s="60"/>
      <c r="E50" s="1172" t="s">
        <v>17</v>
      </c>
      <c r="F50" s="1172"/>
      <c r="G50" s="1172"/>
      <c r="H50" s="1172"/>
      <c r="I50" s="1172"/>
      <c r="J50" s="1173"/>
      <c r="K50" s="61">
        <v>2</v>
      </c>
      <c r="L50" s="62">
        <v>2</v>
      </c>
      <c r="M50" s="62">
        <v>7</v>
      </c>
      <c r="N50" s="62" t="s">
        <v>524</v>
      </c>
      <c r="O50" s="63" t="s">
        <v>524</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524</v>
      </c>
      <c r="L51" s="62" t="s">
        <v>524</v>
      </c>
      <c r="M51" s="62" t="s">
        <v>524</v>
      </c>
      <c r="N51" s="62" t="s">
        <v>524</v>
      </c>
      <c r="O51" s="63" t="s">
        <v>524</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1100</v>
      </c>
      <c r="L52" s="62">
        <v>1024</v>
      </c>
      <c r="M52" s="62">
        <v>1036</v>
      </c>
      <c r="N52" s="62">
        <v>1061</v>
      </c>
      <c r="O52" s="63">
        <v>1127</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340</v>
      </c>
      <c r="L53" s="67">
        <v>304</v>
      </c>
      <c r="M53" s="67">
        <v>261</v>
      </c>
      <c r="N53" s="67">
        <v>259</v>
      </c>
      <c r="O53" s="68">
        <v>355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Z5OTWJqv3qf+wObTnjExviLwjdQzyJqUWpry9utUsfT8DPjfw6YYHItK0dsyahnHUIPdBV8WWU0NyDglkSjMQ==" saltValue="VeCbYZkj45tJfEvguIAH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565</v>
      </c>
      <c r="J40" s="101" t="s">
        <v>566</v>
      </c>
      <c r="K40" s="101" t="s">
        <v>567</v>
      </c>
      <c r="L40" s="101" t="s">
        <v>568</v>
      </c>
      <c r="M40" s="102" t="s">
        <v>569</v>
      </c>
    </row>
    <row r="41" spans="2:13" ht="27.75" customHeight="1" x14ac:dyDescent="0.15">
      <c r="B41" s="1195" t="s">
        <v>32</v>
      </c>
      <c r="C41" s="1196"/>
      <c r="D41" s="103"/>
      <c r="E41" s="1201" t="s">
        <v>33</v>
      </c>
      <c r="F41" s="1201"/>
      <c r="G41" s="1201"/>
      <c r="H41" s="1202"/>
      <c r="I41" s="342">
        <v>6210</v>
      </c>
      <c r="J41" s="343">
        <v>6121</v>
      </c>
      <c r="K41" s="343">
        <v>5839</v>
      </c>
      <c r="L41" s="343">
        <v>5377</v>
      </c>
      <c r="M41" s="344">
        <v>4765</v>
      </c>
    </row>
    <row r="42" spans="2:13" ht="27.75" customHeight="1" x14ac:dyDescent="0.15">
      <c r="B42" s="1197"/>
      <c r="C42" s="1198"/>
      <c r="D42" s="104"/>
      <c r="E42" s="1203" t="s">
        <v>34</v>
      </c>
      <c r="F42" s="1203"/>
      <c r="G42" s="1203"/>
      <c r="H42" s="1204"/>
      <c r="I42" s="345">
        <v>8</v>
      </c>
      <c r="J42" s="346">
        <v>7</v>
      </c>
      <c r="K42" s="346" t="s">
        <v>524</v>
      </c>
      <c r="L42" s="346" t="s">
        <v>524</v>
      </c>
      <c r="M42" s="347" t="s">
        <v>524</v>
      </c>
    </row>
    <row r="43" spans="2:13" ht="27.75" customHeight="1" x14ac:dyDescent="0.15">
      <c r="B43" s="1197"/>
      <c r="C43" s="1198"/>
      <c r="D43" s="104"/>
      <c r="E43" s="1203" t="s">
        <v>35</v>
      </c>
      <c r="F43" s="1203"/>
      <c r="G43" s="1203"/>
      <c r="H43" s="1204"/>
      <c r="I43" s="345">
        <v>3391</v>
      </c>
      <c r="J43" s="346">
        <v>3092</v>
      </c>
      <c r="K43" s="346">
        <v>2832</v>
      </c>
      <c r="L43" s="346">
        <v>2443</v>
      </c>
      <c r="M43" s="347">
        <v>2348</v>
      </c>
    </row>
    <row r="44" spans="2:13" ht="27.75" customHeight="1" x14ac:dyDescent="0.15">
      <c r="B44" s="1197"/>
      <c r="C44" s="1198"/>
      <c r="D44" s="104"/>
      <c r="E44" s="1203" t="s">
        <v>36</v>
      </c>
      <c r="F44" s="1203"/>
      <c r="G44" s="1203"/>
      <c r="H44" s="1204"/>
      <c r="I44" s="345">
        <v>130</v>
      </c>
      <c r="J44" s="346">
        <v>110</v>
      </c>
      <c r="K44" s="346">
        <v>103</v>
      </c>
      <c r="L44" s="346">
        <v>81</v>
      </c>
      <c r="M44" s="347">
        <v>73</v>
      </c>
    </row>
    <row r="45" spans="2:13" ht="27.75" customHeight="1" x14ac:dyDescent="0.15">
      <c r="B45" s="1197"/>
      <c r="C45" s="1198"/>
      <c r="D45" s="104"/>
      <c r="E45" s="1203" t="s">
        <v>37</v>
      </c>
      <c r="F45" s="1203"/>
      <c r="G45" s="1203"/>
      <c r="H45" s="1204"/>
      <c r="I45" s="345">
        <v>619</v>
      </c>
      <c r="J45" s="346">
        <v>656</v>
      </c>
      <c r="K45" s="346">
        <v>599</v>
      </c>
      <c r="L45" s="346">
        <v>596</v>
      </c>
      <c r="M45" s="347">
        <v>595</v>
      </c>
    </row>
    <row r="46" spans="2:13" ht="27.75" customHeight="1" x14ac:dyDescent="0.15">
      <c r="B46" s="1197"/>
      <c r="C46" s="1198"/>
      <c r="D46" s="105"/>
      <c r="E46" s="1203" t="s">
        <v>38</v>
      </c>
      <c r="F46" s="1203"/>
      <c r="G46" s="1203"/>
      <c r="H46" s="1204"/>
      <c r="I46" s="345" t="s">
        <v>524</v>
      </c>
      <c r="J46" s="346" t="s">
        <v>524</v>
      </c>
      <c r="K46" s="346" t="s">
        <v>524</v>
      </c>
      <c r="L46" s="346" t="s">
        <v>524</v>
      </c>
      <c r="M46" s="347" t="s">
        <v>524</v>
      </c>
    </row>
    <row r="47" spans="2:13" ht="27.75" customHeight="1" x14ac:dyDescent="0.15">
      <c r="B47" s="1197"/>
      <c r="C47" s="1198"/>
      <c r="D47" s="106"/>
      <c r="E47" s="1205" t="s">
        <v>39</v>
      </c>
      <c r="F47" s="1206"/>
      <c r="G47" s="1206"/>
      <c r="H47" s="1207"/>
      <c r="I47" s="345" t="s">
        <v>524</v>
      </c>
      <c r="J47" s="346" t="s">
        <v>524</v>
      </c>
      <c r="K47" s="346" t="s">
        <v>524</v>
      </c>
      <c r="L47" s="346" t="s">
        <v>524</v>
      </c>
      <c r="M47" s="347" t="s">
        <v>524</v>
      </c>
    </row>
    <row r="48" spans="2:13" ht="27.75" customHeight="1" x14ac:dyDescent="0.15">
      <c r="B48" s="1197"/>
      <c r="C48" s="1198"/>
      <c r="D48" s="104"/>
      <c r="E48" s="1203" t="s">
        <v>40</v>
      </c>
      <c r="F48" s="1203"/>
      <c r="G48" s="1203"/>
      <c r="H48" s="1204"/>
      <c r="I48" s="345" t="s">
        <v>524</v>
      </c>
      <c r="J48" s="346" t="s">
        <v>524</v>
      </c>
      <c r="K48" s="346" t="s">
        <v>524</v>
      </c>
      <c r="L48" s="346" t="s">
        <v>524</v>
      </c>
      <c r="M48" s="347" t="s">
        <v>524</v>
      </c>
    </row>
    <row r="49" spans="2:13" ht="27.75" customHeight="1" x14ac:dyDescent="0.15">
      <c r="B49" s="1199"/>
      <c r="C49" s="1200"/>
      <c r="D49" s="104"/>
      <c r="E49" s="1203" t="s">
        <v>41</v>
      </c>
      <c r="F49" s="1203"/>
      <c r="G49" s="1203"/>
      <c r="H49" s="1204"/>
      <c r="I49" s="345" t="s">
        <v>524</v>
      </c>
      <c r="J49" s="346" t="s">
        <v>524</v>
      </c>
      <c r="K49" s="346" t="s">
        <v>524</v>
      </c>
      <c r="L49" s="346" t="s">
        <v>524</v>
      </c>
      <c r="M49" s="347" t="s">
        <v>524</v>
      </c>
    </row>
    <row r="50" spans="2:13" ht="27.75" customHeight="1" x14ac:dyDescent="0.15">
      <c r="B50" s="1208" t="s">
        <v>42</v>
      </c>
      <c r="C50" s="1209"/>
      <c r="D50" s="107"/>
      <c r="E50" s="1203" t="s">
        <v>43</v>
      </c>
      <c r="F50" s="1203"/>
      <c r="G50" s="1203"/>
      <c r="H50" s="1204"/>
      <c r="I50" s="345">
        <v>2910</v>
      </c>
      <c r="J50" s="346">
        <v>2928</v>
      </c>
      <c r="K50" s="346">
        <v>2927</v>
      </c>
      <c r="L50" s="346">
        <v>3290</v>
      </c>
      <c r="M50" s="347">
        <v>3400</v>
      </c>
    </row>
    <row r="51" spans="2:13" ht="27.75" customHeight="1" x14ac:dyDescent="0.15">
      <c r="B51" s="1197"/>
      <c r="C51" s="1198"/>
      <c r="D51" s="104"/>
      <c r="E51" s="1203" t="s">
        <v>44</v>
      </c>
      <c r="F51" s="1203"/>
      <c r="G51" s="1203"/>
      <c r="H51" s="1204"/>
      <c r="I51" s="345">
        <v>2</v>
      </c>
      <c r="J51" s="346" t="s">
        <v>524</v>
      </c>
      <c r="K51" s="346">
        <v>63</v>
      </c>
      <c r="L51" s="346">
        <v>59</v>
      </c>
      <c r="M51" s="347">
        <v>55</v>
      </c>
    </row>
    <row r="52" spans="2:13" ht="27.75" customHeight="1" x14ac:dyDescent="0.15">
      <c r="B52" s="1199"/>
      <c r="C52" s="1200"/>
      <c r="D52" s="104"/>
      <c r="E52" s="1203" t="s">
        <v>45</v>
      </c>
      <c r="F52" s="1203"/>
      <c r="G52" s="1203"/>
      <c r="H52" s="1204"/>
      <c r="I52" s="345">
        <v>8941</v>
      </c>
      <c r="J52" s="346">
        <v>8798</v>
      </c>
      <c r="K52" s="346">
        <v>8417</v>
      </c>
      <c r="L52" s="346">
        <v>7948</v>
      </c>
      <c r="M52" s="347">
        <v>7251</v>
      </c>
    </row>
    <row r="53" spans="2:13" ht="27.75" customHeight="1" thickBot="1" x14ac:dyDescent="0.2">
      <c r="B53" s="1210" t="s">
        <v>46</v>
      </c>
      <c r="C53" s="1211"/>
      <c r="D53" s="108"/>
      <c r="E53" s="1212" t="s">
        <v>47</v>
      </c>
      <c r="F53" s="1212"/>
      <c r="G53" s="1212"/>
      <c r="H53" s="1213"/>
      <c r="I53" s="348">
        <v>-1494</v>
      </c>
      <c r="J53" s="349">
        <v>-1741</v>
      </c>
      <c r="K53" s="349">
        <v>-2035</v>
      </c>
      <c r="L53" s="349">
        <v>-2799</v>
      </c>
      <c r="M53" s="350">
        <v>-2927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f3FftgfFKfGHG8KYCWGUa360QoRVtades90l5bFbpj1ITxGxBCf7I0B4t593Oc3jih6jUYHoqBH9Ppsbrv2t2w==" saltValue="nebyjc1seYL0N2R64/+b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222" t="s">
        <v>50</v>
      </c>
      <c r="D55" s="1222"/>
      <c r="E55" s="1223"/>
      <c r="F55" s="120">
        <v>998</v>
      </c>
      <c r="G55" s="120">
        <v>998</v>
      </c>
      <c r="H55" s="121">
        <v>998</v>
      </c>
    </row>
    <row r="56" spans="2:8" ht="52.5" customHeight="1" x14ac:dyDescent="0.15">
      <c r="B56" s="122"/>
      <c r="C56" s="1224" t="s">
        <v>51</v>
      </c>
      <c r="D56" s="1224"/>
      <c r="E56" s="1225"/>
      <c r="F56" s="123">
        <v>723</v>
      </c>
      <c r="G56" s="123">
        <v>781</v>
      </c>
      <c r="H56" s="124">
        <v>783</v>
      </c>
    </row>
    <row r="57" spans="2:8" ht="53.25" customHeight="1" x14ac:dyDescent="0.15">
      <c r="B57" s="122"/>
      <c r="C57" s="1226" t="s">
        <v>52</v>
      </c>
      <c r="D57" s="1226"/>
      <c r="E57" s="1227"/>
      <c r="F57" s="125">
        <v>2192</v>
      </c>
      <c r="G57" s="125">
        <v>2482</v>
      </c>
      <c r="H57" s="126">
        <v>2610</v>
      </c>
    </row>
    <row r="58" spans="2:8" ht="45.75" customHeight="1" x14ac:dyDescent="0.15">
      <c r="B58" s="127"/>
      <c r="C58" s="1214" t="s">
        <v>592</v>
      </c>
      <c r="D58" s="1215"/>
      <c r="E58" s="1216"/>
      <c r="F58" s="128">
        <v>1100</v>
      </c>
      <c r="G58" s="128">
        <v>1100</v>
      </c>
      <c r="H58" s="129">
        <v>1100</v>
      </c>
    </row>
    <row r="59" spans="2:8" ht="45.75" customHeight="1" x14ac:dyDescent="0.15">
      <c r="B59" s="127"/>
      <c r="C59" s="1214" t="s">
        <v>593</v>
      </c>
      <c r="D59" s="1215"/>
      <c r="E59" s="1216"/>
      <c r="F59" s="128">
        <v>632</v>
      </c>
      <c r="G59" s="128">
        <v>884</v>
      </c>
      <c r="H59" s="129">
        <v>986</v>
      </c>
    </row>
    <row r="60" spans="2:8" ht="45.75" customHeight="1" x14ac:dyDescent="0.15">
      <c r="B60" s="127"/>
      <c r="C60" s="1214" t="s">
        <v>594</v>
      </c>
      <c r="D60" s="1215"/>
      <c r="E60" s="1216"/>
      <c r="F60" s="128">
        <v>205</v>
      </c>
      <c r="G60" s="128">
        <v>205</v>
      </c>
      <c r="H60" s="129">
        <v>205</v>
      </c>
    </row>
    <row r="61" spans="2:8" ht="45.75" customHeight="1" x14ac:dyDescent="0.15">
      <c r="B61" s="127"/>
      <c r="C61" s="1214" t="s">
        <v>595</v>
      </c>
      <c r="D61" s="1215"/>
      <c r="E61" s="1216"/>
      <c r="F61" s="128">
        <v>60</v>
      </c>
      <c r="G61" s="128">
        <v>65</v>
      </c>
      <c r="H61" s="129">
        <v>73</v>
      </c>
    </row>
    <row r="62" spans="2:8" ht="45.75" customHeight="1" thickBot="1" x14ac:dyDescent="0.2">
      <c r="B62" s="130"/>
      <c r="C62" s="1217" t="s">
        <v>596</v>
      </c>
      <c r="D62" s="1218"/>
      <c r="E62" s="1219"/>
      <c r="F62" s="131">
        <v>49</v>
      </c>
      <c r="G62" s="131">
        <v>54</v>
      </c>
      <c r="H62" s="132">
        <v>66</v>
      </c>
    </row>
    <row r="63" spans="2:8" ht="52.5" customHeight="1" thickBot="1" x14ac:dyDescent="0.2">
      <c r="B63" s="133"/>
      <c r="C63" s="1220" t="s">
        <v>53</v>
      </c>
      <c r="D63" s="1220"/>
      <c r="E63" s="1221"/>
      <c r="F63" s="134">
        <v>3913</v>
      </c>
      <c r="G63" s="134">
        <v>4261</v>
      </c>
      <c r="H63" s="135">
        <v>4391</v>
      </c>
    </row>
    <row r="64" spans="2:8" x14ac:dyDescent="0.15"/>
  </sheetData>
  <sheetProtection algorithmName="SHA-512" hashValue="T4qwFriwN/vbQzuszD8k3/RrDRRI3C6RC6Jgl9QiQQz68cDPulNdGrRYPszQnl7kAxHgn2Quq6/lBNEt4pL95g==" saltValue="vQsdcGOfs3KYRzs1w8vJ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516-08AC-4A7B-B4E9-D552C8F1B12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617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610</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565</v>
      </c>
      <c r="BQ50" s="1234"/>
      <c r="BR50" s="1234"/>
      <c r="BS50" s="1234"/>
      <c r="BT50" s="1234"/>
      <c r="BU50" s="1234"/>
      <c r="BV50" s="1234"/>
      <c r="BW50" s="1234"/>
      <c r="BX50" s="1234" t="s">
        <v>566</v>
      </c>
      <c r="BY50" s="1234"/>
      <c r="BZ50" s="1234"/>
      <c r="CA50" s="1234"/>
      <c r="CB50" s="1234"/>
      <c r="CC50" s="1234"/>
      <c r="CD50" s="1234"/>
      <c r="CE50" s="1234"/>
      <c r="CF50" s="1234" t="s">
        <v>567</v>
      </c>
      <c r="CG50" s="1234"/>
      <c r="CH50" s="1234"/>
      <c r="CI50" s="1234"/>
      <c r="CJ50" s="1234"/>
      <c r="CK50" s="1234"/>
      <c r="CL50" s="1234"/>
      <c r="CM50" s="1234"/>
      <c r="CN50" s="1234" t="s">
        <v>568</v>
      </c>
      <c r="CO50" s="1234"/>
      <c r="CP50" s="1234"/>
      <c r="CQ50" s="1234"/>
      <c r="CR50" s="1234"/>
      <c r="CS50" s="1234"/>
      <c r="CT50" s="1234"/>
      <c r="CU50" s="1234"/>
      <c r="CV50" s="1234" t="s">
        <v>569</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611</v>
      </c>
      <c r="AO51" s="1233"/>
      <c r="AP51" s="1233"/>
      <c r="AQ51" s="1233"/>
      <c r="AR51" s="1233"/>
      <c r="AS51" s="1233"/>
      <c r="AT51" s="1233"/>
      <c r="AU51" s="1233"/>
      <c r="AV51" s="1233"/>
      <c r="AW51" s="1233"/>
      <c r="AX51" s="1233"/>
      <c r="AY51" s="1233"/>
      <c r="AZ51" s="1233"/>
      <c r="BA51" s="1233"/>
      <c r="BB51" s="1233" t="s">
        <v>612</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613</v>
      </c>
      <c r="BC53" s="1233"/>
      <c r="BD53" s="1233"/>
      <c r="BE53" s="1233"/>
      <c r="BF53" s="1233"/>
      <c r="BG53" s="1233"/>
      <c r="BH53" s="1233"/>
      <c r="BI53" s="1233"/>
      <c r="BJ53" s="1233"/>
      <c r="BK53" s="1233"/>
      <c r="BL53" s="1233"/>
      <c r="BM53" s="1233"/>
      <c r="BN53" s="1233"/>
      <c r="BO53" s="1233"/>
      <c r="BP53" s="1230">
        <v>48.7</v>
      </c>
      <c r="BQ53" s="1230"/>
      <c r="BR53" s="1230"/>
      <c r="BS53" s="1230"/>
      <c r="BT53" s="1230"/>
      <c r="BU53" s="1230"/>
      <c r="BV53" s="1230"/>
      <c r="BW53" s="1230"/>
      <c r="BX53" s="1230">
        <v>50.7</v>
      </c>
      <c r="BY53" s="1230"/>
      <c r="BZ53" s="1230"/>
      <c r="CA53" s="1230"/>
      <c r="CB53" s="1230"/>
      <c r="CC53" s="1230"/>
      <c r="CD53" s="1230"/>
      <c r="CE53" s="1230"/>
      <c r="CF53" s="1230">
        <v>52.2</v>
      </c>
      <c r="CG53" s="1230"/>
      <c r="CH53" s="1230"/>
      <c r="CI53" s="1230"/>
      <c r="CJ53" s="1230"/>
      <c r="CK53" s="1230"/>
      <c r="CL53" s="1230"/>
      <c r="CM53" s="1230"/>
      <c r="CN53" s="1230">
        <v>53.9</v>
      </c>
      <c r="CO53" s="1230"/>
      <c r="CP53" s="1230"/>
      <c r="CQ53" s="1230"/>
      <c r="CR53" s="1230"/>
      <c r="CS53" s="1230"/>
      <c r="CT53" s="1230"/>
      <c r="CU53" s="1230"/>
      <c r="CV53" s="1230">
        <v>57.3</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614</v>
      </c>
      <c r="AO55" s="1234"/>
      <c r="AP55" s="1234"/>
      <c r="AQ55" s="1234"/>
      <c r="AR55" s="1234"/>
      <c r="AS55" s="1234"/>
      <c r="AT55" s="1234"/>
      <c r="AU55" s="1234"/>
      <c r="AV55" s="1234"/>
      <c r="AW55" s="1234"/>
      <c r="AX55" s="1234"/>
      <c r="AY55" s="1234"/>
      <c r="AZ55" s="1234"/>
      <c r="BA55" s="1234"/>
      <c r="BB55" s="1233" t="s">
        <v>612</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3.1</v>
      </c>
      <c r="BY55" s="1230"/>
      <c r="BZ55" s="1230"/>
      <c r="CA55" s="1230"/>
      <c r="CB55" s="1230"/>
      <c r="CC55" s="1230"/>
      <c r="CD55" s="1230"/>
      <c r="CE55" s="1230"/>
      <c r="CF55" s="1230">
        <v>13.7</v>
      </c>
      <c r="CG55" s="1230"/>
      <c r="CH55" s="1230"/>
      <c r="CI55" s="1230"/>
      <c r="CJ55" s="1230"/>
      <c r="CK55" s="1230"/>
      <c r="CL55" s="1230"/>
      <c r="CM55" s="1230"/>
      <c r="CN55" s="1230">
        <v>6.9</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613</v>
      </c>
      <c r="BC57" s="1233"/>
      <c r="BD57" s="1233"/>
      <c r="BE57" s="1233"/>
      <c r="BF57" s="1233"/>
      <c r="BG57" s="1233"/>
      <c r="BH57" s="1233"/>
      <c r="BI57" s="1233"/>
      <c r="BJ57" s="1233"/>
      <c r="BK57" s="1233"/>
      <c r="BL57" s="1233"/>
      <c r="BM57" s="1233"/>
      <c r="BN57" s="1233"/>
      <c r="BO57" s="1233"/>
      <c r="BP57" s="1230">
        <v>60</v>
      </c>
      <c r="BQ57" s="1230"/>
      <c r="BR57" s="1230"/>
      <c r="BS57" s="1230"/>
      <c r="BT57" s="1230"/>
      <c r="BU57" s="1230"/>
      <c r="BV57" s="1230"/>
      <c r="BW57" s="1230"/>
      <c r="BX57" s="1230">
        <v>61.2</v>
      </c>
      <c r="BY57" s="1230"/>
      <c r="BZ57" s="1230"/>
      <c r="CA57" s="1230"/>
      <c r="CB57" s="1230"/>
      <c r="CC57" s="1230"/>
      <c r="CD57" s="1230"/>
      <c r="CE57" s="1230"/>
      <c r="CF57" s="1230">
        <v>62</v>
      </c>
      <c r="CG57" s="1230"/>
      <c r="CH57" s="1230"/>
      <c r="CI57" s="1230"/>
      <c r="CJ57" s="1230"/>
      <c r="CK57" s="1230"/>
      <c r="CL57" s="1230"/>
      <c r="CM57" s="1230"/>
      <c r="CN57" s="1230">
        <v>62.9</v>
      </c>
      <c r="CO57" s="1230"/>
      <c r="CP57" s="1230"/>
      <c r="CQ57" s="1230"/>
      <c r="CR57" s="1230"/>
      <c r="CS57" s="1230"/>
      <c r="CT57" s="1230"/>
      <c r="CU57" s="1230"/>
      <c r="CV57" s="1230">
        <v>62.8</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615</v>
      </c>
    </row>
    <row r="64" spans="1:109" x14ac:dyDescent="0.15">
      <c r="B64" s="259"/>
      <c r="G64" s="357"/>
      <c r="I64" s="369"/>
      <c r="J64" s="369"/>
      <c r="K64" s="369"/>
      <c r="L64" s="369"/>
      <c r="M64" s="369"/>
      <c r="N64" s="370"/>
      <c r="AM64" s="357"/>
      <c r="AN64" s="357" t="s">
        <v>609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618</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610</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565</v>
      </c>
      <c r="BQ72" s="1234"/>
      <c r="BR72" s="1234"/>
      <c r="BS72" s="1234"/>
      <c r="BT72" s="1234"/>
      <c r="BU72" s="1234"/>
      <c r="BV72" s="1234"/>
      <c r="BW72" s="1234"/>
      <c r="BX72" s="1234" t="s">
        <v>566</v>
      </c>
      <c r="BY72" s="1234"/>
      <c r="BZ72" s="1234"/>
      <c r="CA72" s="1234"/>
      <c r="CB72" s="1234"/>
      <c r="CC72" s="1234"/>
      <c r="CD72" s="1234"/>
      <c r="CE72" s="1234"/>
      <c r="CF72" s="1234" t="s">
        <v>567</v>
      </c>
      <c r="CG72" s="1234"/>
      <c r="CH72" s="1234"/>
      <c r="CI72" s="1234"/>
      <c r="CJ72" s="1234"/>
      <c r="CK72" s="1234"/>
      <c r="CL72" s="1234"/>
      <c r="CM72" s="1234"/>
      <c r="CN72" s="1234" t="s">
        <v>568</v>
      </c>
      <c r="CO72" s="1234"/>
      <c r="CP72" s="1234"/>
      <c r="CQ72" s="1234"/>
      <c r="CR72" s="1234"/>
      <c r="CS72" s="1234"/>
      <c r="CT72" s="1234"/>
      <c r="CU72" s="1234"/>
      <c r="CV72" s="1234" t="s">
        <v>569</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611</v>
      </c>
      <c r="AO73" s="1233"/>
      <c r="AP73" s="1233"/>
      <c r="AQ73" s="1233"/>
      <c r="AR73" s="1233"/>
      <c r="AS73" s="1233"/>
      <c r="AT73" s="1233"/>
      <c r="AU73" s="1233"/>
      <c r="AV73" s="1233"/>
      <c r="AW73" s="1233"/>
      <c r="AX73" s="1233"/>
      <c r="AY73" s="1233"/>
      <c r="AZ73" s="1233"/>
      <c r="BA73" s="1233"/>
      <c r="BB73" s="1233" t="s">
        <v>612</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616</v>
      </c>
      <c r="BC75" s="1233"/>
      <c r="BD75" s="1233"/>
      <c r="BE75" s="1233"/>
      <c r="BF75" s="1233"/>
      <c r="BG75" s="1233"/>
      <c r="BH75" s="1233"/>
      <c r="BI75" s="1233"/>
      <c r="BJ75" s="1233"/>
      <c r="BK75" s="1233"/>
      <c r="BL75" s="1233"/>
      <c r="BM75" s="1233"/>
      <c r="BN75" s="1233"/>
      <c r="BO75" s="1233"/>
      <c r="BP75" s="1230">
        <v>8.4</v>
      </c>
      <c r="BQ75" s="1230"/>
      <c r="BR75" s="1230"/>
      <c r="BS75" s="1230"/>
      <c r="BT75" s="1230"/>
      <c r="BU75" s="1230"/>
      <c r="BV75" s="1230"/>
      <c r="BW75" s="1230"/>
      <c r="BX75" s="1230">
        <v>8.3000000000000007</v>
      </c>
      <c r="BY75" s="1230"/>
      <c r="BZ75" s="1230"/>
      <c r="CA75" s="1230"/>
      <c r="CB75" s="1230"/>
      <c r="CC75" s="1230"/>
      <c r="CD75" s="1230"/>
      <c r="CE75" s="1230"/>
      <c r="CF75" s="1230">
        <v>7.7</v>
      </c>
      <c r="CG75" s="1230"/>
      <c r="CH75" s="1230"/>
      <c r="CI75" s="1230"/>
      <c r="CJ75" s="1230"/>
      <c r="CK75" s="1230"/>
      <c r="CL75" s="1230"/>
      <c r="CM75" s="1230"/>
      <c r="CN75" s="1230">
        <v>6.7</v>
      </c>
      <c r="CO75" s="1230"/>
      <c r="CP75" s="1230"/>
      <c r="CQ75" s="1230"/>
      <c r="CR75" s="1230"/>
      <c r="CS75" s="1230"/>
      <c r="CT75" s="1230"/>
      <c r="CU75" s="1230"/>
      <c r="CV75" s="1230">
        <v>6.8</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614</v>
      </c>
      <c r="AO77" s="1234"/>
      <c r="AP77" s="1234"/>
      <c r="AQ77" s="1234"/>
      <c r="AR77" s="1234"/>
      <c r="AS77" s="1234"/>
      <c r="AT77" s="1234"/>
      <c r="AU77" s="1234"/>
      <c r="AV77" s="1234"/>
      <c r="AW77" s="1234"/>
      <c r="AX77" s="1234"/>
      <c r="AY77" s="1234"/>
      <c r="AZ77" s="1234"/>
      <c r="BA77" s="1234"/>
      <c r="BB77" s="1233" t="s">
        <v>612</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3.1</v>
      </c>
      <c r="BY77" s="1230"/>
      <c r="BZ77" s="1230"/>
      <c r="CA77" s="1230"/>
      <c r="CB77" s="1230"/>
      <c r="CC77" s="1230"/>
      <c r="CD77" s="1230"/>
      <c r="CE77" s="1230"/>
      <c r="CF77" s="1230">
        <v>13.7</v>
      </c>
      <c r="CG77" s="1230"/>
      <c r="CH77" s="1230"/>
      <c r="CI77" s="1230"/>
      <c r="CJ77" s="1230"/>
      <c r="CK77" s="1230"/>
      <c r="CL77" s="1230"/>
      <c r="CM77" s="1230"/>
      <c r="CN77" s="1230">
        <v>6.9</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616</v>
      </c>
      <c r="BC79" s="1233"/>
      <c r="BD79" s="1233"/>
      <c r="BE79" s="1233"/>
      <c r="BF79" s="1233"/>
      <c r="BG79" s="1233"/>
      <c r="BH79" s="1233"/>
      <c r="BI79" s="1233"/>
      <c r="BJ79" s="1233"/>
      <c r="BK79" s="1233"/>
      <c r="BL79" s="1233"/>
      <c r="BM79" s="1233"/>
      <c r="BN79" s="1233"/>
      <c r="BO79" s="1233"/>
      <c r="BP79" s="1230">
        <v>7.8</v>
      </c>
      <c r="BQ79" s="1230"/>
      <c r="BR79" s="1230"/>
      <c r="BS79" s="1230"/>
      <c r="BT79" s="1230"/>
      <c r="BU79" s="1230"/>
      <c r="BV79" s="1230"/>
      <c r="BW79" s="1230"/>
      <c r="BX79" s="1230">
        <v>7.9</v>
      </c>
      <c r="BY79" s="1230"/>
      <c r="BZ79" s="1230"/>
      <c r="CA79" s="1230"/>
      <c r="CB79" s="1230"/>
      <c r="CC79" s="1230"/>
      <c r="CD79" s="1230"/>
      <c r="CE79" s="1230"/>
      <c r="CF79" s="1230">
        <v>7.9</v>
      </c>
      <c r="CG79" s="1230"/>
      <c r="CH79" s="1230"/>
      <c r="CI79" s="1230"/>
      <c r="CJ79" s="1230"/>
      <c r="CK79" s="1230"/>
      <c r="CL79" s="1230"/>
      <c r="CM79" s="1230"/>
      <c r="CN79" s="1230">
        <v>8</v>
      </c>
      <c r="CO79" s="1230"/>
      <c r="CP79" s="1230"/>
      <c r="CQ79" s="1230"/>
      <c r="CR79" s="1230"/>
      <c r="CS79" s="1230"/>
      <c r="CT79" s="1230"/>
      <c r="CU79" s="1230"/>
      <c r="CV79" s="1230">
        <v>8</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KkdUYwE0UcFWuJnQwIaDVLFIMz+XnJg29PQrnvACngffgVRk50HpSN1wujCf/PK6l4AnwfSsO+YNNOzuHR36jQ==" saltValue="1qk3o/vjd8i2XVg4Bi9Z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DA72-EDE4-4D50-BD8E-2C738B77BC7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qdEq1e4SrkkcFzocaRL182FvfUjiFcE+OZxxgK/5NeWDPwRwG3JVvxduOttk6DUP0KiInDD2le/qdIpAOp5tXQ==" saltValue="JjsCEv+hzpyCciFjbH7wd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E9DA-7A42-45E3-A938-676D1E3EBAD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u8hodhyABrG4Fl2LxYK4Nnggt67kFMaek3t4CnLwn8a8cnhjXy9iu345jTz+AR8cediUYcfkZwy3PR/w3Py1MQ==" saltValue="NtPkCN2XHz5cRQKyS2HWu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562</v>
      </c>
      <c r="G2" s="149"/>
      <c r="H2" s="150"/>
    </row>
    <row r="3" spans="1:8" x14ac:dyDescent="0.15">
      <c r="A3" s="146" t="s">
        <v>555</v>
      </c>
      <c r="B3" s="151"/>
      <c r="C3" s="152"/>
      <c r="D3" s="153">
        <v>144295</v>
      </c>
      <c r="E3" s="154"/>
      <c r="F3" s="155">
        <v>88328</v>
      </c>
      <c r="G3" s="156"/>
      <c r="H3" s="157"/>
    </row>
    <row r="4" spans="1:8" x14ac:dyDescent="0.15">
      <c r="A4" s="158"/>
      <c r="B4" s="159"/>
      <c r="C4" s="160"/>
      <c r="D4" s="161">
        <v>95450</v>
      </c>
      <c r="E4" s="162"/>
      <c r="F4" s="163">
        <v>49013</v>
      </c>
      <c r="G4" s="164"/>
      <c r="H4" s="165"/>
    </row>
    <row r="5" spans="1:8" x14ac:dyDescent="0.15">
      <c r="A5" s="146" t="s">
        <v>557</v>
      </c>
      <c r="B5" s="151"/>
      <c r="C5" s="152"/>
      <c r="D5" s="153">
        <v>93374</v>
      </c>
      <c r="E5" s="154"/>
      <c r="F5" s="155">
        <v>103390</v>
      </c>
      <c r="G5" s="156"/>
      <c r="H5" s="157"/>
    </row>
    <row r="6" spans="1:8" x14ac:dyDescent="0.15">
      <c r="A6" s="158"/>
      <c r="B6" s="159"/>
      <c r="C6" s="160"/>
      <c r="D6" s="161">
        <v>58389</v>
      </c>
      <c r="E6" s="162"/>
      <c r="F6" s="163">
        <v>51269</v>
      </c>
      <c r="G6" s="164"/>
      <c r="H6" s="165"/>
    </row>
    <row r="7" spans="1:8" x14ac:dyDescent="0.15">
      <c r="A7" s="146" t="s">
        <v>558</v>
      </c>
      <c r="B7" s="151"/>
      <c r="C7" s="152"/>
      <c r="D7" s="153">
        <v>79740</v>
      </c>
      <c r="E7" s="154"/>
      <c r="F7" s="155">
        <v>117234</v>
      </c>
      <c r="G7" s="156"/>
      <c r="H7" s="157"/>
    </row>
    <row r="8" spans="1:8" x14ac:dyDescent="0.15">
      <c r="A8" s="158"/>
      <c r="B8" s="159"/>
      <c r="C8" s="160"/>
      <c r="D8" s="161">
        <v>52061</v>
      </c>
      <c r="E8" s="162"/>
      <c r="F8" s="163">
        <v>59796</v>
      </c>
      <c r="G8" s="164"/>
      <c r="H8" s="165"/>
    </row>
    <row r="9" spans="1:8" x14ac:dyDescent="0.15">
      <c r="A9" s="146" t="s">
        <v>559</v>
      </c>
      <c r="B9" s="151"/>
      <c r="C9" s="152"/>
      <c r="D9" s="153">
        <v>77562</v>
      </c>
      <c r="E9" s="154"/>
      <c r="F9" s="155">
        <v>97758</v>
      </c>
      <c r="G9" s="156"/>
      <c r="H9" s="157"/>
    </row>
    <row r="10" spans="1:8" x14ac:dyDescent="0.15">
      <c r="A10" s="158"/>
      <c r="B10" s="159"/>
      <c r="C10" s="160"/>
      <c r="D10" s="161">
        <v>62220</v>
      </c>
      <c r="E10" s="162"/>
      <c r="F10" s="163">
        <v>45946</v>
      </c>
      <c r="G10" s="164"/>
      <c r="H10" s="165"/>
    </row>
    <row r="11" spans="1:8" x14ac:dyDescent="0.15">
      <c r="A11" s="146" t="s">
        <v>560</v>
      </c>
      <c r="B11" s="151"/>
      <c r="C11" s="152"/>
      <c r="D11" s="153">
        <v>74896</v>
      </c>
      <c r="E11" s="154"/>
      <c r="F11" s="155">
        <v>91338</v>
      </c>
      <c r="G11" s="156"/>
      <c r="H11" s="157"/>
    </row>
    <row r="12" spans="1:8" x14ac:dyDescent="0.15">
      <c r="A12" s="158"/>
      <c r="B12" s="159"/>
      <c r="C12" s="166"/>
      <c r="D12" s="161">
        <v>56286</v>
      </c>
      <c r="E12" s="162"/>
      <c r="F12" s="163">
        <v>43989</v>
      </c>
      <c r="G12" s="164"/>
      <c r="H12" s="165"/>
    </row>
    <row r="13" spans="1:8" x14ac:dyDescent="0.15">
      <c r="A13" s="146"/>
      <c r="B13" s="151"/>
      <c r="C13" s="152"/>
      <c r="D13" s="153">
        <v>93973</v>
      </c>
      <c r="E13" s="154"/>
      <c r="F13" s="155">
        <v>99610</v>
      </c>
      <c r="G13" s="167"/>
      <c r="H13" s="157"/>
    </row>
    <row r="14" spans="1:8" x14ac:dyDescent="0.15">
      <c r="A14" s="158"/>
      <c r="B14" s="159"/>
      <c r="C14" s="160"/>
      <c r="D14" s="161">
        <v>64881</v>
      </c>
      <c r="E14" s="162"/>
      <c r="F14" s="163">
        <v>50003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4.26</v>
      </c>
      <c r="C19" s="168">
        <f>ROUND(VALUE(SUBSTITUTE(実質収支比率等に係る経年分析!G$48,"▲","-")),2)</f>
        <v>5.19</v>
      </c>
      <c r="D19" s="168">
        <f>ROUND(VALUE(SUBSTITUTE(実質収支比率等に係る経年分析!H$48,"▲","-")),2)</f>
        <v>8.0299999999999994</v>
      </c>
      <c r="E19" s="168">
        <f>ROUND(VALUE(SUBSTITUTE(実質収支比率等に係る経年分析!I$48,"▲","-")),2)</f>
        <v>5.89</v>
      </c>
      <c r="F19" s="168">
        <f>ROUND(VALUE(SUBSTITUTE(実質収支比率等に係る経年分析!J$48,"▲","-")),2)</f>
        <v>9.16</v>
      </c>
    </row>
    <row r="20" spans="1:11" x14ac:dyDescent="0.15">
      <c r="A20" s="168" t="s">
        <v>57</v>
      </c>
      <c r="B20" s="168">
        <f>ROUND(VALUE(SUBSTITUTE(実質収支比率等に係る経年分析!F$47,"▲","-")),2)</f>
        <v>20.170000000000002</v>
      </c>
      <c r="C20" s="168">
        <f>ROUND(VALUE(SUBSTITUTE(実質収支比率等に係る経年分析!G$47,"▲","-")),2)</f>
        <v>20.58</v>
      </c>
      <c r="D20" s="168">
        <f>ROUND(VALUE(SUBSTITUTE(実質収支比率等に係る経年分析!H$47,"▲","-")),2)</f>
        <v>19.53</v>
      </c>
      <c r="E20" s="168">
        <f>ROUND(VALUE(SUBSTITUTE(実質収支比率等に係る経年分析!I$47,"▲","-")),2)</f>
        <v>18.28</v>
      </c>
      <c r="F20" s="168">
        <f>ROUND(VALUE(SUBSTITUTE(実質収支比率等に係る経年分析!J$47,"▲","-")),2)</f>
        <v>18.61</v>
      </c>
    </row>
    <row r="21" spans="1:11" x14ac:dyDescent="0.15">
      <c r="A21" s="168" t="s">
        <v>58</v>
      </c>
      <c r="B21" s="168">
        <f>IF(ISNUMBER(VALUE(SUBSTITUTE(実質収支比率等に係る経年分析!F$49,"▲","-"))),ROUND(VALUE(SUBSTITUTE(実質収支比率等に係る経年分析!F$49,"▲","-")),2),NA())</f>
        <v>0.82</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3.11</v>
      </c>
      <c r="E21" s="168">
        <f>IF(ISNUMBER(VALUE(SUBSTITUTE(実質収支比率等に係る経年分析!I$49,"▲","-"))),ROUND(VALUE(SUBSTITUTE(実質収支比率等に係る経年分析!I$49,"▲","-")),2),NA())</f>
        <v>-1.62</v>
      </c>
      <c r="F21" s="168">
        <f>IF(ISNUMBER(VALUE(SUBSTITUTE(実質収支比率等に係る経年分析!J$49,"▲","-"))),ROUND(VALUE(SUBSTITUTE(実質収支比率等に係る経年分析!J$49,"▲","-")),2),NA())</f>
        <v>3.17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鳥取県西部町村情報公開・個人情報保護審査会特別会計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町営公園墓地事業特別会計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0.16</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1.26</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2.0699999999999998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5.48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6.13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9.4</v>
      </c>
    </row>
    <row r="36" spans="1:16" x14ac:dyDescent="0.15">
      <c r="A36" s="169" t="str">
        <f>IF(連結実質赤字比率に係る赤字・黒字の構成分析!C$34="",NA(),連結実質赤字比率に係る赤字・黒字の構成分析!C$34)</f>
        <v>住宅新築資金等貸付事業特別会計</v>
      </c>
      <c r="B36" s="169">
        <f>IF(ROUND(VALUE(SUBSTITUTE(連結実質赤字比率に係る赤字・黒字の構成分析!F$34,"▲", "-")), 2) &lt; 0, ABS(ROUND(VALUE(SUBSTITUTE(連結実質赤字比率に係る赤字・黒字の構成分析!F$34,"▲", "-")), 2)), NA())</f>
        <v>0.47</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0.48</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0.45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0.42</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0.43</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1100</v>
      </c>
      <c r="E42" s="170"/>
      <c r="F42" s="170"/>
      <c r="G42" s="170">
        <f>'実質公債費比率（分子）の構造'!L$52</f>
        <v>1024</v>
      </c>
      <c r="H42" s="170"/>
      <c r="I42" s="170"/>
      <c r="J42" s="170">
        <f>'実質公債費比率（分子）の構造'!M$52</f>
        <v>1036</v>
      </c>
      <c r="K42" s="170"/>
      <c r="L42" s="170"/>
      <c r="M42" s="170">
        <f>'実質公債費比率（分子）の構造'!N$52</f>
        <v>1061</v>
      </c>
      <c r="N42" s="170"/>
      <c r="O42" s="170"/>
      <c r="P42" s="170">
        <f>'実質公債費比率（分子）の構造'!O$52</f>
        <v>1127</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v>
      </c>
      <c r="C44" s="170"/>
      <c r="D44" s="170"/>
      <c r="E44" s="170">
        <f>'実質公債費比率（分子）の構造'!L$50</f>
        <v>2</v>
      </c>
      <c r="F44" s="170"/>
      <c r="G44" s="170"/>
      <c r="H44" s="170">
        <f>'実質公債費比率（分子）の構造'!M$50</f>
        <v>7</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36</v>
      </c>
      <c r="C45" s="170"/>
      <c r="D45" s="170"/>
      <c r="E45" s="170">
        <f>'実質公債費比率（分子）の構造'!L$49</f>
        <v>25</v>
      </c>
      <c r="F45" s="170"/>
      <c r="G45" s="170"/>
      <c r="H45" s="170">
        <f>'実質公債費比率（分子）の構造'!M$49</f>
        <v>26</v>
      </c>
      <c r="I45" s="170"/>
      <c r="J45" s="170"/>
      <c r="K45" s="170">
        <f>'実質公債費比率（分子）の構造'!N$49</f>
        <v>26</v>
      </c>
      <c r="L45" s="170"/>
      <c r="M45" s="170"/>
      <c r="N45" s="170">
        <f>'実質公債費比率（分子）の構造'!O$49</f>
        <v>23</v>
      </c>
      <c r="O45" s="170"/>
      <c r="P45" s="170"/>
    </row>
    <row r="46" spans="1:16" x14ac:dyDescent="0.15">
      <c r="A46" s="170" t="s">
        <v>69</v>
      </c>
      <c r="B46" s="170">
        <f>'実質公債費比率（分子）の構造'!K$48</f>
        <v>358</v>
      </c>
      <c r="C46" s="170"/>
      <c r="D46" s="170"/>
      <c r="E46" s="170">
        <f>'実質公債費比率（分子）の構造'!L$48</f>
        <v>349</v>
      </c>
      <c r="F46" s="170"/>
      <c r="G46" s="170"/>
      <c r="H46" s="170">
        <f>'実質公債費比率（分子）の構造'!M$48</f>
        <v>298</v>
      </c>
      <c r="I46" s="170"/>
      <c r="J46" s="170"/>
      <c r="K46" s="170">
        <f>'実質公債費比率（分子）の構造'!N$48</f>
        <v>303</v>
      </c>
      <c r="L46" s="170"/>
      <c r="M46" s="170"/>
      <c r="N46" s="170">
        <f>'実質公債費比率（分子）の構造'!O$48</f>
        <v>363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1044</v>
      </c>
      <c r="C49" s="170"/>
      <c r="D49" s="170"/>
      <c r="E49" s="170">
        <f>'実質公債費比率（分子）の構造'!L$45</f>
        <v>952</v>
      </c>
      <c r="F49" s="170"/>
      <c r="G49" s="170"/>
      <c r="H49" s="170">
        <f>'実質公債費比率（分子）の構造'!M$45</f>
        <v>966</v>
      </c>
      <c r="I49" s="170"/>
      <c r="J49" s="170"/>
      <c r="K49" s="170">
        <f>'実質公債費比率（分子）の構造'!N$45</f>
        <v>991</v>
      </c>
      <c r="L49" s="170"/>
      <c r="M49" s="170"/>
      <c r="N49" s="170">
        <f>'実質公債費比率（分子）の構造'!O$45</f>
        <v>1096</v>
      </c>
      <c r="O49" s="170"/>
      <c r="P49" s="170"/>
    </row>
    <row r="50" spans="1:16" x14ac:dyDescent="0.15">
      <c r="A50" s="170" t="s">
        <v>73</v>
      </c>
      <c r="B50" s="170" t="e">
        <f>NA()</f>
        <v>#N/A</v>
      </c>
      <c r="C50" s="170">
        <f>IF(ISNUMBER('実質公債費比率（分子）の構造'!K$53),'実質公債費比率（分子）の構造'!K$53,NA())</f>
        <v>340</v>
      </c>
      <c r="D50" s="170" t="e">
        <f>NA()</f>
        <v>#N/A</v>
      </c>
      <c r="E50" s="170" t="e">
        <f>NA()</f>
        <v>#N/A</v>
      </c>
      <c r="F50" s="170">
        <f>IF(ISNUMBER('実質公債費比率（分子）の構造'!L$53),'実質公債費比率（分子）の構造'!L$53,NA())</f>
        <v>304</v>
      </c>
      <c r="G50" s="170" t="e">
        <f>NA()</f>
        <v>#N/A</v>
      </c>
      <c r="H50" s="170" t="e">
        <f>NA()</f>
        <v>#N/A</v>
      </c>
      <c r="I50" s="170">
        <f>IF(ISNUMBER('実質公債費比率（分子）の構造'!M$53),'実質公債費比率（分子）の構造'!M$53,NA())</f>
        <v>261</v>
      </c>
      <c r="J50" s="170" t="e">
        <f>NA()</f>
        <v>#N/A</v>
      </c>
      <c r="K50" s="170" t="e">
        <f>NA()</f>
        <v>#N/A</v>
      </c>
      <c r="L50" s="170">
        <f>IF(ISNUMBER('実質公債費比率（分子）の構造'!N$53),'実質公債費比率（分子）の構造'!N$53,NA())</f>
        <v>259</v>
      </c>
      <c r="M50" s="170" t="e">
        <f>NA()</f>
        <v>#N/A</v>
      </c>
      <c r="N50" s="170" t="e">
        <f>NA()</f>
        <v>#N/A</v>
      </c>
      <c r="O50" s="170">
        <f>IF(ISNUMBER('実質公債費比率（分子）の構造'!O$53),'実質公債費比率（分子）の構造'!O$53,NA())</f>
        <v>355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8941</v>
      </c>
      <c r="E56" s="169"/>
      <c r="F56" s="169"/>
      <c r="G56" s="169">
        <f>'将来負担比率（分子）の構造'!J$52</f>
        <v>8798</v>
      </c>
      <c r="H56" s="169"/>
      <c r="I56" s="169"/>
      <c r="J56" s="169">
        <f>'将来負担比率（分子）の構造'!K$52</f>
        <v>8417</v>
      </c>
      <c r="K56" s="169"/>
      <c r="L56" s="169"/>
      <c r="M56" s="169">
        <f>'将来負担比率（分子）の構造'!L$52</f>
        <v>7948</v>
      </c>
      <c r="N56" s="169"/>
      <c r="O56" s="169"/>
      <c r="P56" s="169">
        <f>'将来負担比率（分子）の構造'!M$52</f>
        <v>7251</v>
      </c>
    </row>
    <row r="57" spans="1:16" x14ac:dyDescent="0.15">
      <c r="A57" s="169" t="s">
        <v>44</v>
      </c>
      <c r="B57" s="169"/>
      <c r="C57" s="169"/>
      <c r="D57" s="169">
        <f>'将来負担比率（分子）の構造'!I$51</f>
        <v>2</v>
      </c>
      <c r="E57" s="169"/>
      <c r="F57" s="169"/>
      <c r="G57" s="169" t="str">
        <f>'将来負担比率（分子）の構造'!J$51</f>
        <v>-</v>
      </c>
      <c r="H57" s="169"/>
      <c r="I57" s="169"/>
      <c r="J57" s="169">
        <f>'将来負担比率（分子）の構造'!K$51</f>
        <v>63</v>
      </c>
      <c r="K57" s="169"/>
      <c r="L57" s="169"/>
      <c r="M57" s="169">
        <f>'将来負担比率（分子）の構造'!L$51</f>
        <v>59</v>
      </c>
      <c r="N57" s="169"/>
      <c r="O57" s="169"/>
      <c r="P57" s="169">
        <f>'将来負担比率（分子）の構造'!M$51</f>
        <v>55</v>
      </c>
    </row>
    <row r="58" spans="1:16" x14ac:dyDescent="0.15">
      <c r="A58" s="169" t="s">
        <v>43</v>
      </c>
      <c r="B58" s="169"/>
      <c r="C58" s="169"/>
      <c r="D58" s="169">
        <f>'将来負担比率（分子）の構造'!I$50</f>
        <v>2910</v>
      </c>
      <c r="E58" s="169"/>
      <c r="F58" s="169"/>
      <c r="G58" s="169">
        <f>'将来負担比率（分子）の構造'!J$50</f>
        <v>2928</v>
      </c>
      <c r="H58" s="169"/>
      <c r="I58" s="169"/>
      <c r="J58" s="169">
        <f>'将来負担比率（分子）の構造'!K$50</f>
        <v>2927</v>
      </c>
      <c r="K58" s="169"/>
      <c r="L58" s="169"/>
      <c r="M58" s="169">
        <f>'将来負担比率（分子）の構造'!L$50</f>
        <v>3290</v>
      </c>
      <c r="N58" s="169"/>
      <c r="O58" s="169"/>
      <c r="P58" s="169">
        <f>'将来負担比率（分子）の構造'!M$50</f>
        <v>3400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619</v>
      </c>
      <c r="C62" s="169"/>
      <c r="D62" s="169"/>
      <c r="E62" s="169">
        <f>'将来負担比率（分子）の構造'!J$45</f>
        <v>656</v>
      </c>
      <c r="F62" s="169"/>
      <c r="G62" s="169"/>
      <c r="H62" s="169">
        <f>'将来負担比率（分子）の構造'!K$45</f>
        <v>599</v>
      </c>
      <c r="I62" s="169"/>
      <c r="J62" s="169"/>
      <c r="K62" s="169">
        <f>'将来負担比率（分子）の構造'!L$45</f>
        <v>596</v>
      </c>
      <c r="L62" s="169"/>
      <c r="M62" s="169"/>
      <c r="N62" s="169">
        <f>'将来負担比率（分子）の構造'!M$45</f>
        <v>595</v>
      </c>
      <c r="O62" s="169"/>
      <c r="P62" s="169"/>
    </row>
    <row r="63" spans="1:16" x14ac:dyDescent="0.15">
      <c r="A63" s="169" t="s">
        <v>36</v>
      </c>
      <c r="B63" s="169">
        <f>'将来負担比率（分子）の構造'!I$44</f>
        <v>130</v>
      </c>
      <c r="C63" s="169"/>
      <c r="D63" s="169"/>
      <c r="E63" s="169">
        <f>'将来負担比率（分子）の構造'!J$44</f>
        <v>110</v>
      </c>
      <c r="F63" s="169"/>
      <c r="G63" s="169"/>
      <c r="H63" s="169">
        <f>'将来負担比率（分子）の構造'!K$44</f>
        <v>103</v>
      </c>
      <c r="I63" s="169"/>
      <c r="J63" s="169"/>
      <c r="K63" s="169">
        <f>'将来負担比率（分子）の構造'!L$44</f>
        <v>81</v>
      </c>
      <c r="L63" s="169"/>
      <c r="M63" s="169"/>
      <c r="N63" s="169">
        <f>'将来負担比率（分子）の構造'!M$44</f>
        <v>73</v>
      </c>
      <c r="O63" s="169"/>
      <c r="P63" s="169"/>
    </row>
    <row r="64" spans="1:16" x14ac:dyDescent="0.15">
      <c r="A64" s="169" t="s">
        <v>35</v>
      </c>
      <c r="B64" s="169">
        <f>'将来負担比率（分子）の構造'!I$43</f>
        <v>3391</v>
      </c>
      <c r="C64" s="169"/>
      <c r="D64" s="169"/>
      <c r="E64" s="169">
        <f>'将来負担比率（分子）の構造'!J$43</f>
        <v>3092</v>
      </c>
      <c r="F64" s="169"/>
      <c r="G64" s="169"/>
      <c r="H64" s="169">
        <f>'将来負担比率（分子）の構造'!K$43</f>
        <v>2832</v>
      </c>
      <c r="I64" s="169"/>
      <c r="J64" s="169"/>
      <c r="K64" s="169">
        <f>'将来負担比率（分子）の構造'!L$43</f>
        <v>2443</v>
      </c>
      <c r="L64" s="169"/>
      <c r="M64" s="169"/>
      <c r="N64" s="169">
        <f>'将来負担比率（分子）の構造'!M$43</f>
        <v>2348</v>
      </c>
      <c r="O64" s="169"/>
      <c r="P64" s="169"/>
    </row>
    <row r="65" spans="1:16" x14ac:dyDescent="0.15">
      <c r="A65" s="169" t="s">
        <v>34</v>
      </c>
      <c r="B65" s="169">
        <f>'将来負担比率（分子）の構造'!I$42</f>
        <v>8</v>
      </c>
      <c r="C65" s="169"/>
      <c r="D65" s="169"/>
      <c r="E65" s="169">
        <f>'将来負担比率（分子）の構造'!J$42</f>
        <v>7</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6210</v>
      </c>
      <c r="C66" s="169"/>
      <c r="D66" s="169"/>
      <c r="E66" s="169">
        <f>'将来負担比率（分子）の構造'!J$41</f>
        <v>6121</v>
      </c>
      <c r="F66" s="169"/>
      <c r="G66" s="169"/>
      <c r="H66" s="169">
        <f>'将来負担比率（分子）の構造'!K$41</f>
        <v>5839</v>
      </c>
      <c r="I66" s="169"/>
      <c r="J66" s="169"/>
      <c r="K66" s="169">
        <f>'将来負担比率（分子）の構造'!L$41</f>
        <v>5377</v>
      </c>
      <c r="L66" s="169"/>
      <c r="M66" s="169"/>
      <c r="N66" s="169">
        <f>'将来負担比率（分子）の構造'!M$41</f>
        <v>4765</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998</v>
      </c>
      <c r="C72" s="173">
        <f>基金残高に係る経年分析!G55</f>
        <v>998</v>
      </c>
      <c r="D72" s="173">
        <f>基金残高に係る経年分析!H55</f>
        <v>998</v>
      </c>
    </row>
    <row r="73" spans="1:16" x14ac:dyDescent="0.15">
      <c r="A73" s="172" t="s">
        <v>80</v>
      </c>
      <c r="B73" s="173">
        <f>基金残高に係る経年分析!F56</f>
        <v>723</v>
      </c>
      <c r="C73" s="173">
        <f>基金残高に係る経年分析!G56</f>
        <v>781</v>
      </c>
      <c r="D73" s="173">
        <f>基金残高に係る経年分析!H56</f>
        <v>783</v>
      </c>
    </row>
    <row r="74" spans="1:16" x14ac:dyDescent="0.15">
      <c r="A74" s="172" t="s">
        <v>81</v>
      </c>
      <c r="B74" s="173">
        <f>基金残高に係る経年分析!F57</f>
        <v>2192</v>
      </c>
      <c r="C74" s="173">
        <f>基金残高に係る経年分析!G57</f>
        <v>2482</v>
      </c>
      <c r="D74" s="173">
        <f>基金残高に係る経年分析!H57</f>
        <v>2610</v>
      </c>
    </row>
  </sheetData>
  <sheetProtection algorithmName="SHA-512" hashValue="JPNmrAVD9j+SrxWXE6D7us4GBB0nNZIOXcMNHV0tN7EuTJGaanaTtbQ9jxLk7Fd1WhEIKWddSIReXuOqX4uNtg==" saltValue="vEpXUPiM9bsAKbs0LKAua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眞野 恵美</cp:lastModifiedBy>
  <cp:lastPrinted>2024-09-17T06:15:50Z</cp:lastPrinted>
  <dcterms:created xsi:type="dcterms:W3CDTF">2024-03-14T03:42:26Z</dcterms:created>
  <dcterms:modified xsi:type="dcterms:W3CDTF">2024-09-17T06:25:45Z</dcterms:modified>
  <cp:category/>
</cp:coreProperties>
</file>