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4決算\03_市町村→県\★取りまとめ用\"/>
    </mc:Choice>
  </mc:AlternateContent>
  <bookViews>
    <workbookView xWindow="-120" yWindow="-120" windowWidth="27852" windowHeight="16440" tabRatio="68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7" i="10" l="1"/>
  <c r="BG36" i="10"/>
  <c r="BG35" i="10"/>
  <c r="BG34"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AM37" i="10"/>
  <c r="U37" i="10"/>
  <c r="C37" i="10"/>
  <c r="U36"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l="1"/>
  <c r="AM35" i="10" s="1"/>
  <c r="AM36" i="10" s="1"/>
  <c r="BE34" i="10" l="1"/>
  <c r="BE35" i="10" s="1"/>
  <c r="BE36" i="10" s="1"/>
  <c r="BE37" i="10" s="1"/>
  <c r="BW34" i="10" l="1"/>
  <c r="BW35" i="10" s="1"/>
  <c r="BW36" i="10" s="1"/>
  <c r="BW37" i="10" s="1"/>
  <c r="BW38" i="10" s="1"/>
  <c r="BW39" i="10" s="1"/>
  <c r="BW40" i="10" s="1"/>
  <c r="CO34" i="10" s="1"/>
  <c r="CO35" i="10" s="1"/>
  <c r="CO36" i="10" s="1"/>
</calcChain>
</file>

<file path=xl/sharedStrings.xml><?xml version="1.0" encoding="utf-8"?>
<sst xmlns="http://schemas.openxmlformats.org/spreadsheetml/2006/main" count="1111" uniqueCount="614">
  <si>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</si>
  <si>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</si>
  <si>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</si>
  <si>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</si>
  <si>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</si>
  <si>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</si>
  <si>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</si>
  <si>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</si>
  <si>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</si>
  <si>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</si>
  <si>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</si>
  <si>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</si>
  <si>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</si>
  <si>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</si>
  <si>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</si>
  <si>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</si>
  <si>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</si>
  <si>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</si>
  <si>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</si>
  <si>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</si>
  <si>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</si>
  <si>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</si>
  <si>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</si>
  <si>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</si>
  <si>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</si>
  <si>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</si>
  <si>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</si>
  <si>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</si>
  <si>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</si>
  <si>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</si>
  <si>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</si>
  <si>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</si>
  <si>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</si>
  <si>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</si>
  <si>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</si>
  <si>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</si>
  <si>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</si>
  <si>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</si>
  <si>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</si>
  <si>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</si>
  <si>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</si>
  <si>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</si>
  <si>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</si>
  <si>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</si>
  <si>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</si>
  <si>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</si>
  <si>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</si>
  <si>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</si>
  <si>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</si>
  <si>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</si>
  <si>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</si>
  <si>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</si>
  <si>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</si>
  <si>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</si>
  <si>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</si>
  <si>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</si>
  <si>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</si>
  <si>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</si>
  <si>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</si>
  <si>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</si>
  <si>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</si>
  <si>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</si>
  <si>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</si>
  <si>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</si>
  <si>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</si>
  <si>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</si>
  <si>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</si>
  <si>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</si>
  <si>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</si>
  <si>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</si>
  <si>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</si>
  <si>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</si>
  <si>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</si>
  <si>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</si>
  <si>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</si>
  <si>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</si>
  <si>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</si>
  <si>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</si>
  <si>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</si>
  <si>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</si>
  <si>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</si>
  <si>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</si>
  <si>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</si>
  <si>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</si>
  <si>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</si>
  <si>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</si>
  <si>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</si>
  <si>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</si>
  <si>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</si>
  <si>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</si>
  <si>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</si>
  <si>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</si>
  <si>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</si>
  <si>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</si>
  <si>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</si>
  <si>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</si>
  <si>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</si>
  <si>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</si>
  <si>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</si>
  <si>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</si>
  <si>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</si>
  <si>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</si>
  <si>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</si>
  <si>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</si>
  <si>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</si>
  <si>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</si>
  <si>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</si>
  <si>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</si>
  <si>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</si>
  <si>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</si>
  <si>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</si>
  <si>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</si>
  <si>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</si>
  <si>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</si>
  <si>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</si>
  <si>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</si>
  <si>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</si>
  <si>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</si>
  <si>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</si>
  <si>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</si>
  <si>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</si>
  <si>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</si>
  <si>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</si>
  <si>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</si>
  <si>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</si>
  <si>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</si>
  <si>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</si>
  <si>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</si>
  <si>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</si>
  <si>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</si>
  <si>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</si>
  <si>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</si>
  <si>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</si>
  <si>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</si>
  <si>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</si>
  <si>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</si>
  <si>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</si>
  <si>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</si>
  <si>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</si>
  <si>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</si>
  <si>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</si>
  <si>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</si>
  <si>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</si>
  <si>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</si>
  <si>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</si>
  <si>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</si>
  <si>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</si>
  <si>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</si>
  <si>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</si>
  <si>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</si>
  <si>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</si>
  <si>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</si>
  <si>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</si>
  <si>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</si>
  <si>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</si>
  <si>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</si>
  <si>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</si>
  <si>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</si>
  <si>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</si>
  <si>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</si>
  <si>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</si>
  <si>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</si>
  <si>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</si>
  <si>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</si>
  <si>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</si>
  <si>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</si>
  <si>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</si>
  <si>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</si>
  <si>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</si>
  <si>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</si>
  <si>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</si>
  <si>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</si>
  <si>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</si>
  <si>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</si>
  <si>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</si>
  <si>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</si>
  <si>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</si>
  <si>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</si>
  <si>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</si>
  <si>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</si>
  <si>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</si>
  <si>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</si>
  <si>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</si>
  <si>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</si>
  <si>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</si>
  <si>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</si>
  <si>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</si>
  <si>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</si>
  <si>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</si>
  <si>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</si>
  <si>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</si>
  <si>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</si>
  <si>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</si>
  <si>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</si>
  <si>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</si>
  <si>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</si>
  <si>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</si>
  <si>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</si>
  <si>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</si>
  <si>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</si>
  <si>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</si>
  <si>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</si>
  <si>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</si>
  <si>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</si>
  <si>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</si>
  <si>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</si>
  <si>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</si>
  <si>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</si>
  <si>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</si>
  <si>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</si>
  <si>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</si>
  <si>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</si>
  <si>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</si>
  <si>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</si>
  <si>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</si>
  <si>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</si>
  <si>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</si>
  <si>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</si>
  <si>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</si>
  <si>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</si>
  <si>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鳥取県南部町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</si>
  <si>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</si>
  <si>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</si>
  <si>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</si>
  <si>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</si>
  <si>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</si>
  <si>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</si>
  <si>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</si>
  <si>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</si>
  <si>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</si>
  <si>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</si>
  <si>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</si>
  <si>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</si>
  <si>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</si>
  <si>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</si>
  <si>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</si>
  <si>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</si>
  <si>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</si>
  <si>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</si>
  <si>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</si>
  <si>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</si>
  <si>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</si>
  <si>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</si>
  <si>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</si>
  <si>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</si>
  <si>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</si>
  <si>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</si>
  <si>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</si>
  <si>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</si>
  <si>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</si>
  <si>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</si>
  <si>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</si>
  <si>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</si>
  <si>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</si>
  <si>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</si>
  <si>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</si>
  <si>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</si>
  <si>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</si>
  <si>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</si>
  <si>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</si>
  <si>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</si>
  <si>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</si>
  <si>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</si>
  <si>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</si>
  <si>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</si>
  <si>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</si>
  <si>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</si>
  <si>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</si>
  <si>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</si>
  <si>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</si>
  <si>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</si>
  <si>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</si>
  <si>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</si>
  <si>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</si>
  <si>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</si>
  <si>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</si>
  <si>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</si>
  <si>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</si>
  <si>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</si>
  <si>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</si>
  <si>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</si>
  <si>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</si>
  <si>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</si>
  <si>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</si>
  <si>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</si>
  <si>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</si>
  <si>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</si>
  <si>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</si>
  <si>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</si>
  <si>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</si>
  <si>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</si>
  <si>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</si>
  <si>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</si>
  <si>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</si>
  <si>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</si>
  <si>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</si>
  <si>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</si>
  <si>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</si>
  <si>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</si>
  <si>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</si>
  <si>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</si>
  <si>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</si>
  <si>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</si>
  <si>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</si>
  <si>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</si>
  <si>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</si>
  <si>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</si>
  <si>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</si>
  <si>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</si>
  <si>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</si>
  <si>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</si>
  <si>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</si>
  <si>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</si>
  <si>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</si>
  <si>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</si>
  <si>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</si>
  <si>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</si>
  <si>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</si>
  <si>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</si>
  <si>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</si>
  <si>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</si>
  <si>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</si>
  <si>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</si>
  <si>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</si>
  <si>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</si>
  <si>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</si>
  <si>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</si>
  <si>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</si>
  <si>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</si>
  <si>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</si>
  <si>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</si>
  <si>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</si>
  <si>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</si>
  <si>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</si>
  <si>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</si>
  <si>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</si>
  <si>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</si>
  <si>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</si>
  <si>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</si>
  <si>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</si>
  <si>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</si>
  <si>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</si>
  <si>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</si>
  <si>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</si>
  <si>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</si>
  <si>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</si>
  <si>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</si>
  <si>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</si>
  <si>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</si>
  <si>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</si>
  <si>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</si>
  <si>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</si>
  <si>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</si>
  <si>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</si>
  <si>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</si>
  <si>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</si>
  <si>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</si>
  <si>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</si>
  <si>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</si>
  <si>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</si>
  <si>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</si>
  <si>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</si>
  <si>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</si>
  <si>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</si>
  <si>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</si>
  <si>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</si>
  <si>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</si>
  <si>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</si>
  <si>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</si>
  <si>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</si>
  <si>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</si>
  <si>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</si>
  <si>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</si>
  <si>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鳥取県南部町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</si>
  <si>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</si>
  <si>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</si>
  <si>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</si>
  <si>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</si>
  <si>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</si>
  <si>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</si>
  <si>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</si>
  <si>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</si>
  <si>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</si>
  <si>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</si>
  <si>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</si>
  <si>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</si>
  <si>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</si>
  <si>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</si>
  <si>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</si>
  <si>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</si>
  <si>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</si>
  <si>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</si>
  <si>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</si>
  <si>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</si>
  <si>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墓苑事業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</si>
  <si>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</si>
  <si>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</si>
  <si>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</si>
  <si>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</si>
  <si>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</si>
  <si>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</si>
  <si>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</si>
  <si>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</si>
  <si>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</si>
  <si>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</si>
  <si>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</si>
  <si>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</si>
  <si>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</si>
  <si>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</si>
  <si>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</si>
  <si>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t>
    <phoneticPr fontId="5"/>
  </si>
  <si>
    <t>病院事業会計</t>
    <phoneticPr fontId="5"/>
  </si>
  <si>
    <t>法適用企業</t>
    <phoneticPr fontId="5"/>
  </si>
  <si>
    <t>在宅生活支援事業会計</t>
    <phoneticPr fontId="5"/>
  </si>
  <si>
    <t>法適用企業</t>
    <phoneticPr fontId="5"/>
  </si>
  <si>
    <t>水道事業会計</t>
    <phoneticPr fontId="5"/>
  </si>
  <si>
    <t>法適用企業</t>
    <phoneticPr fontId="5"/>
  </si>
  <si>
    <t>浄化槽整備事業特別会計</t>
    <phoneticPr fontId="5"/>
  </si>
  <si>
    <t>法非適用企業</t>
    <phoneticPr fontId="5"/>
  </si>
  <si>
    <t>農業集落排水事業特別会計</t>
    <phoneticPr fontId="5"/>
  </si>
  <si>
    <t>法非適用企業</t>
    <phoneticPr fontId="5"/>
  </si>
  <si>
    <t>公共下水道事業特別会計</t>
    <phoneticPr fontId="5"/>
  </si>
  <si>
    <t>法非適用企業</t>
    <phoneticPr fontId="5"/>
  </si>
  <si>
    <t>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</si>
  <si>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</si>
  <si>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</si>
  <si>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</si>
  <si>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</si>
  <si>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</si>
  <si>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</si>
  <si>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</si>
  <si>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</si>
  <si>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</si>
  <si>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</si>
  <si>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</si>
  <si>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</si>
  <si>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</si>
  <si>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</si>
  <si>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</si>
  <si>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</si>
  <si>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</si>
  <si>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</si>
  <si>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</si>
  <si>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</si>
  <si>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</si>
  <si>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</si>
  <si>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</si>
  <si>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</si>
  <si>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</si>
  <si>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</si>
  <si>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</si>
  <si>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</si>
  <si>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</si>
  <si>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</si>
  <si>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</si>
  <si>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</si>
  <si>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</si>
  <si>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</si>
  <si>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</si>
  <si>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</si>
  <si>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</si>
  <si>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</si>
  <si>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</si>
  <si>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</si>
  <si>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</si>
  <si>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</si>
  <si>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</si>
  <si>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</si>
  <si>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</si>
  <si>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</si>
  <si>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</si>
  <si>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</si>
  <si>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</si>
  <si>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</si>
  <si>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</si>
  <si>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</si>
  <si>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</si>
  <si>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</si>
  <si>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</si>
  <si>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</si>
  <si>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</si>
  <si>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</si>
  <si>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</si>
  <si>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</si>
  <si>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</si>
  <si>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</si>
  <si>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</si>
  <si>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</si>
  <si>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</si>
  <si>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</si>
  <si>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</si>
  <si>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</si>
  <si>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</si>
  <si>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</si>
  <si>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</si>
  <si>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</si>
  <si>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</si>
  <si>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</si>
  <si>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</si>
  <si>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</si>
  <si>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</si>
  <si>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</si>
  <si>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</si>
  <si>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</si>
  <si>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</si>
  <si>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</si>
  <si>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</si>
  <si>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</si>
  <si>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</si>
  <si>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</si>
  <si>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</si>
  <si>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</si>
  <si>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</si>
  <si>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</si>
  <si>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</si>
  <si>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</si>
  <si>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</si>
  <si>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</si>
  <si>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</si>
  <si>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</si>
  <si>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</si>
  <si>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</si>
  <si>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</si>
  <si>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</si>
  <si>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</si>
  <si>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</si>
  <si>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</si>
  <si>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</si>
  <si>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</si>
  <si>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</si>
  <si>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</si>
  <si>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</si>
  <si>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</si>
  <si>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</si>
  <si>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</si>
  <si>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</si>
  <si>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</si>
  <si>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</si>
  <si>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</si>
  <si>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</si>
  <si>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</si>
  <si>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</si>
  <si>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</si>
  <si>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</si>
  <si>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</si>
  <si>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</si>
  <si>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</si>
  <si>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</si>
  <si>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</si>
  <si>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</si>
  <si>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</si>
  <si>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</si>
  <si>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</si>
  <si>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</si>
  <si>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</si>
  <si>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</si>
  <si>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</si>
  <si>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</si>
  <si>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</si>
  <si>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</si>
  <si>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</si>
  <si>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</si>
  <si>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</si>
  <si>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</si>
  <si>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</si>
  <si>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</si>
  <si>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</si>
  <si>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</si>
  <si>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</si>
  <si>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</si>
  <si>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</si>
  <si>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</si>
  <si>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</si>
  <si>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</si>
  <si>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</si>
  <si>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</si>
  <si>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</si>
  <si>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1.20</t>
  </si>
  <si>
    <t>▲ 0.37</t>
  </si>
  <si>
    <t>▲ 0.89</t>
  </si>
  <si>
    <t>一般会計</t>
  </si>
  <si>
    <t>病院事業会計</t>
  </si>
  <si>
    <t>水道事業会計</t>
  </si>
  <si>
    <t>在宅生活支援事業会計</t>
  </si>
  <si>
    <t>国民健康保険事業</t>
  </si>
  <si>
    <t>太陽光発電事業特別会計</t>
  </si>
  <si>
    <t>後期高齢者医療</t>
  </si>
  <si>
    <t>墓苑事業</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</si>
  <si>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</si>
  <si>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</si>
  <si>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</si>
  <si>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</si>
  <si>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</si>
  <si>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</si>
  <si>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</si>
  <si>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</si>
  <si>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</si>
  <si>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鳥取県町村総合事務組合</t>
    <rPh sb="0" eb="3">
      <t>トットリケン</t>
    </rPh>
    <rPh sb="3" eb="5">
      <t>チョウソン</t>
    </rPh>
    <rPh sb="5" eb="7">
      <t>ソウゴウ</t>
    </rPh>
    <rPh sb="7" eb="9">
      <t>ジム</t>
    </rPh>
    <rPh sb="9" eb="11">
      <t>クミアイ</t>
    </rPh>
    <phoneticPr fontId="2"/>
  </si>
  <si>
    <t>南部町・伯耆町清掃施設管理組合</t>
    <rPh sb="0" eb="3">
      <t>ナンブチョウ</t>
    </rPh>
    <rPh sb="4" eb="6">
      <t>ホウキ</t>
    </rPh>
    <rPh sb="6" eb="7">
      <t>チョウ</t>
    </rPh>
    <rPh sb="7" eb="9">
      <t>セイソウ</t>
    </rPh>
    <rPh sb="9" eb="11">
      <t>シセツ</t>
    </rPh>
    <rPh sb="11" eb="13">
      <t>カンリ</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</si>
  <si>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</si>
  <si>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南部箕蚊屋広域連合</t>
    <rPh sb="0" eb="2">
      <t>ナンブ</t>
    </rPh>
    <rPh sb="2" eb="5">
      <t>ミノカヤ</t>
    </rPh>
    <rPh sb="5" eb="7">
      <t>コウイキ</t>
    </rPh>
    <rPh sb="7" eb="9">
      <t>レンゴウ</t>
    </rPh>
    <phoneticPr fontId="2"/>
  </si>
  <si>
    <t>鳥取県後期高齢者医療広域連合</t>
    <rPh sb="0" eb="3">
      <t>トットリケン</t>
    </rPh>
    <rPh sb="3" eb="5">
      <t>コウキ</t>
    </rPh>
    <rPh sb="5" eb="7">
      <t>コウレイ</t>
    </rPh>
    <rPh sb="7" eb="8">
      <t>シャ</t>
    </rPh>
    <rPh sb="8" eb="10">
      <t>イリョウ</t>
    </rPh>
    <rPh sb="10" eb="12">
      <t>コウイキ</t>
    </rPh>
    <rPh sb="12" eb="14">
      <t>レンゴウ</t>
    </rPh>
    <phoneticPr fontId="2"/>
  </si>
  <si>
    <t>一般会計</t>
    <rPh sb="0" eb="2">
      <t>イッパン</t>
    </rPh>
    <rPh sb="2" eb="4">
      <t>カイケイ</t>
    </rPh>
    <phoneticPr fontId="2"/>
  </si>
  <si>
    <t>介護保険事業特別会計</t>
    <rPh sb="0" eb="2">
      <t>カイゴ</t>
    </rPh>
    <rPh sb="2" eb="4">
      <t>ホケン</t>
    </rPh>
    <rPh sb="4" eb="6">
      <t>ジギョウ</t>
    </rPh>
    <rPh sb="6" eb="8">
      <t>トクベツ</t>
    </rPh>
    <rPh sb="8" eb="10">
      <t>カイケイ</t>
    </rPh>
    <phoneticPr fontId="2"/>
  </si>
  <si>
    <t>後期高齢者医療特別会計</t>
    <rPh sb="0" eb="2">
      <t>コウキ</t>
    </rPh>
    <rPh sb="2" eb="5">
      <t>コウレイシャ</t>
    </rPh>
    <rPh sb="5" eb="7">
      <t>イリョウ</t>
    </rPh>
    <rPh sb="7" eb="9">
      <t>トクベツ</t>
    </rPh>
    <rPh sb="9" eb="11">
      <t>カイケイ</t>
    </rPh>
    <phoneticPr fontId="2"/>
  </si>
  <si>
    <t>南部町農村振興公社</t>
    <rPh sb="0" eb="3">
      <t>ナンブチョウ</t>
    </rPh>
    <rPh sb="3" eb="5">
      <t>ノウソン</t>
    </rPh>
    <rPh sb="5" eb="7">
      <t>シンコウ</t>
    </rPh>
    <rPh sb="7" eb="9">
      <t>コウシャ</t>
    </rPh>
    <phoneticPr fontId="2"/>
  </si>
  <si>
    <t>株式会社　緑水園</t>
    <rPh sb="0" eb="2">
      <t>カブシキ</t>
    </rPh>
    <rPh sb="2" eb="4">
      <t>カイシャ</t>
    </rPh>
    <rPh sb="5" eb="6">
      <t>リョク</t>
    </rPh>
    <rPh sb="6" eb="7">
      <t>スイ</t>
    </rPh>
    <rPh sb="7" eb="8">
      <t>エン</t>
    </rPh>
    <phoneticPr fontId="2"/>
  </si>
  <si>
    <t>南部町土地開発公社</t>
    <rPh sb="0" eb="3">
      <t>ナンブチョウ</t>
    </rPh>
    <rPh sb="3" eb="5">
      <t>トチ</t>
    </rPh>
    <rPh sb="5" eb="7">
      <t>カイハツ</t>
    </rPh>
    <rPh sb="7" eb="9">
      <t>コウシャ</t>
    </rPh>
    <phoneticPr fontId="2"/>
  </si>
  <si>
    <t>-</t>
    <phoneticPr fontId="2"/>
  </si>
  <si>
    <t>地域振興基金</t>
    <phoneticPr fontId="5"/>
  </si>
  <si>
    <t>公共施設整備基金</t>
    <phoneticPr fontId="2"/>
  </si>
  <si>
    <t>さくら基金</t>
    <phoneticPr fontId="2"/>
  </si>
  <si>
    <t>一般廃棄物処理施設整備費積立基金</t>
    <phoneticPr fontId="2"/>
  </si>
  <si>
    <t>あいのわ銀行基金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</si>
</sst>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15A9-4ABD-9321-F16BF3A881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90158</c:v>
                </c:pt>
                <c:pt idx="1">
                  <c:v>46000</c:v>
                </c:pt>
                <c:pt idx="2">
                  <c:v>187479</c:v>
                </c:pt>
                <c:pt idx="3">
                  <c:v>119622</c:v>
                </c:pt>
                <c:pt idx="4">
                  <c:v>62593</c:v>
                </c:pt>
              </c:numCache>
            </c:numRef>
          </c:val>
          <c:smooth val="0"/>
          <c:extLst>
            <c:ext xmlns:c16="http://schemas.microsoft.com/office/drawing/2014/chart" uri="{C3380CC4-5D6E-409C-BE32-E72D297353CC}">
              <c16:uniqueId val="{00000001-15A9-4ABD-9321-F16BF3A881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c:v>
                </c:pt>
                <c:pt idx="1">
                  <c:v>4.9400000000000004</c:v>
                </c:pt>
                <c:pt idx="2">
                  <c:v>4.37</c:v>
                </c:pt>
                <c:pt idx="3">
                  <c:v>7.83</c:v>
                </c:pt>
                <c:pt idx="4">
                  <c:v>5.78</c:v>
                </c:pt>
              </c:numCache>
            </c:numRef>
          </c:val>
          <c:extLst>
            <c:ext xmlns:c16="http://schemas.microsoft.com/office/drawing/2014/chart" uri="{C3380CC4-5D6E-409C-BE32-E72D297353CC}">
              <c16:uniqueId val="{00000000-C3C4-44E1-8DD8-ACB282F79D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18.79</c:v>
                </c:pt>
                <c:pt idx="1">
                  <c:v>19.36</c:v>
                </c:pt>
                <c:pt idx="2">
                  <c:v>18.62</c:v>
                </c:pt>
                <c:pt idx="3">
                  <c:v>17.61</c:v>
                </c:pt>
                <c:pt idx="4">
                  <c:v>18.12</c:v>
                </c:pt>
              </c:numCache>
            </c:numRef>
          </c:val>
          <c:extLst>
            <c:ext xmlns:c16="http://schemas.microsoft.com/office/drawing/2014/chart" uri="{C3380CC4-5D6E-409C-BE32-E72D297353CC}">
              <c16:uniqueId val="{00000001-C3C4-44E1-8DD8-ACB282F79D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c:v>
                </c:pt>
                <c:pt idx="1">
                  <c:v>2.2799999999999998</c:v>
                </c:pt>
                <c:pt idx="2">
                  <c:v>-0.37</c:v>
                </c:pt>
                <c:pt idx="3">
                  <c:v>3.7</c:v>
                </c:pt>
                <c:pt idx="4">
                  <c:v>-0.89</c:v>
                </c:pt>
              </c:numCache>
            </c:numRef>
          </c:val>
          <c:smooth val="0"/>
          <c:extLst>
            <c:ext xmlns:c16="http://schemas.microsoft.com/office/drawing/2014/chart" uri="{C3380CC4-5D6E-409C-BE32-E72D297353CC}">
              <c16:uniqueId val="{00000002-C3C4-44E1-8DD8-ACB282F79D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0.13</c:v>
                </c:pt>
                <c:pt idx="2">
                  <c:v>#N/A</c:v>
                </c:pt>
                <c:pt idx="3">
                  <c:v>0.13</c:v>
                </c:pt>
                <c:pt idx="4">
                  <c:v>#N/A</c:v>
                </c:pt>
                <c:pt idx="5">
                  <c:v>0.15</c:v>
                </c:pt>
                <c:pt idx="6">
                  <c:v>#N/A</c:v>
                </c:pt>
                <c:pt idx="7">
                  <c:v>0.19</c:v>
                </c:pt>
                <c:pt idx="8">
                  <c:v>#N/A</c:v>
                </c:pt>
                <c:pt idx="9">
                  <c:v>0</c:v>
                </c:pt>
              </c:numCache>
            </c:numRef>
          </c:val>
          <c:extLst>
            <c:ext xmlns:c16="http://schemas.microsoft.com/office/drawing/2014/chart" uri="{C3380CC4-5D6E-409C-BE32-E72D297353CC}">
              <c16:uniqueId val="{00000000-2C22-4432-84D1-DFCB85D92B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22-4432-84D1-DFCB85D92B0E}"/>
            </c:ext>
          </c:extLst>
        </c:ser>
        <c:ser>
          <c:idx val="2"/>
          <c:order val="2"/>
          <c:tx>
            <c:strRef>
              <c:f>データシート!$A$29</c:f>
              <c:strCache>
                <c:ptCount val="1"/>
                <c:pt idx="0">
                  <c:v>墓苑事業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2C22-4432-84D1-DFCB85D92B0E}"/>
            </c:ext>
          </c:extLst>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0.05</c:v>
                </c:pt>
                <c:pt idx="4">
                  <c:v>#N/A</c:v>
                </c:pt>
                <c:pt idx="5">
                  <c:v>0.01</c:v>
                </c:pt>
                <c:pt idx="6">
                  <c:v>#N/A</c:v>
                </c:pt>
                <c:pt idx="7">
                  <c:v>0.01</c:v>
                </c:pt>
                <c:pt idx="8">
                  <c:v>#N/A</c:v>
                </c:pt>
                <c:pt idx="9">
                  <c:v>0.05</c:v>
                </c:pt>
              </c:numCache>
            </c:numRef>
          </c:val>
          <c:extLst>
            <c:ext xmlns:c16="http://schemas.microsoft.com/office/drawing/2014/chart" uri="{C3380CC4-5D6E-409C-BE32-E72D297353CC}">
              <c16:uniqueId val="{00000003-2C22-4432-84D1-DFCB85D92B0E}"/>
            </c:ext>
          </c:extLst>
        </c:ser>
        <c:ser>
          <c:idx val="4"/>
          <c:order val="4"/>
          <c:tx>
            <c:strRef>
              <c:f>データシート!$A$31</c:f>
              <c:strCache>
                <c:ptCount val="1"/>
                <c:pt idx="0">
                  <c:v>太陽光発電事業特別会計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0.08</c:v>
                </c:pt>
                <c:pt idx="8">
                  <c:v>#N/A</c:v>
                </c:pt>
                <c:pt idx="9">
                  <c:v>0.08</c:v>
                </c:pt>
              </c:numCache>
            </c:numRef>
          </c:val>
          <c:extLst>
            <c:ext xmlns:c16="http://schemas.microsoft.com/office/drawing/2014/chart" uri="{C3380CC4-5D6E-409C-BE32-E72D297353CC}">
              <c16:uniqueId val="{00000004-2C22-4432-84D1-DFCB85D92B0E}"/>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c:v>
                </c:pt>
                <c:pt idx="2">
                  <c:v>#N/A</c:v>
                </c:pt>
                <c:pt idx="3">
                  <c:v>0.27</c:v>
                </c:pt>
                <c:pt idx="4">
                  <c:v>#N/A</c:v>
                </c:pt>
                <c:pt idx="5">
                  <c:v>0.14000000000000001</c:v>
                </c:pt>
                <c:pt idx="6">
                  <c:v>#N/A</c:v>
                </c:pt>
                <c:pt idx="7">
                  <c:v>0.36</c:v>
                </c:pt>
                <c:pt idx="8">
                  <c:v>#N/A</c:v>
                </c:pt>
                <c:pt idx="9">
                  <c:v>0.56000000000000005</c:v>
                </c:pt>
              </c:numCache>
            </c:numRef>
          </c:val>
          <c:extLst>
            <c:ext xmlns:c16="http://schemas.microsoft.com/office/drawing/2014/chart" uri="{C3380CC4-5D6E-409C-BE32-E72D297353CC}">
              <c16:uniqueId val="{00000005-2C22-4432-84D1-DFCB85D92B0E}"/>
            </c:ext>
          </c:extLst>
        </c:ser>
        <c:ser>
          <c:idx val="6"/>
          <c:order val="6"/>
          <c:tx>
            <c:strRef>
              <c:f>データシート!$A$33</c:f>
              <c:strCache>
                <c:ptCount val="1"/>
                <c:pt idx="0">
                  <c:v>在宅生活支援事業会計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0.63</c:v>
                </c:pt>
                <c:pt idx="2">
                  <c:v>#N/A</c:v>
                </c:pt>
                <c:pt idx="3">
                  <c:v>0.69</c:v>
                </c:pt>
                <c:pt idx="4">
                  <c:v>#N/A</c:v>
                </c:pt>
                <c:pt idx="5">
                  <c:v>0.71</c:v>
                </c:pt>
                <c:pt idx="6">
                  <c:v>#N/A</c:v>
                </c:pt>
                <c:pt idx="7">
                  <c:v>0.87</c:v>
                </c:pt>
                <c:pt idx="8">
                  <c:v>#N/A</c:v>
                </c:pt>
                <c:pt idx="9">
                  <c:v>1.22</c:v>
                </c:pt>
              </c:numCache>
            </c:numRef>
          </c:val>
          <c:extLst>
            <c:ext xmlns:c16="http://schemas.microsoft.com/office/drawing/2014/chart" uri="{C3380CC4-5D6E-409C-BE32-E72D297353CC}">
              <c16:uniqueId val="{00000006-2C22-4432-84D1-DFCB85D92B0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1.99</c:v>
                </c:pt>
                <c:pt idx="2">
                  <c:v>#N/A</c:v>
                </c:pt>
                <c:pt idx="3">
                  <c:v>1.49</c:v>
                </c:pt>
                <c:pt idx="4">
                  <c:v>#N/A</c:v>
                </c:pt>
                <c:pt idx="5">
                  <c:v>1.31</c:v>
                </c:pt>
                <c:pt idx="6">
                  <c:v>#N/A</c:v>
                </c:pt>
                <c:pt idx="7">
                  <c:v>1.31</c:v>
                </c:pt>
                <c:pt idx="8">
                  <c:v>#N/A</c:v>
                </c:pt>
                <c:pt idx="9">
                  <c:v>1.55</c:v>
                </c:pt>
              </c:numCache>
            </c:numRef>
          </c:val>
          <c:extLst>
            <c:ext xmlns:c16="http://schemas.microsoft.com/office/drawing/2014/chart" uri="{C3380CC4-5D6E-409C-BE32-E72D297353CC}">
              <c16:uniqueId val="{00000007-2C22-4432-84D1-DFCB85D92B0E}"/>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3.21</c:v>
                </c:pt>
                <c:pt idx="2">
                  <c:v>#N/A</c:v>
                </c:pt>
                <c:pt idx="3">
                  <c:v>3.68</c:v>
                </c:pt>
                <c:pt idx="4">
                  <c:v>#N/A</c:v>
                </c:pt>
                <c:pt idx="5">
                  <c:v>2.64</c:v>
                </c:pt>
                <c:pt idx="6">
                  <c:v>#N/A</c:v>
                </c:pt>
                <c:pt idx="7">
                  <c:v>3.07</c:v>
                </c:pt>
                <c:pt idx="8">
                  <c:v>#N/A</c:v>
                </c:pt>
                <c:pt idx="9">
                  <c:v>4.1399999999999997</c:v>
                </c:pt>
              </c:numCache>
            </c:numRef>
          </c:val>
          <c:extLst>
            <c:ext xmlns:c16="http://schemas.microsoft.com/office/drawing/2014/chart" uri="{C3380CC4-5D6E-409C-BE32-E72D297353CC}">
              <c16:uniqueId val="{00000008-2C22-4432-84D1-DFCB85D92B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2.4900000000000002</c:v>
                </c:pt>
                <c:pt idx="2">
                  <c:v>#N/A</c:v>
                </c:pt>
                <c:pt idx="3">
                  <c:v>5.16</c:v>
                </c:pt>
                <c:pt idx="4">
                  <c:v>#N/A</c:v>
                </c:pt>
                <c:pt idx="5">
                  <c:v>4.21</c:v>
                </c:pt>
                <c:pt idx="6">
                  <c:v>#N/A</c:v>
                </c:pt>
                <c:pt idx="7">
                  <c:v>7.82</c:v>
                </c:pt>
                <c:pt idx="8">
                  <c:v>#N/A</c:v>
                </c:pt>
                <c:pt idx="9">
                  <c:v>5.77</c:v>
                </c:pt>
              </c:numCache>
            </c:numRef>
          </c:val>
          <c:extLst>
            <c:ext xmlns:c16="http://schemas.microsoft.com/office/drawing/2014/chart" uri="{C3380CC4-5D6E-409C-BE32-E72D297353CC}">
              <c16:uniqueId val="{00000009-2C22-4432-84D1-DFCB85D92B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740</c:v>
                </c:pt>
                <c:pt idx="5">
                  <c:v>643</c:v>
                </c:pt>
                <c:pt idx="8">
                  <c:v>645</c:v>
                </c:pt>
                <c:pt idx="11">
                  <c:v>634</c:v>
                </c:pt>
                <c:pt idx="14">
                  <c:v>629</c:v>
                </c:pt>
              </c:numCache>
            </c:numRef>
          </c:val>
          <c:extLst>
            <c:ext xmlns:c16="http://schemas.microsoft.com/office/drawing/2014/chart" uri="{C3380CC4-5D6E-409C-BE32-E72D297353CC}">
              <c16:uniqueId val="{00000000-1803-49FB-96EB-08B9C3FF22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03-49FB-96EB-08B9C3FF22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803-49FB-96EB-08B9C3FF22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35</c:v>
                </c:pt>
                <c:pt idx="3">
                  <c:v>24</c:v>
                </c:pt>
                <c:pt idx="6">
                  <c:v>25</c:v>
                </c:pt>
                <c:pt idx="9">
                  <c:v>24</c:v>
                </c:pt>
                <c:pt idx="12">
                  <c:v>22</c:v>
                </c:pt>
              </c:numCache>
            </c:numRef>
          </c:val>
          <c:extLst>
            <c:ext xmlns:c16="http://schemas.microsoft.com/office/drawing/2014/chart" uri="{C3380CC4-5D6E-409C-BE32-E72D297353CC}">
              <c16:uniqueId val="{00000003-1803-49FB-96EB-08B9C3FF22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359</c:v>
                </c:pt>
                <c:pt idx="3">
                  <c:v>312</c:v>
                </c:pt>
                <c:pt idx="6">
                  <c:v>310</c:v>
                </c:pt>
                <c:pt idx="9">
                  <c:v>315</c:v>
                </c:pt>
                <c:pt idx="12">
                  <c:v>310</c:v>
                </c:pt>
              </c:numCache>
            </c:numRef>
          </c:val>
          <c:extLst>
            <c:ext xmlns:c16="http://schemas.microsoft.com/office/drawing/2014/chart" uri="{C3380CC4-5D6E-409C-BE32-E72D297353CC}">
              <c16:uniqueId val="{00000004-1803-49FB-96EB-08B9C3FF22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03-49FB-96EB-08B9C3FF22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03-49FB-96EB-08B9C3FF22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807</c:v>
                </c:pt>
                <c:pt idx="3">
                  <c:v>695</c:v>
                </c:pt>
                <c:pt idx="6">
                  <c:v>724</c:v>
                </c:pt>
                <c:pt idx="9">
                  <c:v>650</c:v>
                </c:pt>
                <c:pt idx="12">
                  <c:v>658</c:v>
                </c:pt>
              </c:numCache>
            </c:numRef>
          </c:val>
          <c:extLst>
            <c:ext xmlns:c16="http://schemas.microsoft.com/office/drawing/2014/chart" uri="{C3380CC4-5D6E-409C-BE32-E72D297353CC}">
              <c16:uniqueId val="{00000007-1803-49FB-96EB-08B9C3FF22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461</c:v>
                </c:pt>
                <c:pt idx="2">
                  <c:v>#N/A</c:v>
                </c:pt>
                <c:pt idx="3">
                  <c:v>#N/A</c:v>
                </c:pt>
                <c:pt idx="4">
                  <c:v>388</c:v>
                </c:pt>
                <c:pt idx="5">
                  <c:v>#N/A</c:v>
                </c:pt>
                <c:pt idx="6">
                  <c:v>#N/A</c:v>
                </c:pt>
                <c:pt idx="7">
                  <c:v>414</c:v>
                </c:pt>
                <c:pt idx="8">
                  <c:v>#N/A</c:v>
                </c:pt>
                <c:pt idx="9">
                  <c:v>#N/A</c:v>
                </c:pt>
                <c:pt idx="10">
                  <c:v>355</c:v>
                </c:pt>
                <c:pt idx="11">
                  <c:v>#N/A</c:v>
                </c:pt>
                <c:pt idx="12">
                  <c:v>#N/A</c:v>
                </c:pt>
                <c:pt idx="13">
                  <c:v>361</c:v>
                </c:pt>
                <c:pt idx="14">
                  <c:v>#N/A</c:v>
                </c:pt>
              </c:numCache>
            </c:numRef>
          </c:val>
          <c:smooth val="0"/>
          <c:extLst>
            <c:ext xmlns:c16="http://schemas.microsoft.com/office/drawing/2014/chart" uri="{C3380CC4-5D6E-409C-BE32-E72D297353CC}">
              <c16:uniqueId val="{00000008-1803-49FB-96EB-08B9C3FF22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6921</c:v>
                </c:pt>
                <c:pt idx="5">
                  <c:v>6670</c:v>
                </c:pt>
                <c:pt idx="8">
                  <c:v>6959</c:v>
                </c:pt>
                <c:pt idx="11">
                  <c:v>6747</c:v>
                </c:pt>
                <c:pt idx="14">
                  <c:v>6406</c:v>
                </c:pt>
              </c:numCache>
            </c:numRef>
          </c:val>
          <c:extLst>
            <c:ext xmlns:c16="http://schemas.microsoft.com/office/drawing/2014/chart" uri="{C3380CC4-5D6E-409C-BE32-E72D297353CC}">
              <c16:uniqueId val="{00000000-BA6A-4295-99F5-19FF28BE0E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63</c:v>
                </c:pt>
                <c:pt idx="5">
                  <c:v>40</c:v>
                </c:pt>
                <c:pt idx="8">
                  <c:v>19</c:v>
                </c:pt>
                <c:pt idx="11">
                  <c:v>18</c:v>
                </c:pt>
                <c:pt idx="14">
                  <c:v>19</c:v>
                </c:pt>
              </c:numCache>
            </c:numRef>
          </c:val>
          <c:extLst>
            <c:ext xmlns:c16="http://schemas.microsoft.com/office/drawing/2014/chart" uri="{C3380CC4-5D6E-409C-BE32-E72D297353CC}">
              <c16:uniqueId val="{00000001-BA6A-4295-99F5-19FF28BE0E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2472</c:v>
                </c:pt>
                <c:pt idx="5">
                  <c:v>2267</c:v>
                </c:pt>
                <c:pt idx="8">
                  <c:v>2097</c:v>
                </c:pt>
                <c:pt idx="11">
                  <c:v>2324</c:v>
                </c:pt>
                <c:pt idx="14">
                  <c:v>2352</c:v>
                </c:pt>
              </c:numCache>
            </c:numRef>
          </c:val>
          <c:extLst>
            <c:ext xmlns:c16="http://schemas.microsoft.com/office/drawing/2014/chart" uri="{C3380CC4-5D6E-409C-BE32-E72D297353CC}">
              <c16:uniqueId val="{00000002-BA6A-4295-99F5-19FF28BE0E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6A-4295-99F5-19FF28BE0E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6A-4295-99F5-19FF28BE0E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6A-4295-99F5-19FF28BE0E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384</c:v>
                </c:pt>
                <c:pt idx="3">
                  <c:v>330</c:v>
                </c:pt>
                <c:pt idx="6">
                  <c:v>256</c:v>
                </c:pt>
                <c:pt idx="9">
                  <c:v>272</c:v>
                </c:pt>
                <c:pt idx="12">
                  <c:v>288</c:v>
                </c:pt>
              </c:numCache>
            </c:numRef>
          </c:val>
          <c:extLst>
            <c:ext xmlns:c16="http://schemas.microsoft.com/office/drawing/2014/chart" uri="{C3380CC4-5D6E-409C-BE32-E72D297353CC}">
              <c16:uniqueId val="{00000006-BA6A-4295-99F5-19FF28BE0E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126</c:v>
                </c:pt>
                <c:pt idx="3">
                  <c:v>107</c:v>
                </c:pt>
                <c:pt idx="6">
                  <c:v>87</c:v>
                </c:pt>
                <c:pt idx="9">
                  <c:v>65</c:v>
                </c:pt>
                <c:pt idx="12">
                  <c:v>57</c:v>
                </c:pt>
              </c:numCache>
            </c:numRef>
          </c:val>
          <c:extLst>
            <c:ext xmlns:c16="http://schemas.microsoft.com/office/drawing/2014/chart" uri="{C3380CC4-5D6E-409C-BE32-E72D297353CC}">
              <c16:uniqueId val="{00000007-BA6A-4295-99F5-19FF28BE0E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4104</c:v>
                </c:pt>
                <c:pt idx="3">
                  <c:v>3556</c:v>
                </c:pt>
                <c:pt idx="6">
                  <c:v>3037</c:v>
                </c:pt>
                <c:pt idx="9">
                  <c:v>2884</c:v>
                </c:pt>
                <c:pt idx="12">
                  <c:v>2722</c:v>
                </c:pt>
              </c:numCache>
            </c:numRef>
          </c:val>
          <c:extLst>
            <c:ext xmlns:c16="http://schemas.microsoft.com/office/drawing/2014/chart" uri="{C3380CC4-5D6E-409C-BE32-E72D297353CC}">
              <c16:uniqueId val="{00000008-BA6A-4295-99F5-19FF28BE0E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A6A-4295-99F5-19FF28BE0E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6220</c:v>
                </c:pt>
                <c:pt idx="3">
                  <c:v>5908</c:v>
                </c:pt>
                <c:pt idx="6">
                  <c:v>6448</c:v>
                </c:pt>
                <c:pt idx="9">
                  <c:v>6354</c:v>
                </c:pt>
                <c:pt idx="12">
                  <c:v>5955</c:v>
                </c:pt>
              </c:numCache>
            </c:numRef>
          </c:val>
          <c:extLst>
            <c:ext xmlns:c16="http://schemas.microsoft.com/office/drawing/2014/chart" uri="{C3380CC4-5D6E-409C-BE32-E72D297353CC}">
              <c16:uniqueId val="{0000000A-BA6A-4295-99F5-19FF28BE0E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1379</c:v>
                </c:pt>
                <c:pt idx="2">
                  <c:v>#N/A</c:v>
                </c:pt>
                <c:pt idx="3">
                  <c:v>#N/A</c:v>
                </c:pt>
                <c:pt idx="4">
                  <c:v>923</c:v>
                </c:pt>
                <c:pt idx="5">
                  <c:v>#N/A</c:v>
                </c:pt>
                <c:pt idx="6">
                  <c:v>#N/A</c:v>
                </c:pt>
                <c:pt idx="7">
                  <c:v>752</c:v>
                </c:pt>
                <c:pt idx="8">
                  <c:v>#N/A</c:v>
                </c:pt>
                <c:pt idx="9">
                  <c:v>#N/A</c:v>
                </c:pt>
                <c:pt idx="10">
                  <c:v>485</c:v>
                </c:pt>
                <c:pt idx="11">
                  <c:v>#N/A</c:v>
                </c:pt>
                <c:pt idx="12">
                  <c:v>#N/A</c:v>
                </c:pt>
                <c:pt idx="13">
                  <c:v>245</c:v>
                </c:pt>
                <c:pt idx="14">
                  <c:v>#N/A</c:v>
                </c:pt>
              </c:numCache>
            </c:numRef>
          </c:val>
          <c:smooth val="0"/>
          <c:extLst>
            <c:ext xmlns:c16="http://schemas.microsoft.com/office/drawing/2014/chart" uri="{C3380CC4-5D6E-409C-BE32-E72D297353CC}">
              <c16:uniqueId val="{0000000B-BA6A-4295-99F5-19FF28BE0E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822</c:v>
                </c:pt>
                <c:pt idx="1">
                  <c:v>822</c:v>
                </c:pt>
                <c:pt idx="2">
                  <c:v>823</c:v>
                </c:pt>
              </c:numCache>
            </c:numRef>
          </c:val>
          <c:extLst>
            <c:ext xmlns:c16="http://schemas.microsoft.com/office/drawing/2014/chart" uri="{C3380CC4-5D6E-409C-BE32-E72D297353CC}">
              <c16:uniqueId val="{00000000-2A3C-43A9-B8EC-892484F574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818</c:v>
                </c:pt>
                <c:pt idx="1">
                  <c:v>1016</c:v>
                </c:pt>
                <c:pt idx="2">
                  <c:v>1017</c:v>
                </c:pt>
              </c:numCache>
            </c:numRef>
          </c:val>
          <c:extLst>
            <c:ext xmlns:c16="http://schemas.microsoft.com/office/drawing/2014/chart" uri="{C3380CC4-5D6E-409C-BE32-E72D297353CC}">
              <c16:uniqueId val="{00000001-2A3C-43A9-B8EC-892484F574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1333</c:v>
                </c:pt>
                <c:pt idx="1">
                  <c:v>1407</c:v>
                </c:pt>
                <c:pt idx="2">
                  <c:v>1480</c:v>
                </c:pt>
              </c:numCache>
            </c:numRef>
          </c:val>
          <c:extLst>
            <c:ext xmlns:c16="http://schemas.microsoft.com/office/drawing/2014/chart" uri="{C3380CC4-5D6E-409C-BE32-E72D297353CC}">
              <c16:uniqueId val="{00000002-2A3C-43A9-B8EC-892484F574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一般会計等においては、毎年度の起債借入額をその年度の元金償還以内とし、起債残高の抑制に努めてきたことで、単年度の元利償還金額は減少してきている。前年度よりも</a:t>
          </a:r>
          <a:r>
            <a:rPr kumimoji="1" lang="ja-JP" altLang="en-US" sz="1100">
              <a:solidFill>
                <a:schemeClr val="dk1"/>
              </a:solidFill>
              <a:effectLst/>
              <a:latin typeface="+mn-lt"/>
              <a:ea typeface="+mn-ea"/>
              <a:cs typeface="+mn-cs"/>
            </a:rPr>
            <a:t>元利償還金が増加</a:t>
          </a:r>
          <a:r>
            <a:rPr kumimoji="1" lang="ja-JP" altLang="ja-JP" sz="1100">
              <a:solidFill>
                <a:schemeClr val="dk1"/>
              </a:solidFill>
              <a:effectLst/>
              <a:latin typeface="+mn-lt"/>
              <a:ea typeface="+mn-ea"/>
              <a:cs typeface="+mn-cs"/>
            </a:rPr>
            <a:t>した要因は、</a:t>
          </a:r>
          <a:r>
            <a:rPr lang="ja-JP" altLang="en-US" sz="1100" b="0" i="0" u="none" strike="noStrike" baseline="0">
              <a:solidFill>
                <a:schemeClr val="dk1"/>
              </a:solidFill>
              <a:latin typeface="+mn-lt"/>
              <a:ea typeface="+mn-ea"/>
              <a:cs typeface="+mn-cs"/>
            </a:rPr>
            <a:t>クリーンセンター基幹改良事業等に係る元金償還開始及び繰上償還</a:t>
          </a:r>
          <a:r>
            <a:rPr kumimoji="1" lang="ja-JP" altLang="ja-JP" sz="110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算入公債費等については、年次的な償還が進み算定額も減少傾向にある。</a:t>
          </a:r>
          <a:endParaRPr lang="ja-JP" altLang="ja-JP" sz="1400">
            <a:effectLst/>
          </a:endParaRPr>
        </a:p>
        <a:p>
          <a:r>
            <a:rPr kumimoji="1" lang="ja-JP" altLang="ja-JP" sz="1100">
              <a:solidFill>
                <a:schemeClr val="dk1"/>
              </a:solidFill>
              <a:effectLst/>
              <a:latin typeface="+mn-lt"/>
              <a:ea typeface="+mn-ea"/>
              <a:cs typeface="+mn-cs"/>
            </a:rPr>
            <a:t>　本指標は全体的には減少傾向にあり、財政状況の的確な把握と公営企業の経営改善を課題として、引き続き本指標の改善に取り組む必要がある。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　合併以降の財政健全化対策として起債借入の抑制や繰上償還の実行してきたことにより、一般会計等の地方債残高は年次的に減少し将来負担額の抑制に大きな効果を得ている。一方、公営企業会計においては、施設の老朽更新等に伴う企業債繰入金が今後、増加することが見込まれるため、早急な経営改善対策が必要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充当可能財源等は、地方債残高の減少に伴う基準財政需要額算入見込額は減少しているものの、充当可能基金を維持できていることで一定の財源確保ができているものと考えている。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鳥取県南部町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積立てについては、年度間の財源の不均衡を調製するための財政調整基金及び減債基金においては、利子積立てのみとなった。その他の目的基金においては、</a:t>
          </a:r>
          <a:r>
            <a:rPr kumimoji="1" lang="ja-JP" altLang="ja-JP" sz="1100">
              <a:solidFill>
                <a:schemeClr val="dk1"/>
              </a:solidFill>
              <a:effectLst/>
              <a:latin typeface="+mn-lt"/>
              <a:ea typeface="+mn-ea"/>
              <a:cs typeface="+mn-cs"/>
            </a:rPr>
            <a:t>公共施設整備基金、さくら基金、一般廃棄物処理施設整備費積立基金において</a:t>
          </a:r>
          <a:r>
            <a:rPr kumimoji="1" lang="ja-JP" altLang="en-US" sz="1100">
              <a:solidFill>
                <a:schemeClr val="dk1"/>
              </a:solidFill>
              <a:effectLst/>
              <a:latin typeface="+mn-lt"/>
              <a:ea typeface="+mn-ea"/>
              <a:cs typeface="+mn-cs"/>
            </a:rPr>
            <a:t>は計画的な予算積立てを行い、その他は利子積立てのみとなった。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取崩しについては、決算見込みにより財政調整基金及び減債基金においては取り崩す必要がなくなり、その他目的基金において、</a:t>
          </a:r>
          <a:r>
            <a:rPr kumimoji="1" lang="ja-JP" altLang="ja-JP" sz="1100">
              <a:solidFill>
                <a:schemeClr val="dk1"/>
              </a:solidFill>
              <a:effectLst/>
              <a:latin typeface="+mn-lt"/>
              <a:ea typeface="+mn-ea"/>
              <a:cs typeface="+mn-cs"/>
            </a:rPr>
            <a:t>公共施設整備基金</a:t>
          </a:r>
          <a:r>
            <a:rPr kumimoji="1" lang="ja-JP" altLang="en-US" sz="1100">
              <a:solidFill>
                <a:schemeClr val="dk1"/>
              </a:solidFill>
              <a:effectLst/>
              <a:latin typeface="+mn-lt"/>
              <a:ea typeface="+mn-ea"/>
              <a:cs typeface="+mn-cs"/>
            </a:rPr>
            <a:t>、新型コロナウイルス感染症対策資金利子補助基金は計画的な取り崩しを行い、その他は目的にあった事業に充当するために取崩しをおこなった。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総じて、積立額が取り崩し額を上回ったことから、基金残高は微増となった。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安定的な財政運営のためには一定規模の基金残高の確保は重要なものと考えており、本町の標準財政規模を計画値（目標額）として基金の積立てを年次的に実行したい。</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地域振興基金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合併特例債により造成した基金、新町まちづくり計画の実現をはじめ地域住民の連帯強化のための事業地域活性化・地域振興諸施策のために活用する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公共施設整備基金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社会福祉・社会教育施設、学校、庁舎、情報通信施設など町が設置する施設の整備・更新等に活用する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さくら基金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がんばれふるさと寄附金を積み立てることにより後年度に実施する財源を確保、環境・文化・教育・スポーツ・保健・医療・福祉・地域コミュニティなど、寄附者からの意向に応じた事業に充当し活用する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あいのわ銀行基金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高齢者・障害者等の生活支援サービス提供を目的に「あいのわ銀行」（ボランティアネットワーク）を設置しており、その運営に要する費用に活用する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森林整備基金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森林の整備及び森林活用の促進のため事業に活用する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新型コロナウイルス感染症対策資金利子補助基金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新型コロナウイルス感染症の影響により運転資金を借入れた事業所等に対してその利子分の補給に活用する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一般廃棄物処理施設整備費積立基金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鳥取県西部広域行政管理組合が実施する可燃ごみ処理施設、不燃ごみ処理施設及び最終処分場の整備に活用する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上記、それぞれの目的に応じた事業に充当し有効に基金を活用している。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年度決算においては、公共施設整備基金　</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を板祐生記念館活動事業、図書館資料整備事業に</a:t>
          </a:r>
          <a:r>
            <a:rPr kumimoji="1" lang="ja-JP" altLang="ja-JP" sz="1100">
              <a:solidFill>
                <a:schemeClr val="dk1"/>
              </a:solidFill>
              <a:effectLst/>
              <a:latin typeface="+mn-lt"/>
              <a:ea typeface="+mn-ea"/>
              <a:cs typeface="+mn-cs"/>
            </a:rPr>
            <a:t>充当した。また、さくら基金については、当該年度寄附金総額　</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百万円のうち</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積立て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百万円を</a:t>
          </a:r>
          <a:r>
            <a:rPr kumimoji="1" lang="ja-JP" altLang="en-US" sz="1100">
              <a:solidFill>
                <a:schemeClr val="dk1"/>
              </a:solidFill>
              <a:effectLst/>
              <a:latin typeface="+mn-lt"/>
              <a:ea typeface="+mn-ea"/>
              <a:cs typeface="+mn-cs"/>
            </a:rPr>
            <a:t>各種事業に充当した。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も使途に応じた事業へは積極的に活用していく方針としているが、公共施設整備基金については、施設の老朽対策に対する対応として当該基金が重要な財源であるため、基金の積み増しを実施したいと考えてい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当該年度の</a:t>
          </a:r>
          <a:r>
            <a:rPr kumimoji="1" lang="ja-JP" altLang="ja-JP" sz="1100">
              <a:solidFill>
                <a:schemeClr val="dk1"/>
              </a:solidFill>
              <a:effectLst/>
              <a:latin typeface="+mn-lt"/>
              <a:ea typeface="+mn-ea"/>
              <a:cs typeface="+mn-cs"/>
            </a:rPr>
            <a:t>決算見込みにより運用益（利子）</a:t>
          </a:r>
          <a:r>
            <a:rPr kumimoji="1" lang="ja-JP" altLang="en-US" sz="1100">
              <a:solidFill>
                <a:schemeClr val="dk1"/>
              </a:solidFill>
              <a:effectLst/>
              <a:latin typeface="+mn-lt"/>
              <a:ea typeface="+mn-ea"/>
              <a:cs typeface="+mn-cs"/>
            </a:rPr>
            <a:t>のみの積み立てとなった。</a:t>
          </a:r>
          <a:endParaRPr lang="ja-JP" altLang="ja-JP">
            <a:effectLst/>
          </a:endParaRPr>
        </a:p>
        <a:p>
          <a:r>
            <a:rPr kumimoji="1" lang="ja-JP" altLang="ja-JP" sz="1100">
              <a:solidFill>
                <a:schemeClr val="dk1"/>
              </a:solidFill>
              <a:effectLst/>
              <a:latin typeface="+mn-lt"/>
              <a:ea typeface="+mn-ea"/>
              <a:cs typeface="+mn-cs"/>
            </a:rPr>
            <a:t>（今後の方針）</a:t>
          </a:r>
          <a:endParaRPr lang="ja-JP" altLang="ja-JP">
            <a:effectLst/>
          </a:endParaRPr>
        </a:p>
        <a:p>
          <a:r>
            <a:rPr kumimoji="1" lang="ja-JP" altLang="ja-JP" sz="1100">
              <a:solidFill>
                <a:schemeClr val="dk1"/>
              </a:solidFill>
              <a:effectLst/>
              <a:latin typeface="+mn-lt"/>
              <a:ea typeface="+mn-ea"/>
              <a:cs typeface="+mn-cs"/>
            </a:rPr>
            <a:t>　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を維持するよう、減債基金積立残高とのバランス</a:t>
          </a:r>
          <a:r>
            <a:rPr kumimoji="1" lang="ja-JP" altLang="en-US" sz="1100">
              <a:solidFill>
                <a:schemeClr val="dk1"/>
              </a:solidFill>
              <a:effectLst/>
              <a:latin typeface="+mn-lt"/>
              <a:ea typeface="+mn-ea"/>
              <a:cs typeface="+mn-cs"/>
            </a:rPr>
            <a:t>を見て、積立て及び取崩しを行っていく</a:t>
          </a:r>
          <a:r>
            <a:rPr kumimoji="1" lang="ja-JP" altLang="ja-JP" sz="1100">
              <a:solidFill>
                <a:schemeClr val="dk1"/>
              </a:solidFill>
              <a:effectLst/>
              <a:latin typeface="+mn-lt"/>
              <a:ea typeface="+mn-ea"/>
              <a:cs typeface="+mn-cs"/>
            </a:rPr>
            <a:t>方針である。</a:t>
          </a:r>
          <a:endParaRPr lang="ja-JP" altLang="ja-JP">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当該年度の決算見込みにより運用益（利子）のみの積み立てとなった。</a:t>
          </a:r>
          <a:endParaRPr lang="ja-JP" altLang="ja-JP">
            <a:effectLst/>
          </a:endParaRPr>
        </a:p>
        <a:p>
          <a:r>
            <a:rPr kumimoji="1" lang="ja-JP" altLang="ja-JP" sz="1100">
              <a:solidFill>
                <a:schemeClr val="dk1"/>
              </a:solidFill>
              <a:effectLst/>
              <a:latin typeface="+mn-lt"/>
              <a:ea typeface="+mn-ea"/>
              <a:cs typeface="+mn-cs"/>
            </a:rPr>
            <a:t>（今後の方針）</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今後は、歳入の減少</a:t>
          </a:r>
          <a:r>
            <a:rPr kumimoji="1" lang="ja-JP" altLang="en-US" sz="1100">
              <a:solidFill>
                <a:schemeClr val="dk1"/>
              </a:solidFill>
              <a:effectLst/>
              <a:latin typeface="+mn-lt"/>
              <a:ea typeface="+mn-ea"/>
              <a:cs typeface="+mn-cs"/>
            </a:rPr>
            <a:t>及び義務的経費の増額に</a:t>
          </a:r>
          <a:r>
            <a:rPr kumimoji="1" lang="ja-JP" altLang="ja-JP" sz="1100">
              <a:solidFill>
                <a:schemeClr val="dk1"/>
              </a:solidFill>
              <a:effectLst/>
              <a:latin typeface="+mn-lt"/>
              <a:ea typeface="+mn-ea"/>
              <a:cs typeface="+mn-cs"/>
            </a:rPr>
            <a:t>伴う基金の取り崩しの必要が生じてくるものと想定されるが、</a:t>
          </a:r>
          <a:r>
            <a:rPr lang="ja-JP" altLang="ja-JP" sz="1100">
              <a:solidFill>
                <a:schemeClr val="dk1"/>
              </a:solidFill>
              <a:effectLst/>
              <a:latin typeface="+mn-lt"/>
              <a:ea typeface="+mn-ea"/>
              <a:cs typeface="+mn-cs"/>
            </a:rPr>
            <a:t>財政調整基金残高とのバランスを見て、</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積立て及び取崩しを行っていく方針である。</a:t>
          </a:r>
          <a:endParaRPr lang="ja-JP" altLang="ja-JP">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CC2F43C-DCD0-46D3-940C-D99184D54C7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A6F17B6-C9B8-4684-AEF8-56D3E318927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F0DE2A3-B081-4F93-8F25-53552AA5827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7767DC7-F4E6-47E9-A692-8690D86C9F7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BF553E8-EF99-4E02-AC32-E1DCBF61D1F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C98DA73-F5B3-4EBB-BEE8-E80301A3878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CF5BFDF-20B3-4941-B594-5AD359C4B99B}"/>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4BB8AA1-E2FE-42E9-92A0-47A204629AB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6AFEE0A-0C53-4363-8E4D-BE5AC0AC32D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B7957C3-09DE-4249-9F9E-ECE11055719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10,348
10,254
114.03
8,009,820
7,714,321
262,331
4,541,252
5,954,600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6A840AA-98A1-495C-9409-11AA542EDC4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3A40028-CBAE-4D5F-BEF4-BF0CA63C803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F3CC5E5-8152-45C1-B8C5-2FE73A0203F7}"/>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26ACF9-EF34-4DCB-863E-408F2D3600E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947258F-B7C4-4C6A-B18E-61A613F487E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F2E5BA9-2DA1-4469-B7AF-517C69D08CE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BB50EDD-198F-4792-B766-A28EEEEE2BE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358B6D0-DD18-4F5D-931E-D77786500C5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6EDF4CA-2644-4B21-A27E-04C74D20CFE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2EDCA48-A8ED-4963-92EB-AFB22F17AA4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22E4DDB-96AC-4E06-A822-94174A7301CC}"/>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D1BCA56-6918-42FC-BF5C-5221EFFD4CD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CE008F6-F99F-4842-9452-FC72FE5EA16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DE0360C-15BF-408B-8F3A-7550431E38D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047404D-4058-4858-B418-01EE1AF86E3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CD97218-E205-4383-8A72-121AF1416DA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26726E5-AA3D-4618-84B0-A34349A2E1A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47F8A78-5801-4549-8905-D31B2C12674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CF5AEB6-F70A-48AB-84C2-3E8416720D74}"/>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41C80AA-4035-4C74-AB78-1787E563E3C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6C463B0-4561-405D-9C26-F4B276E24E9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1053F4B-E304-4CA6-91D4-1D59031ED39C}"/>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AB9EE6B-3184-4AF6-B31B-CB70BC778AA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ED8DAC61-443B-4A7D-9657-D54CFE02ECC5}"/>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FEC4C1A-77DF-4D04-B26C-C6CAE4035BB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D1B5F04-3A4C-453C-80BE-D8785592ED0F}"/>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ADD8FD8-D8C9-4C2A-842D-5E0CDC6A8DC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7FA527F-C743-4F03-95AB-2AC31EFE02C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506AFC5-5CBF-4960-9228-716185CF48C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2978AE3-A847-49EF-853F-52F7BFAEEB9F}"/>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E397C20-D2E4-4E2C-B7C5-9EE69FFE711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22C800C-8D8D-4F8B-9E91-5C95FE93695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5866AAE-1DFC-409B-9059-5812C9790C7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29E0C9A-5A64-44B6-8965-A2F79724A67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6F126E0-3640-42FD-BDDA-1C514548CBB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22D078A-ECAA-4094-9386-E177FF204923}"/>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E7A8FBA-510D-49C3-B5EF-4718246BDD4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人口減少や全国平均を上回る高齢化率（令和</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年国勢調査</a:t>
          </a:r>
          <a:r>
            <a:rPr kumimoji="1" lang="en-US" altLang="ja-JP" sz="1100" baseline="0">
              <a:solidFill>
                <a:schemeClr val="dk1"/>
              </a:solidFill>
              <a:effectLst/>
              <a:latin typeface="+mn-lt"/>
              <a:ea typeface="+mn-ea"/>
              <a:cs typeface="+mn-cs"/>
            </a:rPr>
            <a:t>37.6</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全国平均</a:t>
          </a:r>
          <a:r>
            <a:rPr kumimoji="1" lang="en-US" altLang="ja-JP" sz="1100" baseline="0">
              <a:solidFill>
                <a:schemeClr val="dk1"/>
              </a:solidFill>
              <a:effectLst/>
              <a:latin typeface="+mn-lt"/>
              <a:ea typeface="+mn-ea"/>
              <a:cs typeface="+mn-cs"/>
            </a:rPr>
            <a:t>28.6</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）に加えて町民税の減収により</a:t>
          </a:r>
          <a:r>
            <a:rPr kumimoji="1" lang="ja-JP" altLang="ja-JP" sz="1100" b="1">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類似団体平均を大幅に下回っている。</a:t>
          </a:r>
          <a:endParaRPr lang="ja-JP" altLang="ja-JP" sz="1400">
            <a:effectLst/>
          </a:endParaRPr>
        </a:p>
        <a:p>
          <a:r>
            <a:rPr kumimoji="1" lang="ja-JP" altLang="ja-JP" sz="1100" b="0">
              <a:solidFill>
                <a:schemeClr val="dk1"/>
              </a:solidFill>
              <a:effectLst/>
              <a:latin typeface="+mn-lt"/>
              <a:ea typeface="+mn-ea"/>
              <a:cs typeface="+mn-cs"/>
            </a:rPr>
            <a:t>　第</a:t>
          </a:r>
          <a:r>
            <a:rPr kumimoji="1" lang="en-US" altLang="ja-JP" sz="1100" b="0">
              <a:solidFill>
                <a:schemeClr val="dk1"/>
              </a:solidFill>
              <a:effectLst/>
              <a:latin typeface="+mn-lt"/>
              <a:ea typeface="+mn-ea"/>
              <a:cs typeface="+mn-cs"/>
            </a:rPr>
            <a:t>2</a:t>
          </a:r>
          <a:r>
            <a:rPr kumimoji="1" lang="ja-JP" altLang="ja-JP" sz="1100" b="0">
              <a:solidFill>
                <a:schemeClr val="dk1"/>
              </a:solidFill>
              <a:effectLst/>
              <a:latin typeface="+mn-lt"/>
              <a:ea typeface="+mn-ea"/>
              <a:cs typeface="+mn-cs"/>
            </a:rPr>
            <a:t>次総合計画に基づく年度毎の実施計画により事業を計画的に進めていく。少子化対策事業推進会議で事業の見直しを行い、重点的に人口減少、少子化対策に取り組む。「なんぶ創生総合戦略」を改定し、基幹産業である農業の担い手育成や定住人口の拡大を図り、地域の活力づくりに重点的に取り組む。併せて、行財政改革により効率的な組織運営から財政基盤強化に努め本指数を維持し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2860D10-AF16-4A4B-889B-022A01C057EE}"/>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4FEC05FB-04F3-4DC4-9641-BCF3EAA1EC62}"/>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968AFE04-7CB9-4778-8131-8FCA4BE351F9}"/>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B08A7781-65DB-432A-8D22-D564C3DB8979}"/>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C754576E-C5D1-4F11-A758-644806C1BFB8}"/>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7A85D0CF-3852-459F-90A7-4091F7558139}"/>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720FED2D-C5E0-4BC9-A229-55103410CF33}"/>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F898BF2-8649-40FE-BA94-71C61C5BFA58}"/>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9219BF25-5D3D-4B40-91E3-C0A65A1CD2AE}"/>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2F966C92-D023-4A4E-BC4B-22696997B883}"/>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A61029E9-2042-4E44-A2F4-5234B6DA62BF}"/>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78BC5C9B-7A15-4D5D-924D-420EAC3CE9EB}"/>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E4BA957-9ABC-427C-A055-708B17A8A1D9}"/>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A2F9C0AE-74F2-413F-97D9-28CEEF815AB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9D862A20-3F45-400A-9186-9DD2413ED67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681F6DC3-6975-47A5-8759-5E2FB84C90E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CBD46931-0DCE-4C39-9B50-3118F19FBD29}"/>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9FEBF523-6A31-448D-9C8E-4B8756B027B4}"/>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FF09F0DE-DDF7-473E-88B8-9CC4B8403DA3}"/>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10BF8580-3D9C-4434-87CE-5EBFCEC46B6F}"/>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5FD3BEAD-7BBD-4A26-AE9F-DE16F7D4AB7C}"/>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DD6F5B60-6686-4D69-B576-A487F6CEAB22}"/>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D1624B22-A799-4DB6-B9D7-C7AD17AFCF16}"/>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3EC31128-15CB-4815-8A19-58B5FEEA4201}"/>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4233</xdr:rowOff>
    </xdr:to>
    <xdr:cxnSp macro="">
      <xdr:nvCxnSpPr>
        <xdr:cNvPr id="73" name="直線コネクタ 72">
          <a:extLst>
            <a:ext uri="{FF2B5EF4-FFF2-40B4-BE49-F238E27FC236}">
              <a16:creationId xmlns:a16="http://schemas.microsoft.com/office/drawing/2014/main" id="{2F0154EB-7FFA-4520-A556-8BD917DFD41B}"/>
            </a:ext>
          </a:extLst>
        </xdr:cNvPr>
        <xdr:cNvCxnSpPr/>
      </xdr:nvCxnSpPr>
      <xdr:spPr>
        <a:xfrm>
          <a:off x="3225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87469215-090D-4361-9688-0667AB370528}"/>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A8BD0A8A-2F46-4F27-97DB-B2EEA8463163}"/>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id="{7AC67538-48C1-463C-94D3-EF8FFD1D6F98}"/>
            </a:ext>
          </a:extLst>
        </xdr:cNvPr>
        <xdr:cNvCxnSpPr/>
      </xdr:nvCxnSpPr>
      <xdr:spPr>
        <a:xfrm flipV="1">
          <a:off x="2336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C2E9EBD0-891A-412C-AD02-E93B19A6F56D}"/>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58F78FAE-B0EB-4DC0-8191-6DD32C487871}"/>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4233</xdr:rowOff>
    </xdr:to>
    <xdr:cxnSp macro="">
      <xdr:nvCxnSpPr>
        <xdr:cNvPr id="79" name="直線コネクタ 78">
          <a:extLst>
            <a:ext uri="{FF2B5EF4-FFF2-40B4-BE49-F238E27FC236}">
              <a16:creationId xmlns:a16="http://schemas.microsoft.com/office/drawing/2014/main" id="{EDF7F4CD-A61E-4A60-A36C-CF38DBA53599}"/>
            </a:ext>
          </a:extLst>
        </xdr:cNvPr>
        <xdr:cNvCxnSpPr/>
      </xdr:nvCxnSpPr>
      <xdr:spPr>
        <a:xfrm>
          <a:off x="1447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E46F57BD-23F1-46E3-AAAD-43B5480969A2}"/>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7AF69FCE-7049-4EDC-ACFA-C2EB57C48CC3}"/>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8271E0DC-C43C-4A29-8EE8-E361B21ECCF7}"/>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8AAA65C8-A560-4641-A383-49C7AA33329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934E7FA-D33A-4BFD-B712-6E485106601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5E3C169-9601-4005-B5C7-F11CF1817331}"/>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F76E905-2183-44EC-BA83-3078F2FA47D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ECCE89-4260-4542-80ED-056005BDCA16}"/>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61F7644A-EE87-4EFD-9319-2C62898F7C8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E37A37E2-7B8E-49A0-915F-AC4BC3769133}"/>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a:extLst>
            <a:ext uri="{FF2B5EF4-FFF2-40B4-BE49-F238E27FC236}">
              <a16:creationId xmlns:a16="http://schemas.microsoft.com/office/drawing/2014/main" id="{FA215D96-ED0C-4EAC-A23A-3526DE0B94AB}"/>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id="{589876AE-4E53-46FC-8E95-85C2D5402B2B}"/>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a:extLst>
            <a:ext uri="{FF2B5EF4-FFF2-40B4-BE49-F238E27FC236}">
              <a16:creationId xmlns:a16="http://schemas.microsoft.com/office/drawing/2014/main" id="{99B66A29-3127-4D9D-83EB-96352C8BE0CE}"/>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91D78B5A-7186-4081-B3A7-5354550E46E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a:extLst>
            <a:ext uri="{FF2B5EF4-FFF2-40B4-BE49-F238E27FC236}">
              <a16:creationId xmlns:a16="http://schemas.microsoft.com/office/drawing/2014/main" id="{43414CD2-CE7D-4047-9582-247245F369DA}"/>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id="{09A38656-DB9B-4DF9-92AE-5B1DEEE4D941}"/>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E3EFFEC3-D4DF-45CF-BF9A-4DC7BCF945B4}"/>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id="{4BD3DBA2-E2FB-44CC-8D19-EE8A5EE7D871}"/>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a:extLst>
            <a:ext uri="{FF2B5EF4-FFF2-40B4-BE49-F238E27FC236}">
              <a16:creationId xmlns:a16="http://schemas.microsoft.com/office/drawing/2014/main" id="{8041A05D-9798-4A90-868F-10FDD32669C2}"/>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D233F2B0-DC65-4A2D-90FD-0E64C128E51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7A439D7E-FD36-4D58-9D7E-10DEE51BA82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AD40C100-405B-4BB4-A8EE-F5CA969A58B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1BDEFBD2-161E-4E0D-805F-28012242270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2194073-5420-4959-B924-2E309B41362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87DC8E33-D15B-4AE4-A6A1-A5E8D1A9D2F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871F17C6-5391-48D7-9EED-4A93387DF4E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2E730FD5-7D26-4CA2-A913-7CCA528B195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30A8D47-4261-45ED-A79F-9411DA47BDF9}"/>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33050D49-23DD-4493-9837-B5D24AF2467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952A10BE-4874-486F-AB16-576A74D8115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82E61C30-E0DF-4C2E-8D9E-B26861E6A8B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28F50CFE-3D83-4FEC-A836-B884C2A70AB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近年は</a:t>
          </a:r>
          <a:r>
            <a:rPr kumimoji="1" lang="en-US" altLang="ja-JP" sz="1100">
              <a:solidFill>
                <a:sysClr val="windowText" lastClr="000000"/>
              </a:solidFill>
              <a:effectLst/>
              <a:latin typeface="+mn-lt"/>
              <a:ea typeface="+mn-ea"/>
              <a:cs typeface="+mn-cs"/>
            </a:rPr>
            <a:t>90</a:t>
          </a:r>
          <a:r>
            <a:rPr kumimoji="1" lang="ja-JP" altLang="ja-JP" sz="1100">
              <a:solidFill>
                <a:sysClr val="windowText" lastClr="000000"/>
              </a:solidFill>
              <a:effectLst/>
              <a:latin typeface="+mn-lt"/>
              <a:ea typeface="+mn-ea"/>
              <a:cs typeface="+mn-cs"/>
            </a:rPr>
            <a:t>％台を推移し、令和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年度は前年度と比較し</a:t>
          </a:r>
          <a:r>
            <a:rPr kumimoji="1" lang="ja-JP" altLang="en-US" sz="1100">
              <a:solidFill>
                <a:sysClr val="windowText" lastClr="000000"/>
              </a:solidFill>
              <a:effectLst/>
              <a:latin typeface="+mn-lt"/>
              <a:ea typeface="+mn-ea"/>
              <a:cs typeface="+mn-cs"/>
            </a:rPr>
            <a:t>て</a:t>
          </a:r>
          <a:r>
            <a:rPr kumimoji="1" lang="ja-JP" altLang="ja-JP" sz="1100">
              <a:solidFill>
                <a:sysClr val="windowText" lastClr="000000"/>
              </a:solidFill>
              <a:effectLst/>
              <a:latin typeface="+mn-lt"/>
              <a:ea typeface="+mn-ea"/>
              <a:cs typeface="+mn-cs"/>
            </a:rPr>
            <a:t>人件費、公債費、物件費、補助費等が増加した</a:t>
          </a:r>
          <a:r>
            <a:rPr kumimoji="1" lang="ja-JP" altLang="en-US" sz="1100">
              <a:solidFill>
                <a:sysClr val="windowText" lastClr="000000"/>
              </a:solidFill>
              <a:effectLst/>
              <a:latin typeface="+mn-lt"/>
              <a:ea typeface="+mn-ea"/>
              <a:cs typeface="+mn-cs"/>
            </a:rPr>
            <a:t>ことから、前年度より</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増加し</a:t>
          </a:r>
          <a:r>
            <a:rPr kumimoji="1" lang="ja-JP" altLang="ja-JP" sz="1100">
              <a:solidFill>
                <a:sysClr val="windowText" lastClr="000000"/>
              </a:solidFill>
              <a:effectLst/>
              <a:latin typeface="+mn-lt"/>
              <a:ea typeface="+mn-ea"/>
              <a:cs typeface="+mn-cs"/>
            </a:rPr>
            <a:t>た。今後、施設の老朽化による維持補修費の増加などが見込まれ、厳しい状況ではあるが引き続き経常経費の削減に努める。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74FBF99A-323C-448D-A05B-FE639FABFBD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155DA494-55C2-4376-A89F-A0B49808930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9BCBC4B4-A907-4454-BE9F-DA425BAC18D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FA24F2CB-7257-48A2-9F84-20B1407BFA3C}"/>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CAE42CD1-4719-4E41-A678-9799D953C5E7}"/>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1A774027-A840-4DC8-B5BE-C5F7D2FFF77A}"/>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91866CB4-618F-453D-9D90-CFF98ED904F5}"/>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AE306BBB-C28B-4576-8920-3DF55B0428BD}"/>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4790DF05-1A7D-4D22-AD94-B51A1A549613}"/>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94BB57F2-D168-411A-AFD1-FE2EE9A6723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87B95972-9B75-4453-9AF3-A3AD59193B19}"/>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723B78A5-8AE2-44C0-94BB-FC8DFC8EC355}"/>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E52681B3-08A1-4480-9EF0-8E3C9F7968C8}"/>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B6B7FC74-E751-4651-B4AF-84AD5493B0A9}"/>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70DDDBE3-7A50-4BB6-83F2-1413BDEDCE2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25925197-D273-4E34-B481-9F8B919217D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1497E728-3607-4236-9E5D-FB765F17622C}"/>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85A810D3-9334-42CD-B3B9-E2405B740ED7}"/>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900D27D1-2565-4F2B-91C1-C3FD5A9C81D2}"/>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CBBCD093-085F-4854-BEB8-8AA22CBBC79A}"/>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B77AAC5A-40E3-463E-99F9-62565D080841}"/>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95673</xdr:rowOff>
    </xdr:from>
    <xdr:to>
      <xdr:col>23</xdr:col>
      <xdr:colOff>133350</xdr:colOff>
      <xdr:row>65</xdr:row>
      <xdr:rowOff>8679</xdr:rowOff>
    </xdr:to>
    <xdr:cxnSp macro="">
      <xdr:nvCxnSpPr>
        <xdr:cNvPr id="133" name="直線コネクタ 132">
          <a:extLst>
            <a:ext uri="{FF2B5EF4-FFF2-40B4-BE49-F238E27FC236}">
              <a16:creationId xmlns:a16="http://schemas.microsoft.com/office/drawing/2014/main" id="{8E05D151-2052-4EE5-BF99-67BABF4C8A5D}"/>
            </a:ext>
          </a:extLst>
        </xdr:cNvPr>
        <xdr:cNvCxnSpPr/>
      </xdr:nvCxnSpPr>
      <xdr:spPr>
        <a:xfrm>
          <a:off x="4114800" y="11068473"/>
          <a:ext cx="8382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a:extLst>
            <a:ext uri="{FF2B5EF4-FFF2-40B4-BE49-F238E27FC236}">
              <a16:creationId xmlns:a16="http://schemas.microsoft.com/office/drawing/2014/main" id="{2780DA7C-18DF-4792-B948-386516D72877}"/>
            </a:ext>
          </a:extLst>
        </xdr:cNvPr>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A6618965-C2EE-4A80-BC17-AB8665F3C42C}"/>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65</xdr:row>
      <xdr:rowOff>137371</xdr:rowOff>
    </xdr:to>
    <xdr:cxnSp macro="">
      <xdr:nvCxnSpPr>
        <xdr:cNvPr id="136" name="直線コネクタ 135">
          <a:extLst>
            <a:ext uri="{FF2B5EF4-FFF2-40B4-BE49-F238E27FC236}">
              <a16:creationId xmlns:a16="http://schemas.microsoft.com/office/drawing/2014/main" id="{B4739943-B3E1-4255-811E-72D006BD86A1}"/>
            </a:ext>
          </a:extLst>
        </xdr:cNvPr>
        <xdr:cNvCxnSpPr/>
      </xdr:nvCxnSpPr>
      <xdr:spPr>
        <a:xfrm flipV="1">
          <a:off x="3225800" y="11068473"/>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D3B497BB-E902-4EE7-B051-5C4DEC61A743}"/>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a:extLst>
            <a:ext uri="{FF2B5EF4-FFF2-40B4-BE49-F238E27FC236}">
              <a16:creationId xmlns:a16="http://schemas.microsoft.com/office/drawing/2014/main" id="{D9C3CEE9-66E9-497C-9440-AC8DB4073B3D}"/>
            </a:ext>
          </a:extLst>
        </xdr:cNvPr>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137371</xdr:rowOff>
    </xdr:from>
    <xdr:to>
      <xdr:col>15</xdr:col>
      <xdr:colOff>82550</xdr:colOff>
      <xdr:row>65</xdr:row>
      <xdr:rowOff>149437</xdr:rowOff>
    </xdr:to>
    <xdr:cxnSp macro="">
      <xdr:nvCxnSpPr>
        <xdr:cNvPr id="139" name="直線コネクタ 138">
          <a:extLst>
            <a:ext uri="{FF2B5EF4-FFF2-40B4-BE49-F238E27FC236}">
              <a16:creationId xmlns:a16="http://schemas.microsoft.com/office/drawing/2014/main" id="{2E315C34-DFC2-4B1D-9B83-62328C1BCEF4}"/>
            </a:ext>
          </a:extLst>
        </xdr:cNvPr>
        <xdr:cNvCxnSpPr/>
      </xdr:nvCxnSpPr>
      <xdr:spPr>
        <a:xfrm flipV="1">
          <a:off x="2336800" y="1128162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B28CD06B-CD36-45C5-9DA0-484F6401BD8E}"/>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a:extLst>
            <a:ext uri="{FF2B5EF4-FFF2-40B4-BE49-F238E27FC236}">
              <a16:creationId xmlns:a16="http://schemas.microsoft.com/office/drawing/2014/main" id="{8BFEFD57-55FC-4CB7-A7E0-44DEFA82215C}"/>
            </a:ext>
          </a:extLst>
        </xdr:cNvPr>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141394</xdr:rowOff>
    </xdr:from>
    <xdr:to>
      <xdr:col>11</xdr:col>
      <xdr:colOff>31750</xdr:colOff>
      <xdr:row>65</xdr:row>
      <xdr:rowOff>149437</xdr:rowOff>
    </xdr:to>
    <xdr:cxnSp macro="">
      <xdr:nvCxnSpPr>
        <xdr:cNvPr id="142" name="直線コネクタ 141">
          <a:extLst>
            <a:ext uri="{FF2B5EF4-FFF2-40B4-BE49-F238E27FC236}">
              <a16:creationId xmlns:a16="http://schemas.microsoft.com/office/drawing/2014/main" id="{CACA84B6-0911-4180-8FE2-AB1A21C1FDF8}"/>
            </a:ext>
          </a:extLst>
        </xdr:cNvPr>
        <xdr:cNvCxnSpPr/>
      </xdr:nvCxnSpPr>
      <xdr:spPr>
        <a:xfrm>
          <a:off x="1447800" y="112856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13467A9E-6868-45B2-8E68-FC5EE35C05A5}"/>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a:extLst>
            <a:ext uri="{FF2B5EF4-FFF2-40B4-BE49-F238E27FC236}">
              <a16:creationId xmlns:a16="http://schemas.microsoft.com/office/drawing/2014/main" id="{FAD5A8F1-517C-4E20-A0D3-42D865F65A1E}"/>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02C9902E-A2D4-4E67-9ACD-6DBB6B773F19}"/>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a:extLst>
            <a:ext uri="{FF2B5EF4-FFF2-40B4-BE49-F238E27FC236}">
              <a16:creationId xmlns:a16="http://schemas.microsoft.com/office/drawing/2014/main" id="{8A7AEEB9-19A1-45C1-9D54-41D7E19FA54C}"/>
            </a:ext>
          </a:extLst>
        </xdr:cNvPr>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E45D108-536F-45E0-9F10-E65CF105258E}"/>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8CE7B76-B807-487F-B050-4E8030594DE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4F389769-3B02-4A6E-B658-29C5B13FDD1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DC14E60-9319-4FF4-B81F-FAA1AD2356F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C09910D7-0B74-4AF8-8195-549CF19F147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129329</xdr:rowOff>
    </xdr:from>
    <xdr:to>
      <xdr:col>23</xdr:col>
      <xdr:colOff>184150</xdr:colOff>
      <xdr:row>65</xdr:row>
      <xdr:rowOff>59479</xdr:rowOff>
    </xdr:to>
    <xdr:sp macro="" textlink="">
      <xdr:nvSpPr>
        <xdr:cNvPr id="152" name="楕円 151">
          <a:extLst>
            <a:ext uri="{FF2B5EF4-FFF2-40B4-BE49-F238E27FC236}">
              <a16:creationId xmlns:a16="http://schemas.microsoft.com/office/drawing/2014/main" id="{FE021D81-ED66-4611-AA70-F2451122F2F2}"/>
            </a:ext>
          </a:extLst>
        </xdr:cNvPr>
        <xdr:cNvSpPr/>
      </xdr:nvSpPr>
      <xdr:spPr>
        <a:xfrm>
          <a:off x="49022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101406</xdr:rowOff>
    </xdr:from>
    <xdr:ext cx="762000" cy="259045"/>
    <xdr:sp macro="" textlink="">
      <xdr:nvSpPr>
        <xdr:cNvPr id="153" name="財政構造の弾力性該当値テキスト">
          <a:extLst>
            <a:ext uri="{FF2B5EF4-FFF2-40B4-BE49-F238E27FC236}">
              <a16:creationId xmlns:a16="http://schemas.microsoft.com/office/drawing/2014/main" id="{B7DC1504-CD31-44BC-BE06-D61E6FC36B4C}"/>
            </a:ext>
          </a:extLst>
        </xdr:cNvPr>
        <xdr:cNvSpPr txBox="1"/>
      </xdr:nvSpPr>
      <xdr:spPr>
        <a:xfrm>
          <a:off x="5041900" y="1107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54" name="楕円 153">
          <a:extLst>
            <a:ext uri="{FF2B5EF4-FFF2-40B4-BE49-F238E27FC236}">
              <a16:creationId xmlns:a16="http://schemas.microsoft.com/office/drawing/2014/main" id="{6C04C794-7038-4617-B033-837F73CB0A4C}"/>
            </a:ext>
          </a:extLst>
        </xdr:cNvPr>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131250</xdr:rowOff>
    </xdr:from>
    <xdr:ext cx="736600" cy="259045"/>
    <xdr:sp macro="" textlink="">
      <xdr:nvSpPr>
        <xdr:cNvPr id="155" name="テキスト ボックス 154">
          <a:extLst>
            <a:ext uri="{FF2B5EF4-FFF2-40B4-BE49-F238E27FC236}">
              <a16:creationId xmlns:a16="http://schemas.microsoft.com/office/drawing/2014/main" id="{DA8A90DC-909B-4D55-B001-D9CFBB31ED0B}"/>
            </a:ext>
          </a:extLst>
        </xdr:cNvPr>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86571</xdr:rowOff>
    </xdr:from>
    <xdr:to>
      <xdr:col>15</xdr:col>
      <xdr:colOff>133350</xdr:colOff>
      <xdr:row>66</xdr:row>
      <xdr:rowOff>16721</xdr:rowOff>
    </xdr:to>
    <xdr:sp macro="" textlink="">
      <xdr:nvSpPr>
        <xdr:cNvPr id="156" name="楕円 155">
          <a:extLst>
            <a:ext uri="{FF2B5EF4-FFF2-40B4-BE49-F238E27FC236}">
              <a16:creationId xmlns:a16="http://schemas.microsoft.com/office/drawing/2014/main" id="{6DEAFC36-A874-41C7-98B6-4DB0A197739B}"/>
            </a:ext>
          </a:extLst>
        </xdr:cNvPr>
        <xdr:cNvSpPr/>
      </xdr:nvSpPr>
      <xdr:spPr>
        <a:xfrm>
          <a:off x="3175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1498</xdr:rowOff>
    </xdr:from>
    <xdr:ext cx="762000" cy="259045"/>
    <xdr:sp macro="" textlink="">
      <xdr:nvSpPr>
        <xdr:cNvPr id="157" name="テキスト ボックス 156">
          <a:extLst>
            <a:ext uri="{FF2B5EF4-FFF2-40B4-BE49-F238E27FC236}">
              <a16:creationId xmlns:a16="http://schemas.microsoft.com/office/drawing/2014/main" id="{7815454F-68B7-4FCB-8428-9DDC0D2923F9}"/>
            </a:ext>
          </a:extLst>
        </xdr:cNvPr>
        <xdr:cNvSpPr txBox="1"/>
      </xdr:nvSpPr>
      <xdr:spPr>
        <a:xfrm>
          <a:off x="2844800" y="1131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98637</xdr:rowOff>
    </xdr:from>
    <xdr:to>
      <xdr:col>11</xdr:col>
      <xdr:colOff>82550</xdr:colOff>
      <xdr:row>66</xdr:row>
      <xdr:rowOff>28787</xdr:rowOff>
    </xdr:to>
    <xdr:sp macro="" textlink="">
      <xdr:nvSpPr>
        <xdr:cNvPr id="158" name="楕円 157">
          <a:extLst>
            <a:ext uri="{FF2B5EF4-FFF2-40B4-BE49-F238E27FC236}">
              <a16:creationId xmlns:a16="http://schemas.microsoft.com/office/drawing/2014/main" id="{ADDD42F7-30E4-4CD6-9634-8526F07FDD32}"/>
            </a:ext>
          </a:extLst>
        </xdr:cNvPr>
        <xdr:cNvSpPr/>
      </xdr:nvSpPr>
      <xdr:spPr>
        <a:xfrm>
          <a:off x="2286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13564</xdr:rowOff>
    </xdr:from>
    <xdr:ext cx="762000" cy="259045"/>
    <xdr:sp macro="" textlink="">
      <xdr:nvSpPr>
        <xdr:cNvPr id="159" name="テキスト ボックス 158">
          <a:extLst>
            <a:ext uri="{FF2B5EF4-FFF2-40B4-BE49-F238E27FC236}">
              <a16:creationId xmlns:a16="http://schemas.microsoft.com/office/drawing/2014/main" id="{8B94DD34-1111-4FC7-92C6-976A11BCDCA8}"/>
            </a:ext>
          </a:extLst>
        </xdr:cNvPr>
        <xdr:cNvSpPr txBox="1"/>
      </xdr:nvSpPr>
      <xdr:spPr>
        <a:xfrm>
          <a:off x="1955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90594</xdr:rowOff>
    </xdr:from>
    <xdr:to>
      <xdr:col>7</xdr:col>
      <xdr:colOff>31750</xdr:colOff>
      <xdr:row>66</xdr:row>
      <xdr:rowOff>20744</xdr:rowOff>
    </xdr:to>
    <xdr:sp macro="" textlink="">
      <xdr:nvSpPr>
        <xdr:cNvPr id="160" name="楕円 159">
          <a:extLst>
            <a:ext uri="{FF2B5EF4-FFF2-40B4-BE49-F238E27FC236}">
              <a16:creationId xmlns:a16="http://schemas.microsoft.com/office/drawing/2014/main" id="{6CBC5BF8-CA90-4C9B-AF83-33E7D72378A7}"/>
            </a:ext>
          </a:extLst>
        </xdr:cNvPr>
        <xdr:cNvSpPr/>
      </xdr:nvSpPr>
      <xdr:spPr>
        <a:xfrm>
          <a:off x="1397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5521</xdr:rowOff>
    </xdr:from>
    <xdr:ext cx="762000" cy="259045"/>
    <xdr:sp macro="" textlink="">
      <xdr:nvSpPr>
        <xdr:cNvPr id="161" name="テキスト ボックス 160">
          <a:extLst>
            <a:ext uri="{FF2B5EF4-FFF2-40B4-BE49-F238E27FC236}">
              <a16:creationId xmlns:a16="http://schemas.microsoft.com/office/drawing/2014/main" id="{E3AF9AE9-49CF-482E-A146-70D1FC03CF67}"/>
            </a:ext>
          </a:extLst>
        </xdr:cNvPr>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23B1EBB3-A794-4698-9440-D4E85E3D9F4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59233EDB-539F-4DFA-8CEE-F27499A3B22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E4D811DF-ED03-49D6-A9B1-6EC7A1397E0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38761A2C-32F8-4867-8C07-0F944D81539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CAA74132-B47F-4530-A006-DCF4412ECE8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656E3AA5-8B24-4D1E-BE9D-DFD290011DEF}"/>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C77E9EF0-B856-49B4-921E-010908011C5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BF6A7332-F8A0-4F66-9564-5C11CD15D5C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4AEB10CA-EE0A-43A9-911D-B6B2FC3AB8B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18F512D7-E7FA-478E-89CE-9652DA2FFD4F}"/>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28A8EA82-B446-446A-8034-E052DFB80385}"/>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A2580DEA-4058-49AC-AF7B-641B378A492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1B04AB10-C034-4792-A2BF-00E432669C3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一人当たりの人件費及び物件費は、類似団体平均値よりも高い傾向にある。平成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年度決算以降は、類似団体平均値を上回る結果となっているのは、人件費が前年度に引き続いて会計年度任用職員に係る給与や負担金等が上昇したことによるものである。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今後、人件費、物件費の増加が財政へ大きく影響を及ぼすと考えられる。引き続き、徹底した事業見直しを通じ各事業のコスト削減を行う。</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7EEE622C-A415-443D-B497-0EEBD241F3F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D963019A-6532-46E4-BF99-95545A5ABB2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40F0C09-555A-4A20-A38C-CCDB36C771C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96CE6AD2-E9C2-428D-A53B-1756A43D9C95}"/>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7718D13-8B6A-4E94-B98E-3A7AD6B944F5}"/>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1D8350A-BA06-4547-9138-014BB51A789C}"/>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D485917E-A8E1-4994-A0D2-70316E3ADA64}"/>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2FF76F32-61C8-4CB4-88ED-DCF4050D772F}"/>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F0ED7666-A24E-46A4-891D-E6205D2B3A73}"/>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6A7A5B3C-3D4C-457B-BCC1-7C7DA7BB6FC6}"/>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751268AF-1630-4BC1-9F42-C5ED659E07D7}"/>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9A0739C8-8593-42CF-AD4F-CE7A8EA6F891}"/>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915E07CE-6738-4D4F-85D7-8A82DCF9ECB4}"/>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723B9583-FFC8-4F92-8777-3D50DE72ED7C}"/>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CB4F09B6-1D5E-4B16-A323-FFC13F5F418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560C333C-8453-41F7-B38F-4BA99B0003B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8B7C0329-D70A-44B0-AC50-3513519044D4}"/>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990C1D9B-55C2-44B0-949F-F8F23197975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4706E76F-0D37-4081-964E-81797B454FF1}"/>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CC1B0777-E8F1-4DB2-8FF4-8E474844A447}"/>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1DBB6C0B-94AC-4B08-AF9A-9FE2B7FB7D79}"/>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D951851F-421D-450B-BE68-4017FE4073F7}"/>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F3A5AA83-B8CF-465A-893D-2A5D11D8E831}"/>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124248</xdr:rowOff>
    </xdr:from>
    <xdr:to>
      <xdr:col>23</xdr:col>
      <xdr:colOff>133350</xdr:colOff>
      <xdr:row>83</xdr:row>
      <xdr:rowOff>29632</xdr:rowOff>
    </xdr:to>
    <xdr:cxnSp macro="">
      <xdr:nvCxnSpPr>
        <xdr:cNvPr id="198" name="直線コネクタ 197">
          <a:extLst>
            <a:ext uri="{FF2B5EF4-FFF2-40B4-BE49-F238E27FC236}">
              <a16:creationId xmlns:a16="http://schemas.microsoft.com/office/drawing/2014/main" id="{36CD7C66-76DA-4972-9A1D-218187D7A376}"/>
            </a:ext>
          </a:extLst>
        </xdr:cNvPr>
        <xdr:cNvCxnSpPr/>
      </xdr:nvCxnSpPr>
      <xdr:spPr>
        <a:xfrm>
          <a:off x="4114800" y="14183148"/>
          <a:ext cx="838200" cy="7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a:extLst>
            <a:ext uri="{FF2B5EF4-FFF2-40B4-BE49-F238E27FC236}">
              <a16:creationId xmlns:a16="http://schemas.microsoft.com/office/drawing/2014/main" id="{B5E81DAB-7705-4053-96F5-972378E6C7FA}"/>
            </a:ext>
          </a:extLst>
        </xdr:cNvPr>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9685E76C-85E4-4DF9-A9CA-FB3AA756AEE2}"/>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124248</xdr:rowOff>
    </xdr:from>
    <xdr:to>
      <xdr:col>19</xdr:col>
      <xdr:colOff>133350</xdr:colOff>
      <xdr:row>82</xdr:row>
      <xdr:rowOff>153184</xdr:rowOff>
    </xdr:to>
    <xdr:cxnSp macro="">
      <xdr:nvCxnSpPr>
        <xdr:cNvPr id="201" name="直線コネクタ 200">
          <a:extLst>
            <a:ext uri="{FF2B5EF4-FFF2-40B4-BE49-F238E27FC236}">
              <a16:creationId xmlns:a16="http://schemas.microsoft.com/office/drawing/2014/main" id="{B7FD1E0D-DC87-4F26-A6A0-0BB91058E17C}"/>
            </a:ext>
          </a:extLst>
        </xdr:cNvPr>
        <xdr:cNvCxnSpPr/>
      </xdr:nvCxnSpPr>
      <xdr:spPr>
        <a:xfrm flipV="1">
          <a:off x="3225800" y="14183148"/>
          <a:ext cx="889000" cy="2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BBC44661-2561-4F79-8B13-1076D8949895}"/>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a:extLst>
            <a:ext uri="{FF2B5EF4-FFF2-40B4-BE49-F238E27FC236}">
              <a16:creationId xmlns:a16="http://schemas.microsoft.com/office/drawing/2014/main" id="{ACB11CE7-93C6-4246-BF5D-6E32099B2AD0}"/>
            </a:ext>
          </a:extLst>
        </xdr:cNvPr>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171022</xdr:rowOff>
    </xdr:from>
    <xdr:to>
      <xdr:col>15</xdr:col>
      <xdr:colOff>82550</xdr:colOff>
      <xdr:row>82</xdr:row>
      <xdr:rowOff>153184</xdr:rowOff>
    </xdr:to>
    <xdr:cxnSp macro="">
      <xdr:nvCxnSpPr>
        <xdr:cNvPr id="204" name="直線コネクタ 203">
          <a:extLst>
            <a:ext uri="{FF2B5EF4-FFF2-40B4-BE49-F238E27FC236}">
              <a16:creationId xmlns:a16="http://schemas.microsoft.com/office/drawing/2014/main" id="{0178A7BD-0670-4829-98B8-CAC436B16949}"/>
            </a:ext>
          </a:extLst>
        </xdr:cNvPr>
        <xdr:cNvCxnSpPr/>
      </xdr:nvCxnSpPr>
      <xdr:spPr>
        <a:xfrm>
          <a:off x="2336800" y="14058472"/>
          <a:ext cx="889000" cy="15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CA19C13A-5CD5-47C5-9B86-EFCDDBAC5015}"/>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a:extLst>
            <a:ext uri="{FF2B5EF4-FFF2-40B4-BE49-F238E27FC236}">
              <a16:creationId xmlns:a16="http://schemas.microsoft.com/office/drawing/2014/main" id="{ADDEEF23-7CB5-4F37-B9BB-37D2CCEC8033}"/>
            </a:ext>
          </a:extLst>
        </xdr:cNvPr>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137526</xdr:rowOff>
    </xdr:from>
    <xdr:to>
      <xdr:col>11</xdr:col>
      <xdr:colOff>31750</xdr:colOff>
      <xdr:row>81</xdr:row>
      <xdr:rowOff>171022</xdr:rowOff>
    </xdr:to>
    <xdr:cxnSp macro="">
      <xdr:nvCxnSpPr>
        <xdr:cNvPr id="207" name="直線コネクタ 206">
          <a:extLst>
            <a:ext uri="{FF2B5EF4-FFF2-40B4-BE49-F238E27FC236}">
              <a16:creationId xmlns:a16="http://schemas.microsoft.com/office/drawing/2014/main" id="{DFC9CCB1-597E-4622-AF99-5E697CB3E482}"/>
            </a:ext>
          </a:extLst>
        </xdr:cNvPr>
        <xdr:cNvCxnSpPr/>
      </xdr:nvCxnSpPr>
      <xdr:spPr>
        <a:xfrm>
          <a:off x="1447800" y="14024976"/>
          <a:ext cx="889000" cy="3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74BCAB10-4476-4BEE-86EA-E13E2B1CB732}"/>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46758</xdr:rowOff>
    </xdr:from>
    <xdr:ext cx="762000" cy="259045"/>
    <xdr:sp macro="" textlink="">
      <xdr:nvSpPr>
        <xdr:cNvPr id="209" name="テキスト ボックス 208">
          <a:extLst>
            <a:ext uri="{FF2B5EF4-FFF2-40B4-BE49-F238E27FC236}">
              <a16:creationId xmlns:a16="http://schemas.microsoft.com/office/drawing/2014/main" id="{1FD7F2DE-C284-4C0C-B4B0-A03B70B7D38B}"/>
            </a:ext>
          </a:extLst>
        </xdr:cNvPr>
        <xdr:cNvSpPr txBox="1"/>
      </xdr:nvSpPr>
      <xdr:spPr>
        <a:xfrm>
          <a:off x="1955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2BAB9308-B097-4F23-820F-3B6DC116A0B4}"/>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18201</xdr:rowOff>
    </xdr:from>
    <xdr:ext cx="762000" cy="259045"/>
    <xdr:sp macro="" textlink="">
      <xdr:nvSpPr>
        <xdr:cNvPr id="211" name="テキスト ボックス 210">
          <a:extLst>
            <a:ext uri="{FF2B5EF4-FFF2-40B4-BE49-F238E27FC236}">
              <a16:creationId xmlns:a16="http://schemas.microsoft.com/office/drawing/2014/main" id="{3CCAD859-65C0-46DD-BB10-E40A6CF6EFAE}"/>
            </a:ext>
          </a:extLst>
        </xdr:cNvPr>
        <xdr:cNvSpPr txBox="1"/>
      </xdr:nvSpPr>
      <xdr:spPr>
        <a:xfrm>
          <a:off x="1066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63C8B386-E8B5-4C5C-AC9C-918C02813D6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6938E3E5-6050-4CB1-A042-26082C64859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86AAEB6F-91A7-4939-9029-279FEBED98F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3E74FFF-1A05-41FF-9D05-576EE47D1E4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3DF614A1-EAED-4ECA-A089-C4EBB36C5F6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150282</xdr:rowOff>
    </xdr:from>
    <xdr:to>
      <xdr:col>23</xdr:col>
      <xdr:colOff>184150</xdr:colOff>
      <xdr:row>83</xdr:row>
      <xdr:rowOff>80432</xdr:rowOff>
    </xdr:to>
    <xdr:sp macro="" textlink="">
      <xdr:nvSpPr>
        <xdr:cNvPr id="217" name="楕円 216">
          <a:extLst>
            <a:ext uri="{FF2B5EF4-FFF2-40B4-BE49-F238E27FC236}">
              <a16:creationId xmlns:a16="http://schemas.microsoft.com/office/drawing/2014/main" id="{926BC97A-27D6-4F60-9384-52DE27BBE752}"/>
            </a:ext>
          </a:extLst>
        </xdr:cNvPr>
        <xdr:cNvSpPr/>
      </xdr:nvSpPr>
      <xdr:spPr>
        <a:xfrm>
          <a:off x="4902200" y="142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122359</xdr:rowOff>
    </xdr:from>
    <xdr:ext cx="762000" cy="259045"/>
    <xdr:sp macro="" textlink="">
      <xdr:nvSpPr>
        <xdr:cNvPr id="218" name="人件費・物件費等の状況該当値テキスト">
          <a:extLst>
            <a:ext uri="{FF2B5EF4-FFF2-40B4-BE49-F238E27FC236}">
              <a16:creationId xmlns:a16="http://schemas.microsoft.com/office/drawing/2014/main" id="{2722E59C-D53A-46F5-B2FD-CDCD13394DB9}"/>
            </a:ext>
          </a:extLst>
        </xdr:cNvPr>
        <xdr:cNvSpPr txBox="1"/>
      </xdr:nvSpPr>
      <xdr:spPr>
        <a:xfrm>
          <a:off x="5041900" y="1418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73448</xdr:rowOff>
    </xdr:from>
    <xdr:to>
      <xdr:col>19</xdr:col>
      <xdr:colOff>184150</xdr:colOff>
      <xdr:row>83</xdr:row>
      <xdr:rowOff>3598</xdr:rowOff>
    </xdr:to>
    <xdr:sp macro="" textlink="">
      <xdr:nvSpPr>
        <xdr:cNvPr id="219" name="楕円 218">
          <a:extLst>
            <a:ext uri="{FF2B5EF4-FFF2-40B4-BE49-F238E27FC236}">
              <a16:creationId xmlns:a16="http://schemas.microsoft.com/office/drawing/2014/main" id="{8C434247-A3D5-4D91-811A-C0EE26B42DC6}"/>
            </a:ext>
          </a:extLst>
        </xdr:cNvPr>
        <xdr:cNvSpPr/>
      </xdr:nvSpPr>
      <xdr:spPr>
        <a:xfrm>
          <a:off x="4064000" y="141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159825</xdr:rowOff>
    </xdr:from>
    <xdr:ext cx="736600" cy="259045"/>
    <xdr:sp macro="" textlink="">
      <xdr:nvSpPr>
        <xdr:cNvPr id="220" name="テキスト ボックス 219">
          <a:extLst>
            <a:ext uri="{FF2B5EF4-FFF2-40B4-BE49-F238E27FC236}">
              <a16:creationId xmlns:a16="http://schemas.microsoft.com/office/drawing/2014/main" id="{D7F7B97D-5060-4229-BFE4-68808ABB3DC9}"/>
            </a:ext>
          </a:extLst>
        </xdr:cNvPr>
        <xdr:cNvSpPr txBox="1"/>
      </xdr:nvSpPr>
      <xdr:spPr>
        <a:xfrm>
          <a:off x="3733800" y="14218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102384</xdr:rowOff>
    </xdr:from>
    <xdr:to>
      <xdr:col>15</xdr:col>
      <xdr:colOff>133350</xdr:colOff>
      <xdr:row>83</xdr:row>
      <xdr:rowOff>32534</xdr:rowOff>
    </xdr:to>
    <xdr:sp macro="" textlink="">
      <xdr:nvSpPr>
        <xdr:cNvPr id="221" name="楕円 220">
          <a:extLst>
            <a:ext uri="{FF2B5EF4-FFF2-40B4-BE49-F238E27FC236}">
              <a16:creationId xmlns:a16="http://schemas.microsoft.com/office/drawing/2014/main" id="{0FF4C49D-1599-4936-AA1D-EE7F312D02AD}"/>
            </a:ext>
          </a:extLst>
        </xdr:cNvPr>
        <xdr:cNvSpPr/>
      </xdr:nvSpPr>
      <xdr:spPr>
        <a:xfrm>
          <a:off x="3175000" y="141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17311</xdr:rowOff>
    </xdr:from>
    <xdr:ext cx="762000" cy="259045"/>
    <xdr:sp macro="" textlink="">
      <xdr:nvSpPr>
        <xdr:cNvPr id="222" name="テキスト ボックス 221">
          <a:extLst>
            <a:ext uri="{FF2B5EF4-FFF2-40B4-BE49-F238E27FC236}">
              <a16:creationId xmlns:a16="http://schemas.microsoft.com/office/drawing/2014/main" id="{256DE601-7FDA-4C62-8C6E-52C83C76FC84}"/>
            </a:ext>
          </a:extLst>
        </xdr:cNvPr>
        <xdr:cNvSpPr txBox="1"/>
      </xdr:nvSpPr>
      <xdr:spPr>
        <a:xfrm>
          <a:off x="2844800" y="1424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120222</xdr:rowOff>
    </xdr:from>
    <xdr:to>
      <xdr:col>11</xdr:col>
      <xdr:colOff>82550</xdr:colOff>
      <xdr:row>82</xdr:row>
      <xdr:rowOff>50372</xdr:rowOff>
    </xdr:to>
    <xdr:sp macro="" textlink="">
      <xdr:nvSpPr>
        <xdr:cNvPr id="223" name="楕円 222">
          <a:extLst>
            <a:ext uri="{FF2B5EF4-FFF2-40B4-BE49-F238E27FC236}">
              <a16:creationId xmlns:a16="http://schemas.microsoft.com/office/drawing/2014/main" id="{A555FACB-245B-4068-9FAB-A49FE5602136}"/>
            </a:ext>
          </a:extLst>
        </xdr:cNvPr>
        <xdr:cNvSpPr/>
      </xdr:nvSpPr>
      <xdr:spPr>
        <a:xfrm>
          <a:off x="2286000" y="140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35149</xdr:rowOff>
    </xdr:from>
    <xdr:ext cx="762000" cy="259045"/>
    <xdr:sp macro="" textlink="">
      <xdr:nvSpPr>
        <xdr:cNvPr id="224" name="テキスト ボックス 223">
          <a:extLst>
            <a:ext uri="{FF2B5EF4-FFF2-40B4-BE49-F238E27FC236}">
              <a16:creationId xmlns:a16="http://schemas.microsoft.com/office/drawing/2014/main" id="{17085CEF-4D12-492C-A4ED-699F15DF6E0C}"/>
            </a:ext>
          </a:extLst>
        </xdr:cNvPr>
        <xdr:cNvSpPr txBox="1"/>
      </xdr:nvSpPr>
      <xdr:spPr>
        <a:xfrm>
          <a:off x="1955800" y="140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86726</xdr:rowOff>
    </xdr:from>
    <xdr:to>
      <xdr:col>7</xdr:col>
      <xdr:colOff>31750</xdr:colOff>
      <xdr:row>82</xdr:row>
      <xdr:rowOff>16876</xdr:rowOff>
    </xdr:to>
    <xdr:sp macro="" textlink="">
      <xdr:nvSpPr>
        <xdr:cNvPr id="225" name="楕円 224">
          <a:extLst>
            <a:ext uri="{FF2B5EF4-FFF2-40B4-BE49-F238E27FC236}">
              <a16:creationId xmlns:a16="http://schemas.microsoft.com/office/drawing/2014/main" id="{5AFB6E47-5D3E-43E3-9217-043E73BFEEE2}"/>
            </a:ext>
          </a:extLst>
        </xdr:cNvPr>
        <xdr:cNvSpPr/>
      </xdr:nvSpPr>
      <xdr:spPr>
        <a:xfrm>
          <a:off x="1397000" y="139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1653</xdr:rowOff>
    </xdr:from>
    <xdr:ext cx="762000" cy="259045"/>
    <xdr:sp macro="" textlink="">
      <xdr:nvSpPr>
        <xdr:cNvPr id="226" name="テキスト ボックス 225">
          <a:extLst>
            <a:ext uri="{FF2B5EF4-FFF2-40B4-BE49-F238E27FC236}">
              <a16:creationId xmlns:a16="http://schemas.microsoft.com/office/drawing/2014/main" id="{2FF5BBAE-E907-42B9-9A66-A9467284596D}"/>
            </a:ext>
          </a:extLst>
        </xdr:cNvPr>
        <xdr:cNvSpPr txBox="1"/>
      </xdr:nvSpPr>
      <xdr:spPr>
        <a:xfrm>
          <a:off x="1066800" y="1406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FB92E078-571B-433C-9E4D-3B22D7B64EE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1A1D691A-51ED-4EC8-80ED-12F578E755A1}"/>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C3257063-62CE-4507-8838-D9D7257DB4A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750D22E6-7E72-4E78-B594-9EA31C0340A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6107BCAC-E689-45B5-8A31-26EBCDC30BD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F49CA612-E9E1-4385-BBF0-3E4A67BA4F6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FB51A6C7-DD62-4B6C-9D2D-580C4ECEEE8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C89FA921-57DD-4F6B-B8D8-19A32A76B23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14C2BC04-9373-42AF-8C4F-C346CEA5AB3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2CCC5140-FDF5-4D6D-B28C-2D0B26926C9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38B0FAE-2710-4FCF-B84F-FED6E9A9EB1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B05AB0BD-2ADF-4B9C-94A2-7502B868055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BF361AF-911A-486E-A48F-8D6B6D00C3F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月の合併以降平成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年度まで実施した退職勧奨により類似団体平均を下回っている。引き続き、適正な定員管理や給与の適正化によりこの水準を維持する。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EC9D43CB-DAF4-4866-A7C8-3B69B3FD55B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AF6B5C83-AD65-4F84-93CD-B78A9719A59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6F16B1D6-4D3B-47B8-BE85-C1021DE6C9EE}"/>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7D983082-1032-41E6-8B0D-A11D9B3EF61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FC2A0AE4-6039-44BA-89DB-54F337EE3467}"/>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47217181-0D00-456E-B2E5-16E16E05E063}"/>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32125434-0F43-40D8-9FB2-C0338DAA8594}"/>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E4B01F0B-9F86-4094-9A6C-92B5E9FF8A3B}"/>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D1EAB365-804A-443C-B43B-5B3DF6DA184E}"/>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6BBF73C5-9233-4E5A-86A2-C66497F98101}"/>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B40BD0CF-03D9-4129-905F-86F1EDE8BBC2}"/>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989D493E-1C47-4275-9CB0-A36FD4998A48}"/>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F18B7163-297C-4418-AD0F-D03EF27BBA0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8F6E00B5-2780-4D4D-94A1-B121111DF53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5C4397CC-698F-4080-9D9C-579E886E6A6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9D1D46F0-DB27-41F3-8F81-CCB9249F9C21}"/>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B7331B58-63C1-462D-919C-D98219ECBB8A}"/>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6958AFB8-39B5-4DB0-9E01-D7FF67A261D3}"/>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16DA56BA-2C66-4B9C-8D51-A02D124319C1}"/>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5A3D31B9-738F-4508-94F0-97674F8D1655}"/>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7055</xdr:rowOff>
    </xdr:from>
    <xdr:to>
      <xdr:col>81</xdr:col>
      <xdr:colOff>44450</xdr:colOff>
      <xdr:row>81</xdr:row>
      <xdr:rowOff>127705</xdr:rowOff>
    </xdr:to>
    <xdr:cxnSp macro="">
      <xdr:nvCxnSpPr>
        <xdr:cNvPr id="260" name="直線コネクタ 259">
          <a:extLst>
            <a:ext uri="{FF2B5EF4-FFF2-40B4-BE49-F238E27FC236}">
              <a16:creationId xmlns:a16="http://schemas.microsoft.com/office/drawing/2014/main" id="{86BC4AA7-8B63-4B8F-AA15-100172019D18}"/>
            </a:ext>
          </a:extLst>
        </xdr:cNvPr>
        <xdr:cNvCxnSpPr/>
      </xdr:nvCxnSpPr>
      <xdr:spPr>
        <a:xfrm flipV="1">
          <a:off x="16179800" y="1389450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4F0DB31D-0102-474A-9CDD-129010E46B31}"/>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971C6558-F890-4121-96D4-14649EFE1E11}"/>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127705</xdr:rowOff>
    </xdr:from>
    <xdr:to>
      <xdr:col>77</xdr:col>
      <xdr:colOff>44450</xdr:colOff>
      <xdr:row>81</xdr:row>
      <xdr:rowOff>154516</xdr:rowOff>
    </xdr:to>
    <xdr:cxnSp macro="">
      <xdr:nvCxnSpPr>
        <xdr:cNvPr id="263" name="直線コネクタ 262">
          <a:extLst>
            <a:ext uri="{FF2B5EF4-FFF2-40B4-BE49-F238E27FC236}">
              <a16:creationId xmlns:a16="http://schemas.microsoft.com/office/drawing/2014/main" id="{4A8F037B-DD29-4ECD-967B-8FBC4E0427C0}"/>
            </a:ext>
          </a:extLst>
        </xdr:cNvPr>
        <xdr:cNvCxnSpPr/>
      </xdr:nvCxnSpPr>
      <xdr:spPr>
        <a:xfrm flipV="1">
          <a:off x="15290800" y="140151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7E3F9D43-14B1-417D-B149-A3A08148F284}"/>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5E864ABB-1D6E-4236-A112-A29566A6B257}"/>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154516</xdr:rowOff>
    </xdr:from>
    <xdr:to>
      <xdr:col>72</xdr:col>
      <xdr:colOff>203200</xdr:colOff>
      <xdr:row>82</xdr:row>
      <xdr:rowOff>117122</xdr:rowOff>
    </xdr:to>
    <xdr:cxnSp macro="">
      <xdr:nvCxnSpPr>
        <xdr:cNvPr id="266" name="直線コネクタ 265">
          <a:extLst>
            <a:ext uri="{FF2B5EF4-FFF2-40B4-BE49-F238E27FC236}">
              <a16:creationId xmlns:a16="http://schemas.microsoft.com/office/drawing/2014/main" id="{C6BC14B4-149F-46BC-9D36-06580E4B271C}"/>
            </a:ext>
          </a:extLst>
        </xdr:cNvPr>
        <xdr:cNvCxnSpPr/>
      </xdr:nvCxnSpPr>
      <xdr:spPr>
        <a:xfrm flipV="1">
          <a:off x="14401800" y="1404196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8B01371C-4E48-49BF-A5A0-CBE9F7C439A6}"/>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a:extLst>
            <a:ext uri="{FF2B5EF4-FFF2-40B4-BE49-F238E27FC236}">
              <a16:creationId xmlns:a16="http://schemas.microsoft.com/office/drawing/2014/main" id="{5E630982-D99E-491B-9212-9496E6C14851}"/>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9878</xdr:rowOff>
    </xdr:from>
    <xdr:to>
      <xdr:col>68</xdr:col>
      <xdr:colOff>152400</xdr:colOff>
      <xdr:row>82</xdr:row>
      <xdr:rowOff>117122</xdr:rowOff>
    </xdr:to>
    <xdr:cxnSp macro="">
      <xdr:nvCxnSpPr>
        <xdr:cNvPr id="269" name="直線コネクタ 268">
          <a:extLst>
            <a:ext uri="{FF2B5EF4-FFF2-40B4-BE49-F238E27FC236}">
              <a16:creationId xmlns:a16="http://schemas.microsoft.com/office/drawing/2014/main" id="{E1E421AE-7C9A-402D-AF72-14334F868CE0}"/>
            </a:ext>
          </a:extLst>
        </xdr:cNvPr>
        <xdr:cNvCxnSpPr/>
      </xdr:nvCxnSpPr>
      <xdr:spPr>
        <a:xfrm>
          <a:off x="13512800" y="1406877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19074FFF-7B6E-499D-A4ED-CF6FA8C918C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a:extLst>
            <a:ext uri="{FF2B5EF4-FFF2-40B4-BE49-F238E27FC236}">
              <a16:creationId xmlns:a16="http://schemas.microsoft.com/office/drawing/2014/main" id="{5386BE53-A1BF-4940-9529-6A634938A520}"/>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CA602E1B-CD93-4FEE-B12B-268F1EFDE375}"/>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a:extLst>
            <a:ext uri="{FF2B5EF4-FFF2-40B4-BE49-F238E27FC236}">
              <a16:creationId xmlns:a16="http://schemas.microsoft.com/office/drawing/2014/main" id="{57FD8312-9E45-40A9-8065-D252C1008B8D}"/>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7FC3CAE8-2F3E-4762-AA84-38D7735B013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C906BECF-3631-424C-B010-1300464A146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75D0196E-06E5-4131-818F-EC891A1DEA1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1D3D81CE-814E-4550-9BBA-3793C3EFCF4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6B6AA226-EB5A-4164-A971-23E04A50C48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127705</xdr:rowOff>
    </xdr:from>
    <xdr:to>
      <xdr:col>81</xdr:col>
      <xdr:colOff>95250</xdr:colOff>
      <xdr:row>81</xdr:row>
      <xdr:rowOff>57855</xdr:rowOff>
    </xdr:to>
    <xdr:sp macro="" textlink="">
      <xdr:nvSpPr>
        <xdr:cNvPr id="279" name="楕円 278">
          <a:extLst>
            <a:ext uri="{FF2B5EF4-FFF2-40B4-BE49-F238E27FC236}">
              <a16:creationId xmlns:a16="http://schemas.microsoft.com/office/drawing/2014/main" id="{E4300786-D8E0-4DC3-B4F7-5E03A9DA4399}"/>
            </a:ext>
          </a:extLst>
        </xdr:cNvPr>
        <xdr:cNvSpPr/>
      </xdr:nvSpPr>
      <xdr:spPr>
        <a:xfrm>
          <a:off x="169672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144232</xdr:rowOff>
    </xdr:from>
    <xdr:ext cx="762000" cy="259045"/>
    <xdr:sp macro="" textlink="">
      <xdr:nvSpPr>
        <xdr:cNvPr id="280" name="給与水準   （国との比較）該当値テキスト">
          <a:extLst>
            <a:ext uri="{FF2B5EF4-FFF2-40B4-BE49-F238E27FC236}">
              <a16:creationId xmlns:a16="http://schemas.microsoft.com/office/drawing/2014/main" id="{49020664-ACA7-411C-A2DD-A075CA8A70AD}"/>
            </a:ext>
          </a:extLst>
        </xdr:cNvPr>
        <xdr:cNvSpPr txBox="1"/>
      </xdr:nvSpPr>
      <xdr:spPr>
        <a:xfrm>
          <a:off x="17106900" y="1368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76905</xdr:rowOff>
    </xdr:from>
    <xdr:to>
      <xdr:col>77</xdr:col>
      <xdr:colOff>95250</xdr:colOff>
      <xdr:row>82</xdr:row>
      <xdr:rowOff>7055</xdr:rowOff>
    </xdr:to>
    <xdr:sp macro="" textlink="">
      <xdr:nvSpPr>
        <xdr:cNvPr id="281" name="楕円 280">
          <a:extLst>
            <a:ext uri="{FF2B5EF4-FFF2-40B4-BE49-F238E27FC236}">
              <a16:creationId xmlns:a16="http://schemas.microsoft.com/office/drawing/2014/main" id="{831B361A-F7A6-4F8C-82FE-7BED7699A4CF}"/>
            </a:ext>
          </a:extLst>
        </xdr:cNvPr>
        <xdr:cNvSpPr/>
      </xdr:nvSpPr>
      <xdr:spPr>
        <a:xfrm>
          <a:off x="16129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17232</xdr:rowOff>
    </xdr:from>
    <xdr:ext cx="736600" cy="259045"/>
    <xdr:sp macro="" textlink="">
      <xdr:nvSpPr>
        <xdr:cNvPr id="282" name="テキスト ボックス 281">
          <a:extLst>
            <a:ext uri="{FF2B5EF4-FFF2-40B4-BE49-F238E27FC236}">
              <a16:creationId xmlns:a16="http://schemas.microsoft.com/office/drawing/2014/main" id="{D72AF827-AD4A-4E78-9C02-9FF1BC37B799}"/>
            </a:ext>
          </a:extLst>
        </xdr:cNvPr>
        <xdr:cNvSpPr txBox="1"/>
      </xdr:nvSpPr>
      <xdr:spPr>
        <a:xfrm>
          <a:off x="15798800" y="1373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103716</xdr:rowOff>
    </xdr:from>
    <xdr:to>
      <xdr:col>73</xdr:col>
      <xdr:colOff>44450</xdr:colOff>
      <xdr:row>82</xdr:row>
      <xdr:rowOff>33866</xdr:rowOff>
    </xdr:to>
    <xdr:sp macro="" textlink="">
      <xdr:nvSpPr>
        <xdr:cNvPr id="283" name="楕円 282">
          <a:extLst>
            <a:ext uri="{FF2B5EF4-FFF2-40B4-BE49-F238E27FC236}">
              <a16:creationId xmlns:a16="http://schemas.microsoft.com/office/drawing/2014/main" id="{F95FE821-AFC1-44EA-9D3C-975CCAE20B6F}"/>
            </a:ext>
          </a:extLst>
        </xdr:cNvPr>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44043</xdr:rowOff>
    </xdr:from>
    <xdr:ext cx="762000" cy="259045"/>
    <xdr:sp macro="" textlink="">
      <xdr:nvSpPr>
        <xdr:cNvPr id="284" name="テキスト ボックス 283">
          <a:extLst>
            <a:ext uri="{FF2B5EF4-FFF2-40B4-BE49-F238E27FC236}">
              <a16:creationId xmlns:a16="http://schemas.microsoft.com/office/drawing/2014/main" id="{BF8DF074-FA00-4E4E-BCA7-A06561F0E217}"/>
            </a:ext>
          </a:extLst>
        </xdr:cNvPr>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66322</xdr:rowOff>
    </xdr:from>
    <xdr:to>
      <xdr:col>68</xdr:col>
      <xdr:colOff>203200</xdr:colOff>
      <xdr:row>82</xdr:row>
      <xdr:rowOff>167922</xdr:rowOff>
    </xdr:to>
    <xdr:sp macro="" textlink="">
      <xdr:nvSpPr>
        <xdr:cNvPr id="285" name="楕円 284">
          <a:extLst>
            <a:ext uri="{FF2B5EF4-FFF2-40B4-BE49-F238E27FC236}">
              <a16:creationId xmlns:a16="http://schemas.microsoft.com/office/drawing/2014/main" id="{D37B6DFC-E7BC-4C82-B08F-8CD5FE9F493E}"/>
            </a:ext>
          </a:extLst>
        </xdr:cNvPr>
        <xdr:cNvSpPr/>
      </xdr:nvSpPr>
      <xdr:spPr>
        <a:xfrm>
          <a:off x="14351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6649</xdr:rowOff>
    </xdr:from>
    <xdr:ext cx="762000" cy="259045"/>
    <xdr:sp macro="" textlink="">
      <xdr:nvSpPr>
        <xdr:cNvPr id="286" name="テキスト ボックス 285">
          <a:extLst>
            <a:ext uri="{FF2B5EF4-FFF2-40B4-BE49-F238E27FC236}">
              <a16:creationId xmlns:a16="http://schemas.microsoft.com/office/drawing/2014/main" id="{83DDE5BE-F9CD-4CE0-BFBB-A89D39C0B135}"/>
            </a:ext>
          </a:extLst>
        </xdr:cNvPr>
        <xdr:cNvSpPr txBox="1"/>
      </xdr:nvSpPr>
      <xdr:spPr>
        <a:xfrm>
          <a:off x="14020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130528</xdr:rowOff>
    </xdr:from>
    <xdr:to>
      <xdr:col>64</xdr:col>
      <xdr:colOff>152400</xdr:colOff>
      <xdr:row>82</xdr:row>
      <xdr:rowOff>60678</xdr:rowOff>
    </xdr:to>
    <xdr:sp macro="" textlink="">
      <xdr:nvSpPr>
        <xdr:cNvPr id="287" name="楕円 286">
          <a:extLst>
            <a:ext uri="{FF2B5EF4-FFF2-40B4-BE49-F238E27FC236}">
              <a16:creationId xmlns:a16="http://schemas.microsoft.com/office/drawing/2014/main" id="{CEB94648-AB7D-482A-BD49-FFB17764BF2D}"/>
            </a:ext>
          </a:extLst>
        </xdr:cNvPr>
        <xdr:cNvSpPr/>
      </xdr:nvSpPr>
      <xdr:spPr>
        <a:xfrm>
          <a:off x="13462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70855</xdr:rowOff>
    </xdr:from>
    <xdr:ext cx="762000" cy="259045"/>
    <xdr:sp macro="" textlink="">
      <xdr:nvSpPr>
        <xdr:cNvPr id="288" name="テキスト ボックス 287">
          <a:extLst>
            <a:ext uri="{FF2B5EF4-FFF2-40B4-BE49-F238E27FC236}">
              <a16:creationId xmlns:a16="http://schemas.microsoft.com/office/drawing/2014/main" id="{7BF84D06-C48F-442B-996F-DF70A753C5A2}"/>
            </a:ext>
          </a:extLst>
        </xdr:cNvPr>
        <xdr:cNvSpPr txBox="1"/>
      </xdr:nvSpPr>
      <xdr:spPr>
        <a:xfrm>
          <a:off x="13131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3C2142A6-6F46-4553-8F1C-298291B271B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DF9944BF-833C-4CC6-855A-6E8CE8C3333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E4AA14E2-20D9-4793-A39E-FA3B4C5AC00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CCF388F3-91DA-4028-8499-E764D4D5AAA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225A917-D5CB-45DF-AE30-040DBE0E00D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BE85A5-3414-4169-984D-C0AC95AD4BE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3CCDF081-5025-466A-9D2D-5508493993F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2E7B25A8-CD9F-4B97-889E-36E53768160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8663B655-FCD3-4828-95DD-87A7B94383E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FF4E929D-3D09-478B-B7A8-9BBE52EB602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E9F40A00-F539-41BC-B8DF-55CC0E5BC776}"/>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88BF254A-5720-4FD8-A4B3-7CB3162F657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30DC3167-9EE7-4957-A440-E95C3C74168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月の合併以降、職員数の計画的な削減により本指標は類似団体平均を下回って推移していたが、平成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年度から類似団体平均を上回る傾向にある。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近年の行政サービスニーズの多様性に対応するため、保育士を含む専門職員の必要性が大きく、職員増員の必要性が生じている状況ではあるが、事業評価に基づく事業の見直し等を通じて適正な定員管理を徹底す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29D1E4C9-ADB2-43B3-AEEB-EBBC5DDECD62}"/>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664563F9-1E43-4FD9-B5A4-23C7506F53C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20A76B3-BF68-43A9-8B83-DE354A22C79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1DBCC5A5-5D93-45EF-9771-832865B0F3E3}"/>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BBA8F213-A303-430A-9A7F-7647D9A3DCA7}"/>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A6141261-BE54-4D06-BEB3-F84C4D8DDA1F}"/>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A10F686D-DB30-4979-9DD4-1E0B1939A973}"/>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FBDFAC43-EC36-4E9E-B6E6-F9BDB1F769FD}"/>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ABA3E409-F760-42D6-B6D2-E169F93B0623}"/>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F37C6431-238E-4207-8695-D1CC104BA564}"/>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37BE29EE-E0F0-4CE9-9D9A-66970EA739D8}"/>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38E35D9F-76E3-4AD5-89DA-9D5CDC1D2BF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728CE54F-82B0-4298-9F1F-2DAA3412726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9E250928-2439-4BAF-8332-BE19E4D5A479}"/>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65F4E261-7EA1-4595-B77F-BC781C8AD943}"/>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E4405442-B3CF-4B8E-B597-52C14FA2363C}"/>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3F06F0FF-6C20-44C8-A173-D6E5D5A053C8}"/>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7E415B2E-5C4C-433E-93E2-A4665F7FEAC7}"/>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145441</xdr:rowOff>
    </xdr:from>
    <xdr:to>
      <xdr:col>81</xdr:col>
      <xdr:colOff>44450</xdr:colOff>
      <xdr:row>61</xdr:row>
      <xdr:rowOff>162814</xdr:rowOff>
    </xdr:to>
    <xdr:cxnSp macro="">
      <xdr:nvCxnSpPr>
        <xdr:cNvPr id="320" name="直線コネクタ 319">
          <a:extLst>
            <a:ext uri="{FF2B5EF4-FFF2-40B4-BE49-F238E27FC236}">
              <a16:creationId xmlns:a16="http://schemas.microsoft.com/office/drawing/2014/main" id="{DE8D5B94-3E80-48CE-9C75-6EE1002DBDEA}"/>
            </a:ext>
          </a:extLst>
        </xdr:cNvPr>
        <xdr:cNvCxnSpPr/>
      </xdr:nvCxnSpPr>
      <xdr:spPr>
        <a:xfrm>
          <a:off x="16179800" y="10603891"/>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59712939-D15F-418A-A6EE-43361F065DA7}"/>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49C3DE4E-CFD2-4A8D-BAD2-45F38D5CFF7D}"/>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140615</xdr:rowOff>
    </xdr:from>
    <xdr:to>
      <xdr:col>77</xdr:col>
      <xdr:colOff>44450</xdr:colOff>
      <xdr:row>61</xdr:row>
      <xdr:rowOff>145441</xdr:rowOff>
    </xdr:to>
    <xdr:cxnSp macro="">
      <xdr:nvCxnSpPr>
        <xdr:cNvPr id="323" name="直線コネクタ 322">
          <a:extLst>
            <a:ext uri="{FF2B5EF4-FFF2-40B4-BE49-F238E27FC236}">
              <a16:creationId xmlns:a16="http://schemas.microsoft.com/office/drawing/2014/main" id="{4D62FF42-8FE9-405D-B588-1C157F2386B3}"/>
            </a:ext>
          </a:extLst>
        </xdr:cNvPr>
        <xdr:cNvCxnSpPr/>
      </xdr:nvCxnSpPr>
      <xdr:spPr>
        <a:xfrm>
          <a:off x="15290800" y="1059906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CA2709FB-8AD1-4835-875F-3BCCAAA6C413}"/>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3BC55F0C-E512-4949-A5A9-492D51100A53}"/>
            </a:ext>
          </a:extLst>
        </xdr:cNvPr>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137719</xdr:rowOff>
    </xdr:from>
    <xdr:to>
      <xdr:col>72</xdr:col>
      <xdr:colOff>203200</xdr:colOff>
      <xdr:row>61</xdr:row>
      <xdr:rowOff>140615</xdr:rowOff>
    </xdr:to>
    <xdr:cxnSp macro="">
      <xdr:nvCxnSpPr>
        <xdr:cNvPr id="326" name="直線コネクタ 325">
          <a:extLst>
            <a:ext uri="{FF2B5EF4-FFF2-40B4-BE49-F238E27FC236}">
              <a16:creationId xmlns:a16="http://schemas.microsoft.com/office/drawing/2014/main" id="{AA48775A-0399-4B73-932B-7C83785A4F8F}"/>
            </a:ext>
          </a:extLst>
        </xdr:cNvPr>
        <xdr:cNvCxnSpPr/>
      </xdr:nvCxnSpPr>
      <xdr:spPr>
        <a:xfrm>
          <a:off x="14401800" y="1059616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B8B6A8D6-831B-4FBF-A675-65F37226D30D}"/>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a:extLst>
            <a:ext uri="{FF2B5EF4-FFF2-40B4-BE49-F238E27FC236}">
              <a16:creationId xmlns:a16="http://schemas.microsoft.com/office/drawing/2014/main" id="{986A374F-CB1B-41D3-90D5-6763AD891574}"/>
            </a:ext>
          </a:extLst>
        </xdr:cNvPr>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117449</xdr:rowOff>
    </xdr:from>
    <xdr:to>
      <xdr:col>68</xdr:col>
      <xdr:colOff>152400</xdr:colOff>
      <xdr:row>61</xdr:row>
      <xdr:rowOff>137719</xdr:rowOff>
    </xdr:to>
    <xdr:cxnSp macro="">
      <xdr:nvCxnSpPr>
        <xdr:cNvPr id="329" name="直線コネクタ 328">
          <a:extLst>
            <a:ext uri="{FF2B5EF4-FFF2-40B4-BE49-F238E27FC236}">
              <a16:creationId xmlns:a16="http://schemas.microsoft.com/office/drawing/2014/main" id="{8B2FD647-159F-48C6-B5EB-BD1E3640E550}"/>
            </a:ext>
          </a:extLst>
        </xdr:cNvPr>
        <xdr:cNvCxnSpPr/>
      </xdr:nvCxnSpPr>
      <xdr:spPr>
        <a:xfrm>
          <a:off x="13512800" y="10575899"/>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B83E21B8-E45D-4F83-9BC6-7A28B51A026F}"/>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a:extLst>
            <a:ext uri="{FF2B5EF4-FFF2-40B4-BE49-F238E27FC236}">
              <a16:creationId xmlns:a16="http://schemas.microsoft.com/office/drawing/2014/main" id="{87CD01A9-407E-4A21-B0EE-EE1EF3A03AE1}"/>
            </a:ext>
          </a:extLst>
        </xdr:cNvPr>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38856116-F1D3-474D-8659-F2ADF53317DF}"/>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a:extLst>
            <a:ext uri="{FF2B5EF4-FFF2-40B4-BE49-F238E27FC236}">
              <a16:creationId xmlns:a16="http://schemas.microsoft.com/office/drawing/2014/main" id="{7CB2CD2E-8911-4281-94EE-2BB5BE675301}"/>
            </a:ext>
          </a:extLst>
        </xdr:cNvPr>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210E3B9-7BAD-4005-A9BF-F7BA55B7039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F545B40F-7396-4168-A01A-BB3CED44790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C6AB738-C878-4E10-804A-C599E665BA9D}"/>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3D35C763-D4BF-4F0A-A150-BB8D692294F2}"/>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F7B16283-D745-4A28-B3D2-ED7105BDBC6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112014</xdr:rowOff>
    </xdr:from>
    <xdr:to>
      <xdr:col>81</xdr:col>
      <xdr:colOff>95250</xdr:colOff>
      <xdr:row>62</xdr:row>
      <xdr:rowOff>42164</xdr:rowOff>
    </xdr:to>
    <xdr:sp macro="" textlink="">
      <xdr:nvSpPr>
        <xdr:cNvPr id="339" name="楕円 338">
          <a:extLst>
            <a:ext uri="{FF2B5EF4-FFF2-40B4-BE49-F238E27FC236}">
              <a16:creationId xmlns:a16="http://schemas.microsoft.com/office/drawing/2014/main" id="{D601EB1E-40CE-477A-94EA-5F65EFE4FD49}"/>
            </a:ext>
          </a:extLst>
        </xdr:cNvPr>
        <xdr:cNvSpPr/>
      </xdr:nvSpPr>
      <xdr:spPr>
        <a:xfrm>
          <a:off x="16967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84091</xdr:rowOff>
    </xdr:from>
    <xdr:ext cx="762000" cy="259045"/>
    <xdr:sp macro="" textlink="">
      <xdr:nvSpPr>
        <xdr:cNvPr id="340" name="定員管理の状況該当値テキスト">
          <a:extLst>
            <a:ext uri="{FF2B5EF4-FFF2-40B4-BE49-F238E27FC236}">
              <a16:creationId xmlns:a16="http://schemas.microsoft.com/office/drawing/2014/main" id="{39FB1322-9DF7-4ED7-B8B9-DC39FE56196D}"/>
            </a:ext>
          </a:extLst>
        </xdr:cNvPr>
        <xdr:cNvSpPr txBox="1"/>
      </xdr:nvSpPr>
      <xdr:spPr>
        <a:xfrm>
          <a:off x="17106900" y="1054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94641</xdr:rowOff>
    </xdr:from>
    <xdr:to>
      <xdr:col>77</xdr:col>
      <xdr:colOff>95250</xdr:colOff>
      <xdr:row>62</xdr:row>
      <xdr:rowOff>24791</xdr:rowOff>
    </xdr:to>
    <xdr:sp macro="" textlink="">
      <xdr:nvSpPr>
        <xdr:cNvPr id="341" name="楕円 340">
          <a:extLst>
            <a:ext uri="{FF2B5EF4-FFF2-40B4-BE49-F238E27FC236}">
              <a16:creationId xmlns:a16="http://schemas.microsoft.com/office/drawing/2014/main" id="{C0DE8FDD-8086-4D30-8280-CA39998B9DD7}"/>
            </a:ext>
          </a:extLst>
        </xdr:cNvPr>
        <xdr:cNvSpPr/>
      </xdr:nvSpPr>
      <xdr:spPr>
        <a:xfrm>
          <a:off x="16129000" y="105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9568</xdr:rowOff>
    </xdr:from>
    <xdr:ext cx="736600" cy="259045"/>
    <xdr:sp macro="" textlink="">
      <xdr:nvSpPr>
        <xdr:cNvPr id="342" name="テキスト ボックス 341">
          <a:extLst>
            <a:ext uri="{FF2B5EF4-FFF2-40B4-BE49-F238E27FC236}">
              <a16:creationId xmlns:a16="http://schemas.microsoft.com/office/drawing/2014/main" id="{70586D0E-56AE-485F-96BD-9A467ADD10B3}"/>
            </a:ext>
          </a:extLst>
        </xdr:cNvPr>
        <xdr:cNvSpPr txBox="1"/>
      </xdr:nvSpPr>
      <xdr:spPr>
        <a:xfrm>
          <a:off x="15798800" y="10639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89815</xdr:rowOff>
    </xdr:from>
    <xdr:to>
      <xdr:col>73</xdr:col>
      <xdr:colOff>44450</xdr:colOff>
      <xdr:row>62</xdr:row>
      <xdr:rowOff>19965</xdr:rowOff>
    </xdr:to>
    <xdr:sp macro="" textlink="">
      <xdr:nvSpPr>
        <xdr:cNvPr id="343" name="楕円 342">
          <a:extLst>
            <a:ext uri="{FF2B5EF4-FFF2-40B4-BE49-F238E27FC236}">
              <a16:creationId xmlns:a16="http://schemas.microsoft.com/office/drawing/2014/main" id="{16484868-E391-4118-9B5A-54E26B05497B}"/>
            </a:ext>
          </a:extLst>
        </xdr:cNvPr>
        <xdr:cNvSpPr/>
      </xdr:nvSpPr>
      <xdr:spPr>
        <a:xfrm>
          <a:off x="15240000" y="1054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4742</xdr:rowOff>
    </xdr:from>
    <xdr:ext cx="762000" cy="259045"/>
    <xdr:sp macro="" textlink="">
      <xdr:nvSpPr>
        <xdr:cNvPr id="344" name="テキスト ボックス 343">
          <a:extLst>
            <a:ext uri="{FF2B5EF4-FFF2-40B4-BE49-F238E27FC236}">
              <a16:creationId xmlns:a16="http://schemas.microsoft.com/office/drawing/2014/main" id="{B8CB6827-ACB3-4FD1-BAB1-E4E28CB4688D}"/>
            </a:ext>
          </a:extLst>
        </xdr:cNvPr>
        <xdr:cNvSpPr txBox="1"/>
      </xdr:nvSpPr>
      <xdr:spPr>
        <a:xfrm>
          <a:off x="14909800" y="1063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86919</xdr:rowOff>
    </xdr:from>
    <xdr:to>
      <xdr:col>68</xdr:col>
      <xdr:colOff>203200</xdr:colOff>
      <xdr:row>62</xdr:row>
      <xdr:rowOff>17069</xdr:rowOff>
    </xdr:to>
    <xdr:sp macro="" textlink="">
      <xdr:nvSpPr>
        <xdr:cNvPr id="345" name="楕円 344">
          <a:extLst>
            <a:ext uri="{FF2B5EF4-FFF2-40B4-BE49-F238E27FC236}">
              <a16:creationId xmlns:a16="http://schemas.microsoft.com/office/drawing/2014/main" id="{452DF0F8-005C-482E-BE28-EC43DF1ECAAB}"/>
            </a:ext>
          </a:extLst>
        </xdr:cNvPr>
        <xdr:cNvSpPr/>
      </xdr:nvSpPr>
      <xdr:spPr>
        <a:xfrm>
          <a:off x="14351000" y="105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1846</xdr:rowOff>
    </xdr:from>
    <xdr:ext cx="762000" cy="259045"/>
    <xdr:sp macro="" textlink="">
      <xdr:nvSpPr>
        <xdr:cNvPr id="346" name="テキスト ボックス 345">
          <a:extLst>
            <a:ext uri="{FF2B5EF4-FFF2-40B4-BE49-F238E27FC236}">
              <a16:creationId xmlns:a16="http://schemas.microsoft.com/office/drawing/2014/main" id="{A21A8338-9A5A-4EF2-A608-90E76F2E3532}"/>
            </a:ext>
          </a:extLst>
        </xdr:cNvPr>
        <xdr:cNvSpPr txBox="1"/>
      </xdr:nvSpPr>
      <xdr:spPr>
        <a:xfrm>
          <a:off x="14020800" y="1063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66649</xdr:rowOff>
    </xdr:from>
    <xdr:to>
      <xdr:col>64</xdr:col>
      <xdr:colOff>152400</xdr:colOff>
      <xdr:row>61</xdr:row>
      <xdr:rowOff>168249</xdr:rowOff>
    </xdr:to>
    <xdr:sp macro="" textlink="">
      <xdr:nvSpPr>
        <xdr:cNvPr id="347" name="楕円 346">
          <a:extLst>
            <a:ext uri="{FF2B5EF4-FFF2-40B4-BE49-F238E27FC236}">
              <a16:creationId xmlns:a16="http://schemas.microsoft.com/office/drawing/2014/main" id="{88DABE90-1EF3-46AE-8833-3A3DB94A7E1B}"/>
            </a:ext>
          </a:extLst>
        </xdr:cNvPr>
        <xdr:cNvSpPr/>
      </xdr:nvSpPr>
      <xdr:spPr>
        <a:xfrm>
          <a:off x="13462000" y="1052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153026</xdr:rowOff>
    </xdr:from>
    <xdr:ext cx="762000" cy="259045"/>
    <xdr:sp macro="" textlink="">
      <xdr:nvSpPr>
        <xdr:cNvPr id="348" name="テキスト ボックス 347">
          <a:extLst>
            <a:ext uri="{FF2B5EF4-FFF2-40B4-BE49-F238E27FC236}">
              <a16:creationId xmlns:a16="http://schemas.microsoft.com/office/drawing/2014/main" id="{771771D4-5D7A-4A02-BAF7-0A3816400153}"/>
            </a:ext>
          </a:extLst>
        </xdr:cNvPr>
        <xdr:cNvSpPr txBox="1"/>
      </xdr:nvSpPr>
      <xdr:spPr>
        <a:xfrm>
          <a:off x="13131800" y="1061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EF3F85D6-D8FD-4ABF-8B10-8C7613261637}"/>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96975F85-FA39-4725-837E-593C13374579}"/>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B9D79B45-8A3E-4F8E-BB25-02D6928905C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CC2CBBE1-B404-4AAA-A718-6A70CC98212B}"/>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C811B568-896D-433E-9B0B-639D83E27D4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61E948C8-70F1-466F-A3A9-4A486AE6530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E7EC5FD2-1905-4ADF-B6B5-A439DBCD836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108933BF-6664-4602-8022-BB4877F5B46F}"/>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BB4E11F4-CD4A-4425-990C-D1B4F86B711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A5B6B696-9910-4FF9-A9D6-C13F3CF5B52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85A9D933-D47F-4815-8FDA-F228717CEB4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D03DAA73-430A-4106-A071-67C552E8DA6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2E18BCE6-7EDE-4A64-85DD-A7546DC875B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毎年度の起債借入額をその年度の元金償還額以内とし、起債残高の抑制に努めており、減少傾向で推移している。令和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単年度では元利償還額等が増加したものの、</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ヶ年平均では減少したことから</a:t>
          </a:r>
          <a:r>
            <a:rPr kumimoji="1" lang="en-US" altLang="ja-JP" sz="1100">
              <a:solidFill>
                <a:sysClr val="windowText" lastClr="000000"/>
              </a:solidFill>
              <a:effectLst/>
              <a:latin typeface="+mn-lt"/>
              <a:ea typeface="+mn-ea"/>
              <a:cs typeface="+mn-cs"/>
            </a:rPr>
            <a:t>0.5</a:t>
          </a:r>
          <a:r>
            <a:rPr kumimoji="1" lang="ja-JP" altLang="en-US" sz="1100">
              <a:solidFill>
                <a:sysClr val="windowText" lastClr="000000"/>
              </a:solidFill>
              <a:effectLst/>
              <a:latin typeface="+mn-lt"/>
              <a:ea typeface="+mn-ea"/>
              <a:cs typeface="+mn-cs"/>
            </a:rPr>
            <a:t>％改善がみられた。今後は元利償還額等及び公営企業に対する繰出額</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公営企業債財源</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は減少することから、総じて地方債残高の減少を見込む。翌年度以降も</a:t>
          </a:r>
          <a:r>
            <a:rPr kumimoji="1" lang="ja-JP" altLang="ja-JP" sz="1100">
              <a:solidFill>
                <a:sysClr val="windowText" lastClr="000000"/>
              </a:solidFill>
              <a:effectLst/>
              <a:latin typeface="+mn-lt"/>
              <a:ea typeface="+mn-ea"/>
              <a:cs typeface="+mn-cs"/>
            </a:rPr>
            <a:t>事業の緊急度などを的確に把握し、新規発行の抑制に努めることで本指標の改善に努める。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9F2411EC-B345-493F-A01B-F30B5A543E3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DDBECB4C-4564-4A04-800C-51C798DE764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992ACEE3-15B7-4BC1-9E4E-2FA1468FC8E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EF84A817-9032-4BAF-8457-AA29EEF93993}"/>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128292BA-C758-4CA6-BAC3-CF0B6057417E}"/>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EA2A7B7-B2E7-43B2-A1D9-5736E5E28EA6}"/>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F3581B4-BE86-4810-B0DE-14417EE80F25}"/>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237D0F75-8ED0-4584-A16B-2984F25E96E6}"/>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4D1A70AB-F606-45C9-A277-82E851BFC813}"/>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ABA4AD2C-E02E-44E8-A1B8-3D28DEB8579D}"/>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D0CF0BAE-C0FD-4CC8-B364-E49D96BDCDBF}"/>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38465093-08F4-46F8-B4B8-3DD003242063}"/>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FC70D7F5-2485-41E9-82EF-9A6FE37868C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29869CCD-909F-4FEA-88F2-C054712EEED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EDB4E3B7-378A-4571-A75F-85CFC7D9A683}"/>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52AF2B7E-F9D7-430B-8799-CAD5765F893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2A921F7D-CD8B-4A51-AB2F-1EC43A20370D}"/>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D3DBE810-ABFA-4808-9C29-D812A0FDC6F1}"/>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6CE9A7A9-683B-482C-BC31-8479D6018C62}"/>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154094</xdr:rowOff>
    </xdr:from>
    <xdr:to>
      <xdr:col>81</xdr:col>
      <xdr:colOff>44450</xdr:colOff>
      <xdr:row>43</xdr:row>
      <xdr:rowOff>22860</xdr:rowOff>
    </xdr:to>
    <xdr:cxnSp macro="">
      <xdr:nvCxnSpPr>
        <xdr:cNvPr id="381" name="直線コネクタ 380">
          <a:extLst>
            <a:ext uri="{FF2B5EF4-FFF2-40B4-BE49-F238E27FC236}">
              <a16:creationId xmlns:a16="http://schemas.microsoft.com/office/drawing/2014/main" id="{8B6FF063-5F32-481B-BA1F-F8C25B0C5826}"/>
            </a:ext>
          </a:extLst>
        </xdr:cNvPr>
        <xdr:cNvCxnSpPr/>
      </xdr:nvCxnSpPr>
      <xdr:spPr>
        <a:xfrm flipV="1">
          <a:off x="16179800" y="73549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FD96BEB3-F7E5-4490-8A0F-92AD280128E9}"/>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A8E1A160-A2E9-4E15-B9FB-37FA487E34F9}"/>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127423</xdr:rowOff>
    </xdr:to>
    <xdr:cxnSp macro="">
      <xdr:nvCxnSpPr>
        <xdr:cNvPr id="384" name="直線コネクタ 383">
          <a:extLst>
            <a:ext uri="{FF2B5EF4-FFF2-40B4-BE49-F238E27FC236}">
              <a16:creationId xmlns:a16="http://schemas.microsoft.com/office/drawing/2014/main" id="{D122C121-E683-4829-8D0E-4BAFFF4A3990}"/>
            </a:ext>
          </a:extLst>
        </xdr:cNvPr>
        <xdr:cNvCxnSpPr/>
      </xdr:nvCxnSpPr>
      <xdr:spPr>
        <a:xfrm flipV="1">
          <a:off x="15290800" y="73952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88A76FC8-7546-416B-AD41-688F588E7C8E}"/>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921C061C-C815-43D4-B64D-2C034F1B4739}"/>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127423</xdr:rowOff>
    </xdr:from>
    <xdr:to>
      <xdr:col>72</xdr:col>
      <xdr:colOff>203200</xdr:colOff>
      <xdr:row>44</xdr:row>
      <xdr:rowOff>20320</xdr:rowOff>
    </xdr:to>
    <xdr:cxnSp macro="">
      <xdr:nvCxnSpPr>
        <xdr:cNvPr id="387" name="直線コネクタ 386">
          <a:extLst>
            <a:ext uri="{FF2B5EF4-FFF2-40B4-BE49-F238E27FC236}">
              <a16:creationId xmlns:a16="http://schemas.microsoft.com/office/drawing/2014/main" id="{EBEBDCD4-04F1-4B8B-A7C8-C1C394DD27A0}"/>
            </a:ext>
          </a:extLst>
        </xdr:cNvPr>
        <xdr:cNvCxnSpPr/>
      </xdr:nvCxnSpPr>
      <xdr:spPr>
        <a:xfrm flipV="1">
          <a:off x="14401800" y="74997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2D7870E4-4678-46CE-A6FF-0CECE763AC7E}"/>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2ACDFE8C-01B3-46D0-9C60-758C2D0D303B}"/>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149013</xdr:rowOff>
    </xdr:to>
    <xdr:cxnSp macro="">
      <xdr:nvCxnSpPr>
        <xdr:cNvPr id="390" name="直線コネクタ 389">
          <a:extLst>
            <a:ext uri="{FF2B5EF4-FFF2-40B4-BE49-F238E27FC236}">
              <a16:creationId xmlns:a16="http://schemas.microsoft.com/office/drawing/2014/main" id="{C682EB23-6AE7-4ED5-85B9-038080BDFD99}"/>
            </a:ext>
          </a:extLst>
        </xdr:cNvPr>
        <xdr:cNvCxnSpPr/>
      </xdr:nvCxnSpPr>
      <xdr:spPr>
        <a:xfrm flipV="1">
          <a:off x="13512800" y="75641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36CBFEBD-EF82-471D-9A57-3684A6C6BB94}"/>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9CED08C9-0D40-4DFA-9F51-E48760CDF059}"/>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36B6607D-F5AA-44E4-828C-F48A22B549E3}"/>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31EFBC3C-48F9-41B7-B792-E1878DB2EA66}"/>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92F8B20-5A4F-4B10-90B8-FC637DE1E1E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6B56B0FA-1863-414A-A8C3-250668DDF4C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317D87DD-66B8-4448-AEA1-F7F86E7873A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2F9A7F56-2F72-46C1-96E5-85003DF87D0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D5F03F9A-5834-4C8D-ADC6-7719A9CE3B0E}"/>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103294</xdr:rowOff>
    </xdr:from>
    <xdr:to>
      <xdr:col>81</xdr:col>
      <xdr:colOff>95250</xdr:colOff>
      <xdr:row>43</xdr:row>
      <xdr:rowOff>33444</xdr:rowOff>
    </xdr:to>
    <xdr:sp macro="" textlink="">
      <xdr:nvSpPr>
        <xdr:cNvPr id="400" name="楕円 399">
          <a:extLst>
            <a:ext uri="{FF2B5EF4-FFF2-40B4-BE49-F238E27FC236}">
              <a16:creationId xmlns:a16="http://schemas.microsoft.com/office/drawing/2014/main" id="{2AA9F964-BC49-4B1D-AB08-ED7872A0F539}"/>
            </a:ext>
          </a:extLst>
        </xdr:cNvPr>
        <xdr:cNvSpPr/>
      </xdr:nvSpPr>
      <xdr:spPr>
        <a:xfrm>
          <a:off x="16967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75371</xdr:rowOff>
    </xdr:from>
    <xdr:ext cx="762000" cy="259045"/>
    <xdr:sp macro="" textlink="">
      <xdr:nvSpPr>
        <xdr:cNvPr id="401" name="公債費負担の状況該当値テキスト">
          <a:extLst>
            <a:ext uri="{FF2B5EF4-FFF2-40B4-BE49-F238E27FC236}">
              <a16:creationId xmlns:a16="http://schemas.microsoft.com/office/drawing/2014/main" id="{A5E84400-4F0A-42E6-A1DD-DE063BA7D63D}"/>
            </a:ext>
          </a:extLst>
        </xdr:cNvPr>
        <xdr:cNvSpPr txBox="1"/>
      </xdr:nvSpPr>
      <xdr:spPr>
        <a:xfrm>
          <a:off x="17106900" y="727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2" name="楕円 401">
          <a:extLst>
            <a:ext uri="{FF2B5EF4-FFF2-40B4-BE49-F238E27FC236}">
              <a16:creationId xmlns:a16="http://schemas.microsoft.com/office/drawing/2014/main" id="{FD3FEA85-FA86-495A-9F9C-6A6FC1ED25BA}"/>
            </a:ext>
          </a:extLst>
        </xdr:cNvPr>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3" name="テキスト ボックス 402">
          <a:extLst>
            <a:ext uri="{FF2B5EF4-FFF2-40B4-BE49-F238E27FC236}">
              <a16:creationId xmlns:a16="http://schemas.microsoft.com/office/drawing/2014/main" id="{D9D65297-FB75-4F59-959E-492BAAB378AA}"/>
            </a:ext>
          </a:extLst>
        </xdr:cNvPr>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76623</xdr:rowOff>
    </xdr:from>
    <xdr:to>
      <xdr:col>73</xdr:col>
      <xdr:colOff>44450</xdr:colOff>
      <xdr:row>44</xdr:row>
      <xdr:rowOff>6773</xdr:rowOff>
    </xdr:to>
    <xdr:sp macro="" textlink="">
      <xdr:nvSpPr>
        <xdr:cNvPr id="404" name="楕円 403">
          <a:extLst>
            <a:ext uri="{FF2B5EF4-FFF2-40B4-BE49-F238E27FC236}">
              <a16:creationId xmlns:a16="http://schemas.microsoft.com/office/drawing/2014/main" id="{604AF135-AF8A-43E7-9F07-A2AB641EAB78}"/>
            </a:ext>
          </a:extLst>
        </xdr:cNvPr>
        <xdr:cNvSpPr/>
      </xdr:nvSpPr>
      <xdr:spPr>
        <a:xfrm>
          <a:off x="15240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163000</xdr:rowOff>
    </xdr:from>
    <xdr:ext cx="762000" cy="259045"/>
    <xdr:sp macro="" textlink="">
      <xdr:nvSpPr>
        <xdr:cNvPr id="405" name="テキスト ボックス 404">
          <a:extLst>
            <a:ext uri="{FF2B5EF4-FFF2-40B4-BE49-F238E27FC236}">
              <a16:creationId xmlns:a16="http://schemas.microsoft.com/office/drawing/2014/main" id="{61CFDA11-9242-4798-B936-76CA43D9BD5A}"/>
            </a:ext>
          </a:extLst>
        </xdr:cNvPr>
        <xdr:cNvSpPr txBox="1"/>
      </xdr:nvSpPr>
      <xdr:spPr>
        <a:xfrm>
          <a:off x="14909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6" name="楕円 405">
          <a:extLst>
            <a:ext uri="{FF2B5EF4-FFF2-40B4-BE49-F238E27FC236}">
              <a16:creationId xmlns:a16="http://schemas.microsoft.com/office/drawing/2014/main" id="{CB9326F9-5160-405B-8C2F-1A115DBCC24D}"/>
            </a:ext>
          </a:extLst>
        </xdr:cNvPr>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7" name="テキスト ボックス 406">
          <a:extLst>
            <a:ext uri="{FF2B5EF4-FFF2-40B4-BE49-F238E27FC236}">
              <a16:creationId xmlns:a16="http://schemas.microsoft.com/office/drawing/2014/main" id="{2E38E08F-EAC4-4F8C-9BF7-8B1BC3C68681}"/>
            </a:ext>
          </a:extLst>
        </xdr:cNvPr>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98213</xdr:rowOff>
    </xdr:from>
    <xdr:to>
      <xdr:col>64</xdr:col>
      <xdr:colOff>152400</xdr:colOff>
      <xdr:row>45</xdr:row>
      <xdr:rowOff>28363</xdr:rowOff>
    </xdr:to>
    <xdr:sp macro="" textlink="">
      <xdr:nvSpPr>
        <xdr:cNvPr id="408" name="楕円 407">
          <a:extLst>
            <a:ext uri="{FF2B5EF4-FFF2-40B4-BE49-F238E27FC236}">
              <a16:creationId xmlns:a16="http://schemas.microsoft.com/office/drawing/2014/main" id="{874889E3-BA40-412C-91B5-A1CC3DF603FB}"/>
            </a:ext>
          </a:extLst>
        </xdr:cNvPr>
        <xdr:cNvSpPr/>
      </xdr:nvSpPr>
      <xdr:spPr>
        <a:xfrm>
          <a:off x="13462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13140</xdr:rowOff>
    </xdr:from>
    <xdr:ext cx="762000" cy="259045"/>
    <xdr:sp macro="" textlink="">
      <xdr:nvSpPr>
        <xdr:cNvPr id="409" name="テキスト ボックス 408">
          <a:extLst>
            <a:ext uri="{FF2B5EF4-FFF2-40B4-BE49-F238E27FC236}">
              <a16:creationId xmlns:a16="http://schemas.microsoft.com/office/drawing/2014/main" id="{D5739D58-4268-4499-8357-C1DAB4509152}"/>
            </a:ext>
          </a:extLst>
        </xdr:cNvPr>
        <xdr:cNvSpPr txBox="1"/>
      </xdr:nvSpPr>
      <xdr:spPr>
        <a:xfrm>
          <a:off x="13131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64A8C122-2E10-4D28-897F-E725C743FFF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E70150BC-01A9-48B2-9762-8070A2B5701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9B8F464C-59BC-4673-9D97-03673A5B097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E9F61FFB-7F64-4933-94C4-1DF0FBBFCA5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4227A19D-E1DD-4E72-B6DA-2E195154020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531F3F8B-D36C-44CE-B02A-A0283468707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EA8DB111-8B2D-4391-872C-D83E7B3A078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9A6321E3-C89A-439A-99AE-372B82E3142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72F04C0F-F2F4-4A67-BFE9-A61A5220454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33EAD06-64A3-4C7F-A0B2-883C270F24D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8FAD67AD-1B68-4476-8FE5-44E7E13733F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2630EBC7-BE89-4D9F-A2B0-1C5F5620AF9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3079965D-ADCC-4E5E-86EF-ABBC435B8944}"/>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起債残高の抑制に努めたことにより</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年度から</a:t>
          </a:r>
          <a:r>
            <a:rPr kumimoji="1" lang="ja-JP" altLang="ja-JP" sz="1100">
              <a:solidFill>
                <a:sysClr val="windowText" lastClr="000000"/>
              </a:solidFill>
              <a:effectLst/>
              <a:latin typeface="+mn-lt"/>
              <a:ea typeface="+mn-ea"/>
              <a:cs typeface="+mn-cs"/>
            </a:rPr>
            <a:t>将来負担</a:t>
          </a:r>
          <a:r>
            <a:rPr kumimoji="1" lang="ja-JP" altLang="en-US" sz="1100">
              <a:solidFill>
                <a:sysClr val="windowText" lastClr="000000"/>
              </a:solidFill>
              <a:effectLst/>
              <a:latin typeface="+mn-lt"/>
              <a:ea typeface="+mn-ea"/>
              <a:cs typeface="+mn-cs"/>
            </a:rPr>
            <a:t>比率は</a:t>
          </a:r>
          <a:r>
            <a:rPr kumimoji="1" lang="ja-JP" altLang="ja-JP" sz="1100">
              <a:solidFill>
                <a:sysClr val="windowText" lastClr="000000"/>
              </a:solidFill>
              <a:effectLst/>
              <a:latin typeface="+mn-lt"/>
              <a:ea typeface="+mn-ea"/>
              <a:cs typeface="+mn-cs"/>
            </a:rPr>
            <a:t>減少傾向にあ</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退職手当に係る負担増の一方で地方債の借入額よりも償還額が上回ったこと</a:t>
          </a:r>
          <a:r>
            <a:rPr kumimoji="1" lang="ja-JP" altLang="ja-JP" sz="1100">
              <a:solidFill>
                <a:sysClr val="windowText" lastClr="000000"/>
              </a:solidFill>
              <a:effectLst/>
              <a:latin typeface="+mn-lt"/>
              <a:ea typeface="+mn-ea"/>
              <a:cs typeface="+mn-cs"/>
            </a:rPr>
            <a:t>から前年度より</a:t>
          </a:r>
          <a:r>
            <a:rPr kumimoji="1" lang="en-US" altLang="ja-JP" sz="1100">
              <a:solidFill>
                <a:sysClr val="windowText" lastClr="000000"/>
              </a:solidFill>
              <a:effectLst/>
              <a:latin typeface="+mn-lt"/>
              <a:ea typeface="+mn-ea"/>
              <a:cs typeface="+mn-cs"/>
            </a:rPr>
            <a:t>5.7</a:t>
          </a:r>
          <a:r>
            <a:rPr kumimoji="1" lang="ja-JP" altLang="ja-JP" sz="1100">
              <a:solidFill>
                <a:sysClr val="windowText" lastClr="000000"/>
              </a:solidFill>
              <a:effectLst/>
              <a:latin typeface="+mn-lt"/>
              <a:ea typeface="+mn-ea"/>
              <a:cs typeface="+mn-cs"/>
            </a:rPr>
            <a:t>％減少した。人口の減少による収入減も要因とし、本指標は今後増加傾向が見込まれるため、比率の維持、改善に向けた財政の健全化を徹底する。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F0E65B1C-C26A-4CAA-99EE-D2EA69307E0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37D9BB66-93B9-4309-92FE-0E5797D3B99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8CA9512D-C89E-404E-9F14-338F5CFA3E7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5C14044C-6899-43D5-B2BA-3FB08B082377}"/>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21B107F3-3A3C-4241-9988-127E728A47B5}"/>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A6DFBE9B-E68A-45F5-9F65-324D636F9C0C}"/>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344EC801-82E3-4B4E-928A-951BD1524A5E}"/>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E4A4E610-1650-423C-8B5A-DACF10EABD2E}"/>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8A2275F5-EFB3-4FD4-8234-F012AC48F2F2}"/>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14B3E5FD-FB65-4A23-BB37-76A02B47CCBD}"/>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6B3DEB26-F5EE-488E-A647-1CEC6BA2CF83}"/>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ECE986BC-7ECC-466E-914D-958338759FB4}"/>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B2891F63-3A19-48FF-A39B-4D52DA97C89B}"/>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B1EF2054-2CE1-4E05-9231-5733C1877639}"/>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D47933AA-C31C-4D8B-93E3-A2D5F05D6E02}"/>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709A7526-00DC-4691-9C18-BA9C0427C7D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AA789E3A-E9ED-4DCD-BCD8-42F3E201046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6064E4FF-0164-4B72-9D41-858F7556243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8243E6D1-5D3C-4CD8-A6D9-8EC5A4879DCE}"/>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93A576CB-B26A-47EC-A3FB-C33D3DD893D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D08941D8-7627-4B05-B500-066769ECC2BA}"/>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A8F8F2B-A011-4740-8DE6-B086BCCBC5C4}"/>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155605</xdr:rowOff>
    </xdr:from>
    <xdr:to>
      <xdr:col>81</xdr:col>
      <xdr:colOff>44450</xdr:colOff>
      <xdr:row>14</xdr:row>
      <xdr:rowOff>49651</xdr:rowOff>
    </xdr:to>
    <xdr:cxnSp macro="">
      <xdr:nvCxnSpPr>
        <xdr:cNvPr id="445" name="直線コネクタ 444">
          <a:extLst>
            <a:ext uri="{FF2B5EF4-FFF2-40B4-BE49-F238E27FC236}">
              <a16:creationId xmlns:a16="http://schemas.microsoft.com/office/drawing/2014/main" id="{A9B07767-DA16-4841-A60B-F5E2C740D143}"/>
            </a:ext>
          </a:extLst>
        </xdr:cNvPr>
        <xdr:cNvCxnSpPr/>
      </xdr:nvCxnSpPr>
      <xdr:spPr>
        <a:xfrm flipV="1">
          <a:off x="16179800" y="2384455"/>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08A5F65C-4615-4E85-ABA5-42256E142FC2}"/>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A1A3AD6F-6642-492A-9BF2-7E65E4CC6891}"/>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49651</xdr:rowOff>
    </xdr:from>
    <xdr:to>
      <xdr:col>77</xdr:col>
      <xdr:colOff>44450</xdr:colOff>
      <xdr:row>14</xdr:row>
      <xdr:rowOff>141575</xdr:rowOff>
    </xdr:to>
    <xdr:cxnSp macro="">
      <xdr:nvCxnSpPr>
        <xdr:cNvPr id="448" name="直線コネクタ 447">
          <a:extLst>
            <a:ext uri="{FF2B5EF4-FFF2-40B4-BE49-F238E27FC236}">
              <a16:creationId xmlns:a16="http://schemas.microsoft.com/office/drawing/2014/main" id="{484A55FF-04EF-4D72-8C15-849BBCEBEEF8}"/>
            </a:ext>
          </a:extLst>
        </xdr:cNvPr>
        <xdr:cNvCxnSpPr/>
      </xdr:nvCxnSpPr>
      <xdr:spPr>
        <a:xfrm flipV="1">
          <a:off x="15290800" y="244995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77D05B2F-BB65-4B3D-B50C-BAEEDF53C20B}"/>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6DB25879-764C-4F38-85C2-4DC896D9D313}"/>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141575</xdr:rowOff>
    </xdr:from>
    <xdr:to>
      <xdr:col>72</xdr:col>
      <xdr:colOff>203200</xdr:colOff>
      <xdr:row>15</xdr:row>
      <xdr:rowOff>35621</xdr:rowOff>
    </xdr:to>
    <xdr:cxnSp macro="">
      <xdr:nvCxnSpPr>
        <xdr:cNvPr id="451" name="直線コネクタ 450">
          <a:extLst>
            <a:ext uri="{FF2B5EF4-FFF2-40B4-BE49-F238E27FC236}">
              <a16:creationId xmlns:a16="http://schemas.microsoft.com/office/drawing/2014/main" id="{7AA21C71-EA36-4156-ABF1-7ADCC3CD91A4}"/>
            </a:ext>
          </a:extLst>
        </xdr:cNvPr>
        <xdr:cNvCxnSpPr/>
      </xdr:nvCxnSpPr>
      <xdr:spPr>
        <a:xfrm flipV="1">
          <a:off x="14401800" y="2541875"/>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a:extLst>
            <a:ext uri="{FF2B5EF4-FFF2-40B4-BE49-F238E27FC236}">
              <a16:creationId xmlns:a16="http://schemas.microsoft.com/office/drawing/2014/main" id="{458B6A69-D497-410C-870E-1E1925318F0F}"/>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a:extLst>
            <a:ext uri="{FF2B5EF4-FFF2-40B4-BE49-F238E27FC236}">
              <a16:creationId xmlns:a16="http://schemas.microsoft.com/office/drawing/2014/main" id="{8E0617DB-39B4-4701-B428-8BE1C58CE47C}"/>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35621</xdr:rowOff>
    </xdr:from>
    <xdr:to>
      <xdr:col>68</xdr:col>
      <xdr:colOff>152400</xdr:colOff>
      <xdr:row>16</xdr:row>
      <xdr:rowOff>4354</xdr:rowOff>
    </xdr:to>
    <xdr:cxnSp macro="">
      <xdr:nvCxnSpPr>
        <xdr:cNvPr id="454" name="直線コネクタ 453">
          <a:extLst>
            <a:ext uri="{FF2B5EF4-FFF2-40B4-BE49-F238E27FC236}">
              <a16:creationId xmlns:a16="http://schemas.microsoft.com/office/drawing/2014/main" id="{182FD562-C689-47E5-BCDB-055163CEEF23}"/>
            </a:ext>
          </a:extLst>
        </xdr:cNvPr>
        <xdr:cNvCxnSpPr/>
      </xdr:nvCxnSpPr>
      <xdr:spPr>
        <a:xfrm flipV="1">
          <a:off x="13512800" y="2607371"/>
          <a:ext cx="889000" cy="14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69185</xdr:rowOff>
    </xdr:from>
    <xdr:to>
      <xdr:col>68</xdr:col>
      <xdr:colOff>203200</xdr:colOff>
      <xdr:row>13</xdr:row>
      <xdr:rowOff>170785</xdr:rowOff>
    </xdr:to>
    <xdr:sp macro="" textlink="">
      <xdr:nvSpPr>
        <xdr:cNvPr id="455" name="フローチャート: 判断 454">
          <a:extLst>
            <a:ext uri="{FF2B5EF4-FFF2-40B4-BE49-F238E27FC236}">
              <a16:creationId xmlns:a16="http://schemas.microsoft.com/office/drawing/2014/main" id="{FB1CA0C2-AB88-44D3-8110-1602426C91AD}"/>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6" name="テキスト ボックス 455">
          <a:extLst>
            <a:ext uri="{FF2B5EF4-FFF2-40B4-BE49-F238E27FC236}">
              <a16:creationId xmlns:a16="http://schemas.microsoft.com/office/drawing/2014/main" id="{0B5F5E2D-79FC-4D6F-A923-24F81CE42EFC}"/>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87BA5DE0-FA59-4691-9926-4A520E304ECB}"/>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2FB77F94-DE10-4923-B11B-7D383297D673}"/>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0FBE3E5-1218-4523-8A4D-4066D801A02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5A049E82-B150-44C4-8D4A-83E537C2060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23753DE-0C8B-4708-8523-BD9E473A86B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3CB68F8E-B49F-4412-8D14-45F702886F6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D4056F61-2FB0-485E-9A78-E0C67AA9652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104805</xdr:rowOff>
    </xdr:from>
    <xdr:to>
      <xdr:col>81</xdr:col>
      <xdr:colOff>95250</xdr:colOff>
      <xdr:row>14</xdr:row>
      <xdr:rowOff>34955</xdr:rowOff>
    </xdr:to>
    <xdr:sp macro="" textlink="">
      <xdr:nvSpPr>
        <xdr:cNvPr id="464" name="楕円 463">
          <a:extLst>
            <a:ext uri="{FF2B5EF4-FFF2-40B4-BE49-F238E27FC236}">
              <a16:creationId xmlns:a16="http://schemas.microsoft.com/office/drawing/2014/main" id="{4D4164D0-172D-4D30-A008-33A6B4BDE874}"/>
            </a:ext>
          </a:extLst>
        </xdr:cNvPr>
        <xdr:cNvSpPr/>
      </xdr:nvSpPr>
      <xdr:spPr>
        <a:xfrm>
          <a:off x="16967200" y="23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76882</xdr:rowOff>
    </xdr:from>
    <xdr:ext cx="762000" cy="259045"/>
    <xdr:sp macro="" textlink="">
      <xdr:nvSpPr>
        <xdr:cNvPr id="465" name="将来負担の状況該当値テキスト">
          <a:extLst>
            <a:ext uri="{FF2B5EF4-FFF2-40B4-BE49-F238E27FC236}">
              <a16:creationId xmlns:a16="http://schemas.microsoft.com/office/drawing/2014/main" id="{91BBBC92-48F3-4E3F-B6D8-F81FCF22CDC9}"/>
            </a:ext>
          </a:extLst>
        </xdr:cNvPr>
        <xdr:cNvSpPr txBox="1"/>
      </xdr:nvSpPr>
      <xdr:spPr>
        <a:xfrm>
          <a:off x="17106900" y="23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170301</xdr:rowOff>
    </xdr:from>
    <xdr:to>
      <xdr:col>77</xdr:col>
      <xdr:colOff>95250</xdr:colOff>
      <xdr:row>14</xdr:row>
      <xdr:rowOff>100451</xdr:rowOff>
    </xdr:to>
    <xdr:sp macro="" textlink="">
      <xdr:nvSpPr>
        <xdr:cNvPr id="466" name="楕円 465">
          <a:extLst>
            <a:ext uri="{FF2B5EF4-FFF2-40B4-BE49-F238E27FC236}">
              <a16:creationId xmlns:a16="http://schemas.microsoft.com/office/drawing/2014/main" id="{54241D7D-8FBB-48D7-97A5-E7222150E19C}"/>
            </a:ext>
          </a:extLst>
        </xdr:cNvPr>
        <xdr:cNvSpPr/>
      </xdr:nvSpPr>
      <xdr:spPr>
        <a:xfrm>
          <a:off x="16129000" y="239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85228</xdr:rowOff>
    </xdr:from>
    <xdr:ext cx="736600" cy="259045"/>
    <xdr:sp macro="" textlink="">
      <xdr:nvSpPr>
        <xdr:cNvPr id="467" name="テキスト ボックス 466">
          <a:extLst>
            <a:ext uri="{FF2B5EF4-FFF2-40B4-BE49-F238E27FC236}">
              <a16:creationId xmlns:a16="http://schemas.microsoft.com/office/drawing/2014/main" id="{8709A7D8-05A5-4558-97D1-B27B2E14AF74}"/>
            </a:ext>
          </a:extLst>
        </xdr:cNvPr>
        <xdr:cNvSpPr txBox="1"/>
      </xdr:nvSpPr>
      <xdr:spPr>
        <a:xfrm>
          <a:off x="15798800" y="2485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90775</xdr:rowOff>
    </xdr:from>
    <xdr:to>
      <xdr:col>73</xdr:col>
      <xdr:colOff>44450</xdr:colOff>
      <xdr:row>15</xdr:row>
      <xdr:rowOff>20925</xdr:rowOff>
    </xdr:to>
    <xdr:sp macro="" textlink="">
      <xdr:nvSpPr>
        <xdr:cNvPr id="468" name="楕円 467">
          <a:extLst>
            <a:ext uri="{FF2B5EF4-FFF2-40B4-BE49-F238E27FC236}">
              <a16:creationId xmlns:a16="http://schemas.microsoft.com/office/drawing/2014/main" id="{81618C54-36FD-4767-82FC-D808C6E662FD}"/>
            </a:ext>
          </a:extLst>
        </xdr:cNvPr>
        <xdr:cNvSpPr/>
      </xdr:nvSpPr>
      <xdr:spPr>
        <a:xfrm>
          <a:off x="15240000" y="24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5702</xdr:rowOff>
    </xdr:from>
    <xdr:ext cx="762000" cy="259045"/>
    <xdr:sp macro="" textlink="">
      <xdr:nvSpPr>
        <xdr:cNvPr id="469" name="テキスト ボックス 468">
          <a:extLst>
            <a:ext uri="{FF2B5EF4-FFF2-40B4-BE49-F238E27FC236}">
              <a16:creationId xmlns:a16="http://schemas.microsoft.com/office/drawing/2014/main" id="{93164377-C31A-433D-B466-DED14BC6C2D8}"/>
            </a:ext>
          </a:extLst>
        </xdr:cNvPr>
        <xdr:cNvSpPr txBox="1"/>
      </xdr:nvSpPr>
      <xdr:spPr>
        <a:xfrm>
          <a:off x="14909800" y="257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156271</xdr:rowOff>
    </xdr:from>
    <xdr:to>
      <xdr:col>68</xdr:col>
      <xdr:colOff>203200</xdr:colOff>
      <xdr:row>15</xdr:row>
      <xdr:rowOff>86421</xdr:rowOff>
    </xdr:to>
    <xdr:sp macro="" textlink="">
      <xdr:nvSpPr>
        <xdr:cNvPr id="470" name="楕円 469">
          <a:extLst>
            <a:ext uri="{FF2B5EF4-FFF2-40B4-BE49-F238E27FC236}">
              <a16:creationId xmlns:a16="http://schemas.microsoft.com/office/drawing/2014/main" id="{CCB21A0F-1991-40EA-858A-B46BA2497E4C}"/>
            </a:ext>
          </a:extLst>
        </xdr:cNvPr>
        <xdr:cNvSpPr/>
      </xdr:nvSpPr>
      <xdr:spPr>
        <a:xfrm>
          <a:off x="14351000" y="255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71198</xdr:rowOff>
    </xdr:from>
    <xdr:ext cx="762000" cy="259045"/>
    <xdr:sp macro="" textlink="">
      <xdr:nvSpPr>
        <xdr:cNvPr id="471" name="テキスト ボックス 470">
          <a:extLst>
            <a:ext uri="{FF2B5EF4-FFF2-40B4-BE49-F238E27FC236}">
              <a16:creationId xmlns:a16="http://schemas.microsoft.com/office/drawing/2014/main" id="{81F53F0D-2CA6-478C-8161-4402A659DE68}"/>
            </a:ext>
          </a:extLst>
        </xdr:cNvPr>
        <xdr:cNvSpPr txBox="1"/>
      </xdr:nvSpPr>
      <xdr:spPr>
        <a:xfrm>
          <a:off x="14020800" y="264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125004</xdr:rowOff>
    </xdr:from>
    <xdr:to>
      <xdr:col>64</xdr:col>
      <xdr:colOff>152400</xdr:colOff>
      <xdr:row>16</xdr:row>
      <xdr:rowOff>55154</xdr:rowOff>
    </xdr:to>
    <xdr:sp macro="" textlink="">
      <xdr:nvSpPr>
        <xdr:cNvPr id="472" name="楕円 471">
          <a:extLst>
            <a:ext uri="{FF2B5EF4-FFF2-40B4-BE49-F238E27FC236}">
              <a16:creationId xmlns:a16="http://schemas.microsoft.com/office/drawing/2014/main" id="{A3A4801F-7E18-49BB-B8BF-C863C9EED67C}"/>
            </a:ext>
          </a:extLst>
        </xdr:cNvPr>
        <xdr:cNvSpPr/>
      </xdr:nvSpPr>
      <xdr:spPr>
        <a:xfrm>
          <a:off x="13462000" y="26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39931</xdr:rowOff>
    </xdr:from>
    <xdr:ext cx="762000" cy="259045"/>
    <xdr:sp macro="" textlink="">
      <xdr:nvSpPr>
        <xdr:cNvPr id="473" name="テキスト ボックス 472">
          <a:extLst>
            <a:ext uri="{FF2B5EF4-FFF2-40B4-BE49-F238E27FC236}">
              <a16:creationId xmlns:a16="http://schemas.microsoft.com/office/drawing/2014/main" id="{9DDE6D12-E1F8-4399-9780-AC322E704811}"/>
            </a:ext>
          </a:extLst>
        </xdr:cNvPr>
        <xdr:cNvSpPr txBox="1"/>
      </xdr:nvSpPr>
      <xdr:spPr>
        <a:xfrm>
          <a:off x="13131800" y="278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10,348
10,254
114.03
8,009,820
7,714,321
262,331
4,541,252
5,954,600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退職勧奨や新規採用の抑制により職員数の削減を図ったことで、類似団体平均を大幅に下回って推移している。一方で、多様化する住民ニーズへの対応に必要な専門職等の採用が不足する実情もあり、引き続き、適正な定員管理や給与水準の適正化を図りこの水準を維持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77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47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50800</xdr:rowOff>
    </xdr:from>
    <xdr:to>
      <xdr:col>15</xdr:col>
      <xdr:colOff>98425</xdr:colOff>
      <xdr:row>35</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51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32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30480</xdr:rowOff>
    </xdr:from>
    <xdr:to>
      <xdr:col>15</xdr:col>
      <xdr:colOff>149225</xdr:colOff>
      <xdr:row>35</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0</xdr:rowOff>
    </xdr:from>
    <xdr:to>
      <xdr:col>11</xdr:col>
      <xdr:colOff>60325</xdr:colOff>
      <xdr:row>35</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類似団体と比較すると大きく下回って推移している。令和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年度決算では、</a:t>
          </a:r>
          <a:r>
            <a:rPr kumimoji="1" lang="ja-JP" altLang="en-US" sz="1100">
              <a:solidFill>
                <a:schemeClr val="dk1"/>
              </a:solidFill>
              <a:effectLst/>
              <a:latin typeface="+mn-lt"/>
              <a:ea typeface="+mn-ea"/>
              <a:cs typeface="+mn-cs"/>
            </a:rPr>
            <a:t>基幹システムのベンダー変更</a:t>
          </a:r>
          <a:r>
            <a:rPr kumimoji="1" lang="ja-JP" altLang="ja-JP" sz="1100">
              <a:solidFill>
                <a:schemeClr val="dk1"/>
              </a:solidFill>
              <a:effectLst/>
              <a:latin typeface="+mn-lt"/>
              <a:ea typeface="+mn-ea"/>
              <a:cs typeface="+mn-cs"/>
            </a:rPr>
            <a:t>に要する経費の増加などが増加要因の一つとしてあげられる。引き続き事務事業の見直しなどを実施し、経費の削減に努める。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155575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6797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98425</xdr:rowOff>
    </xdr:from>
    <xdr:to>
      <xdr:col>78</xdr:col>
      <xdr:colOff>69850</xdr:colOff>
      <xdr:row>15</xdr:row>
      <xdr:rowOff>107950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670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98425</xdr:rowOff>
    </xdr:from>
    <xdr:to>
      <xdr:col>73</xdr:col>
      <xdr:colOff>180975</xdr:colOff>
      <xdr:row>15</xdr:row>
      <xdr:rowOff>117475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6701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41275</xdr:rowOff>
    </xdr:from>
    <xdr:to>
      <xdr:col>69</xdr:col>
      <xdr:colOff>92075</xdr:colOff>
      <xdr:row>15</xdr:row>
      <xdr:rowOff>117475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6130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104775</xdr:rowOff>
    </xdr:from>
    <xdr:to>
      <xdr:col>82</xdr:col>
      <xdr:colOff>158750</xdr:colOff>
      <xdr:row>16</xdr:row>
      <xdr:rowOff>34925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121302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2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47625</xdr:rowOff>
    </xdr:from>
    <xdr:to>
      <xdr:col>74</xdr:col>
      <xdr:colOff>31750</xdr:colOff>
      <xdr:row>15</xdr:row>
      <xdr:rowOff>149225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159402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66675</xdr:rowOff>
    </xdr:from>
    <xdr:to>
      <xdr:col>69</xdr:col>
      <xdr:colOff>142875</xdr:colOff>
      <xdr:row>15</xdr:row>
      <xdr:rowOff>168275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6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7002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人口減少や高齢化、少子化対策などにより事業が多様化し近年は急激に増加傾向にある。令和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年度決算では、前年度を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％下回った。これまで福祉施策に重点をおき行政サービスを展開してきた本町において、今後も同様な傾向が続くと見込まれる。このため、事業管理を徹底し過度な上昇を抑制していく必要がある。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58965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8207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58</xdr:row>
      <xdr:rowOff>29028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8316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58</xdr:row>
      <xdr:rowOff>39915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973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156935</xdr:rowOff>
    </xdr:from>
    <xdr:to>
      <xdr:col>11</xdr:col>
      <xdr:colOff>9525</xdr:colOff>
      <xdr:row>58</xdr:row>
      <xdr:rowOff>39915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929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140805</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160565</xdr:rowOff>
    </xdr:from>
    <xdr:to>
      <xdr:col>11</xdr:col>
      <xdr:colOff>60325</xdr:colOff>
      <xdr:row>58</xdr:row>
      <xdr:rowOff>90715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75492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106135</xdr:rowOff>
    </xdr:from>
    <xdr:to>
      <xdr:col>6</xdr:col>
      <xdr:colOff>171450</xdr:colOff>
      <xdr:row>58</xdr:row>
      <xdr:rowOff>36285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21062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下水道事業について課題が多く、汚泥減容化の取り組みによる維持管理経費の削減、料金改定などを実施により抑制に努めているが、施設の老朽化による経費の増加、人口減少による料金収入の増加が見込めない状況であり、繰出金が増加傾向にある。</a:t>
          </a:r>
          <a:r>
            <a:rPr kumimoji="1" lang="ja-JP" altLang="en-US" sz="1100">
              <a:solidFill>
                <a:schemeClr val="dk1"/>
              </a:solidFill>
              <a:effectLst/>
              <a:latin typeface="+mn-lt"/>
              <a:ea typeface="+mn-ea"/>
              <a:cs typeface="+mn-cs"/>
            </a:rPr>
            <a:t>今後は、下水道事業が法適化されることから、収支バランス等の見える化により、更なる会計の改善に努めていく必要がある。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50256</xdr:rowOff>
    </xdr:from>
    <xdr:to>
      <xdr:col>82</xdr:col>
      <xdr:colOff>107950</xdr:colOff>
      <xdr:row>57</xdr:row>
      <xdr:rowOff>89444</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8229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50256</xdr:rowOff>
    </xdr:from>
    <xdr:to>
      <xdr:col>78</xdr:col>
      <xdr:colOff>69850</xdr:colOff>
      <xdr:row>57</xdr:row>
      <xdr:rowOff>89444</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229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89444</xdr:rowOff>
    </xdr:from>
    <xdr:to>
      <xdr:col>73</xdr:col>
      <xdr:colOff>180975</xdr:colOff>
      <xdr:row>57</xdr:row>
      <xdr:rowOff>148227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8620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57</xdr:row>
      <xdr:rowOff>148227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078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38644</xdr:rowOff>
    </xdr:from>
    <xdr:to>
      <xdr:col>82</xdr:col>
      <xdr:colOff>158750</xdr:colOff>
      <xdr:row>57</xdr:row>
      <xdr:rowOff>140244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10721</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8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170906</xdr:rowOff>
    </xdr:from>
    <xdr:to>
      <xdr:col>78</xdr:col>
      <xdr:colOff>120650</xdr:colOff>
      <xdr:row>57</xdr:row>
      <xdr:rowOff>101056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111233</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540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38644</xdr:rowOff>
    </xdr:from>
    <xdr:to>
      <xdr:col>74</xdr:col>
      <xdr:colOff>31750</xdr:colOff>
      <xdr:row>57</xdr:row>
      <xdr:rowOff>140244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150421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8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97427</xdr:rowOff>
    </xdr:from>
    <xdr:to>
      <xdr:col>69</xdr:col>
      <xdr:colOff>142875</xdr:colOff>
      <xdr:row>58</xdr:row>
      <xdr:rowOff>27577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12354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病院や水道事業への補助金（繰出金）やごみ処理、消防、介護保険等を一部事務組合で実施していることから類似団体の平均を上回っている。また、地方創生関連事業、人口減少・少子高齢化に関連した事業の拡充もあり増加の要因でもあ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年度決算の増加要因の特徴として、</a:t>
          </a:r>
          <a:r>
            <a:rPr kumimoji="1" lang="ja-JP" altLang="en-US" sz="1100">
              <a:solidFill>
                <a:schemeClr val="dk1"/>
              </a:solidFill>
              <a:effectLst/>
              <a:latin typeface="+mn-lt"/>
              <a:ea typeface="+mn-ea"/>
              <a:cs typeface="+mn-cs"/>
            </a:rPr>
            <a:t>物価高騰対策に係る経費</a:t>
          </a:r>
          <a:r>
            <a:rPr kumimoji="1" lang="ja-JP" altLang="ja-JP" sz="1100">
              <a:solidFill>
                <a:schemeClr val="dk1"/>
              </a:solidFill>
              <a:effectLst/>
              <a:latin typeface="+mn-lt"/>
              <a:ea typeface="+mn-ea"/>
              <a:cs typeface="+mn-cs"/>
            </a:rPr>
            <a:t>が大きく増加している。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43180</xdr:rowOff>
    </xdr:from>
    <xdr:to>
      <xdr:col>82</xdr:col>
      <xdr:colOff>107950</xdr:colOff>
      <xdr:row>40</xdr:row>
      <xdr:rowOff>66040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901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43180</xdr:rowOff>
    </xdr:from>
    <xdr:to>
      <xdr:col>78</xdr:col>
      <xdr:colOff>69850</xdr:colOff>
      <xdr:row>40</xdr:row>
      <xdr:rowOff>43180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901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43180</xdr:rowOff>
    </xdr:from>
    <xdr:to>
      <xdr:col>73</xdr:col>
      <xdr:colOff>180975</xdr:colOff>
      <xdr:row>40</xdr:row>
      <xdr:rowOff>58420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901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35560</xdr:rowOff>
    </xdr:from>
    <xdr:to>
      <xdr:col>69</xdr:col>
      <xdr:colOff>92075</xdr:colOff>
      <xdr:row>40</xdr:row>
      <xdr:rowOff>58420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893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20337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138447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15240</xdr:rowOff>
    </xdr:from>
    <xdr:to>
      <xdr:col>82</xdr:col>
      <xdr:colOff>158750</xdr:colOff>
      <xdr:row>40</xdr:row>
      <xdr:rowOff>116840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158767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163830</xdr:rowOff>
    </xdr:from>
    <xdr:to>
      <xdr:col>78</xdr:col>
      <xdr:colOff>120650</xdr:colOff>
      <xdr:row>40</xdr:row>
      <xdr:rowOff>93980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78757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163830</xdr:rowOff>
    </xdr:from>
    <xdr:to>
      <xdr:col>74</xdr:col>
      <xdr:colOff>31750</xdr:colOff>
      <xdr:row>40</xdr:row>
      <xdr:rowOff>93980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78757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7620</xdr:rowOff>
    </xdr:from>
    <xdr:to>
      <xdr:col>69</xdr:col>
      <xdr:colOff>142875</xdr:colOff>
      <xdr:row>40</xdr:row>
      <xdr:rowOff>109220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93997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156210</xdr:rowOff>
    </xdr:from>
    <xdr:to>
      <xdr:col>65</xdr:col>
      <xdr:colOff>53975</xdr:colOff>
      <xdr:row>40</xdr:row>
      <xdr:rowOff>86360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71137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合併以降の大規模事業（ＣＡＴＶ整備事業、小・中学校の大規模改修など）の実施により類似団体平均を上回っている。前年度と比較して、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した背景には、</a:t>
          </a:r>
          <a:r>
            <a:rPr lang="ja-JP" altLang="en-US" sz="1100" b="0" i="0" u="none" strike="noStrike" baseline="0">
              <a:solidFill>
                <a:schemeClr val="dk1"/>
              </a:solidFill>
              <a:latin typeface="+mn-lt"/>
              <a:ea typeface="+mn-ea"/>
              <a:cs typeface="+mn-cs"/>
            </a:rPr>
            <a:t>クリーンセンター基幹改良事業等に係る元金償還開始及び</a:t>
          </a:r>
        </a:p>
        <a:p>
          <a:r>
            <a:rPr lang="ja-JP" altLang="en-US" sz="1100" b="0" i="0" u="none" strike="noStrike" baseline="0">
              <a:solidFill>
                <a:schemeClr val="dk1"/>
              </a:solidFill>
              <a:latin typeface="+mn-lt"/>
              <a:ea typeface="+mn-ea"/>
              <a:cs typeface="+mn-cs"/>
            </a:rPr>
            <a:t>繰上償還によること</a:t>
          </a:r>
          <a:r>
            <a:rPr kumimoji="1" lang="ja-JP" altLang="ja-JP" sz="1100">
              <a:solidFill>
                <a:schemeClr val="dk1"/>
              </a:solidFill>
              <a:effectLst/>
              <a:latin typeface="+mn-lt"/>
              <a:ea typeface="+mn-ea"/>
              <a:cs typeface="+mn-cs"/>
            </a:rPr>
            <a:t>が要因である。今後、施設の老朽化による改修なども課題としているため、財政状況を注視しながら新規発行の抑制に努める。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37846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074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124713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07492"/>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110998</xdr:rowOff>
    </xdr:from>
    <xdr:to>
      <xdr:col>15</xdr:col>
      <xdr:colOff>98425</xdr:colOff>
      <xdr:row>77</xdr:row>
      <xdr:rowOff>124713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3126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110998</xdr:rowOff>
    </xdr:from>
    <xdr:to>
      <xdr:col>11</xdr:col>
      <xdr:colOff>9525</xdr:colOff>
      <xdr:row>78</xdr:row>
      <xdr:rowOff>35561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3126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60198</xdr:rowOff>
    </xdr:from>
    <xdr:to>
      <xdr:col>11</xdr:col>
      <xdr:colOff>60325</xdr:colOff>
      <xdr:row>77</xdr:row>
      <xdr:rowOff>161798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146575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年度決算においては、類似団体を</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％上回る結果となった。　</a:t>
          </a:r>
          <a:endParaRPr lang="ja-JP" altLang="ja-JP" sz="1400">
            <a:effectLst/>
          </a:endParaRPr>
        </a:p>
        <a:p>
          <a:r>
            <a:rPr kumimoji="1" lang="ja-JP" altLang="ja-JP" sz="1100">
              <a:solidFill>
                <a:schemeClr val="dk1"/>
              </a:solidFill>
              <a:effectLst/>
              <a:latin typeface="+mn-lt"/>
              <a:ea typeface="+mn-ea"/>
              <a:cs typeface="+mn-cs"/>
            </a:rPr>
            <a:t>　年々社会保障関係経費を中心とした扶助費が増加しており、この傾向はさらに拡大するものと予想されるため、経常経費の削減にこれまで以上に努める必要がある。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20320</xdr:rowOff>
    </xdr:from>
    <xdr:to>
      <xdr:col>82</xdr:col>
      <xdr:colOff>107950</xdr:colOff>
      <xdr:row>78</xdr:row>
      <xdr:rowOff>73661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3934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78</xdr:row>
      <xdr:rowOff>123189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3934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123189</xdr:rowOff>
    </xdr:from>
    <xdr:to>
      <xdr:col>73</xdr:col>
      <xdr:colOff>180975</xdr:colOff>
      <xdr:row>78</xdr:row>
      <xdr:rowOff>146050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4962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146050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4315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22861</xdr:rowOff>
    </xdr:from>
    <xdr:to>
      <xdr:col>82</xdr:col>
      <xdr:colOff>158750</xdr:colOff>
      <xdr:row>78</xdr:row>
      <xdr:rowOff>124461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166388</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55897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72389</xdr:rowOff>
    </xdr:from>
    <xdr:to>
      <xdr:col>74</xdr:col>
      <xdr:colOff>31750</xdr:colOff>
      <xdr:row>79</xdr:row>
      <xdr:rowOff>2539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158766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95250</xdr:rowOff>
    </xdr:from>
    <xdr:to>
      <xdr:col>69</xdr:col>
      <xdr:colOff>142875</xdr:colOff>
      <xdr:row>79</xdr:row>
      <xdr:rowOff>25400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10177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171278</xdr:rowOff>
    </xdr:from>
    <xdr:to>
      <xdr:col>29</xdr:col>
      <xdr:colOff>127000</xdr:colOff>
      <xdr:row>16</xdr:row>
      <xdr:rowOff>20101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790653"/>
          <a:ext cx="647700" cy="20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20101</xdr:rowOff>
    </xdr:from>
    <xdr:to>
      <xdr:col>26</xdr:col>
      <xdr:colOff>50800</xdr:colOff>
      <xdr:row>16</xdr:row>
      <xdr:rowOff>112789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810926"/>
          <a:ext cx="698500" cy="92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112789</xdr:rowOff>
    </xdr:from>
    <xdr:to>
      <xdr:col>22</xdr:col>
      <xdr:colOff>114300</xdr:colOff>
      <xdr:row>16</xdr:row>
      <xdr:rowOff>159355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03614"/>
          <a:ext cx="698500" cy="46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159355</xdr:rowOff>
    </xdr:from>
    <xdr:to>
      <xdr:col>18</xdr:col>
      <xdr:colOff>177800</xdr:colOff>
      <xdr:row>16</xdr:row>
      <xdr:rowOff>169194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50180"/>
          <a:ext cx="698500" cy="9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120478</xdr:rowOff>
    </xdr:from>
    <xdr:to>
      <xdr:col>29</xdr:col>
      <xdr:colOff>177800</xdr:colOff>
      <xdr:row>16</xdr:row>
      <xdr:rowOff>50628</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739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137005</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58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140751</xdr:rowOff>
    </xdr:from>
    <xdr:to>
      <xdr:col>26</xdr:col>
      <xdr:colOff>101600</xdr:colOff>
      <xdr:row>16</xdr:row>
      <xdr:rowOff>70901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760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81078</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529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61989</xdr:rowOff>
    </xdr:from>
    <xdr:to>
      <xdr:col>22</xdr:col>
      <xdr:colOff>165100</xdr:colOff>
      <xdr:row>16</xdr:row>
      <xdr:rowOff>163589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52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2316</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2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108555</xdr:rowOff>
    </xdr:from>
    <xdr:to>
      <xdr:col>19</xdr:col>
      <xdr:colOff>38100</xdr:colOff>
      <xdr:row>17</xdr:row>
      <xdr:rowOff>38705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99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48882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118394</xdr:rowOff>
    </xdr:from>
    <xdr:to>
      <xdr:col>15</xdr:col>
      <xdr:colOff>101600</xdr:colOff>
      <xdr:row>17</xdr:row>
      <xdr:rowOff>48544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09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58721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7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244291</xdr:rowOff>
    </xdr:from>
    <xdr:to>
      <xdr:col>29</xdr:col>
      <xdr:colOff>127000</xdr:colOff>
      <xdr:row>34</xdr:row>
      <xdr:rowOff>263379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511741"/>
          <a:ext cx="647700" cy="19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165310</xdr:rowOff>
    </xdr:from>
    <xdr:to>
      <xdr:col>26</xdr:col>
      <xdr:colOff>50800</xdr:colOff>
      <xdr:row>34</xdr:row>
      <xdr:rowOff>263379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432760"/>
          <a:ext cx="698500" cy="9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165310</xdr:rowOff>
    </xdr:from>
    <xdr:to>
      <xdr:col>22</xdr:col>
      <xdr:colOff>114300</xdr:colOff>
      <xdr:row>34</xdr:row>
      <xdr:rowOff>220097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432760"/>
          <a:ext cx="698500" cy="5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101816</xdr:rowOff>
    </xdr:from>
    <xdr:to>
      <xdr:col>18</xdr:col>
      <xdr:colOff>177800</xdr:colOff>
      <xdr:row>34</xdr:row>
      <xdr:rowOff>220097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369266"/>
          <a:ext cx="698500" cy="11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177798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78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196638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193491</xdr:rowOff>
    </xdr:from>
    <xdr:to>
      <xdr:col>29</xdr:col>
      <xdr:colOff>177800</xdr:colOff>
      <xdr:row>34</xdr:row>
      <xdr:rowOff>295091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460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38568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0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212579</xdr:rowOff>
    </xdr:from>
    <xdr:to>
      <xdr:col>26</xdr:col>
      <xdr:colOff>101600</xdr:colOff>
      <xdr:row>34</xdr:row>
      <xdr:rowOff>314179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480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324356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48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114510</xdr:rowOff>
    </xdr:from>
    <xdr:to>
      <xdr:col>22</xdr:col>
      <xdr:colOff>165100</xdr:colOff>
      <xdr:row>34</xdr:row>
      <xdr:rowOff>216110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381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226287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1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169297</xdr:rowOff>
    </xdr:from>
    <xdr:to>
      <xdr:col>19</xdr:col>
      <xdr:colOff>38100</xdr:colOff>
      <xdr:row>34</xdr:row>
      <xdr:rowOff>270897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436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281074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20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51016</xdr:rowOff>
    </xdr:from>
    <xdr:to>
      <xdr:col>15</xdr:col>
      <xdr:colOff>101600</xdr:colOff>
      <xdr:row>34</xdr:row>
      <xdr:rowOff>152616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31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162793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08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10,348
10,254
114.03
8,009,820
7,714,321
262,331
4,541,252
5,954,600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77969</xdr:rowOff>
    </xdr:from>
    <xdr:to>
      <xdr:col>24</xdr:col>
      <xdr:colOff>63500</xdr:colOff>
      <xdr:row>35</xdr:row>
      <xdr:rowOff>92997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78719"/>
          <a:ext cx="838200" cy="1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92997</xdr:rowOff>
    </xdr:from>
    <xdr:to>
      <xdr:col>19</xdr:col>
      <xdr:colOff>177800</xdr:colOff>
      <xdr:row>35</xdr:row>
      <xdr:rowOff>122967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93747"/>
          <a:ext cx="889000" cy="2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122967</xdr:rowOff>
    </xdr:from>
    <xdr:to>
      <xdr:col>15</xdr:col>
      <xdr:colOff>50800</xdr:colOff>
      <xdr:row>36</xdr:row>
      <xdr:rowOff>15470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23717"/>
          <a:ext cx="889000" cy="6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15470</xdr:rowOff>
    </xdr:from>
    <xdr:to>
      <xdr:col>10</xdr:col>
      <xdr:colOff>114300</xdr:colOff>
      <xdr:row>36</xdr:row>
      <xdr:rowOff>37502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87670"/>
          <a:ext cx="889000" cy="2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27169</xdr:rowOff>
    </xdr:from>
    <xdr:to>
      <xdr:col>24</xdr:col>
      <xdr:colOff>114300</xdr:colOff>
      <xdr:row>35</xdr:row>
      <xdr:rowOff>128769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2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50046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7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42197</xdr:rowOff>
    </xdr:from>
    <xdr:to>
      <xdr:col>20</xdr:col>
      <xdr:colOff>38100</xdr:colOff>
      <xdr:row>35</xdr:row>
      <xdr:rowOff>143797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4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160324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1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72167</xdr:rowOff>
    </xdr:from>
    <xdr:to>
      <xdr:col>15</xdr:col>
      <xdr:colOff>101600</xdr:colOff>
      <xdr:row>36</xdr:row>
      <xdr:rowOff>2317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7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18844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4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136120</xdr:rowOff>
    </xdr:from>
    <xdr:to>
      <xdr:col>10</xdr:col>
      <xdr:colOff>165100</xdr:colOff>
      <xdr:row>36</xdr:row>
      <xdr:rowOff>66270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82797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1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158152</xdr:rowOff>
    </xdr:from>
    <xdr:to>
      <xdr:col>6</xdr:col>
      <xdr:colOff>38100</xdr:colOff>
      <xdr:row>36</xdr:row>
      <xdr:rowOff>88302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5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104829</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3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90250</xdr:rowOff>
    </xdr:from>
    <xdr:to>
      <xdr:col>24</xdr:col>
      <xdr:colOff>63500</xdr:colOff>
      <xdr:row>55</xdr:row>
      <xdr:rowOff>169107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520000"/>
          <a:ext cx="838200" cy="7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109607</xdr:rowOff>
    </xdr:from>
    <xdr:to>
      <xdr:col>19</xdr:col>
      <xdr:colOff>177800</xdr:colOff>
      <xdr:row>55</xdr:row>
      <xdr:rowOff>169107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2908300" y="9539357"/>
          <a:ext cx="889000" cy="5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109607</xdr:rowOff>
    </xdr:from>
    <xdr:to>
      <xdr:col>15</xdr:col>
      <xdr:colOff>50800</xdr:colOff>
      <xdr:row>56</xdr:row>
      <xdr:rowOff>53440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539357"/>
          <a:ext cx="889000" cy="1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89350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6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53440</xdr:rowOff>
    </xdr:from>
    <xdr:to>
      <xdr:col>10</xdr:col>
      <xdr:colOff>114300</xdr:colOff>
      <xdr:row>56</xdr:row>
      <xdr:rowOff>90825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654640"/>
          <a:ext cx="889000" cy="3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39450</xdr:rowOff>
    </xdr:from>
    <xdr:to>
      <xdr:col>24</xdr:col>
      <xdr:colOff>114300</xdr:colOff>
      <xdr:row>55</xdr:row>
      <xdr:rowOff>141050</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46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62327</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32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118307</xdr:rowOff>
    </xdr:from>
    <xdr:to>
      <xdr:col>20</xdr:col>
      <xdr:colOff>38100</xdr:colOff>
      <xdr:row>56</xdr:row>
      <xdr:rowOff>48457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5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64984</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32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58807</xdr:rowOff>
    </xdr:from>
    <xdr:to>
      <xdr:col>15</xdr:col>
      <xdr:colOff>101600</xdr:colOff>
      <xdr:row>55</xdr:row>
      <xdr:rowOff>160407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5484</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2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2640</xdr:rowOff>
    </xdr:from>
    <xdr:to>
      <xdr:col>10</xdr:col>
      <xdr:colOff>165100</xdr:colOff>
      <xdr:row>56</xdr:row>
      <xdr:rowOff>104240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95367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69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40025</xdr:rowOff>
    </xdr:from>
    <xdr:to>
      <xdr:col>6</xdr:col>
      <xdr:colOff>38100</xdr:colOff>
      <xdr:row>56</xdr:row>
      <xdr:rowOff>141625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4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132752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73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121602</xdr:rowOff>
    </xdr:from>
    <xdr:to>
      <xdr:col>24</xdr:col>
      <xdr:colOff>63500</xdr:colOff>
      <xdr:row>78</xdr:row>
      <xdr:rowOff>28829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23252"/>
          <a:ext cx="838200" cy="7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122441</xdr:rowOff>
    </xdr:from>
    <xdr:to>
      <xdr:col>19</xdr:col>
      <xdr:colOff>177800</xdr:colOff>
      <xdr:row>78</xdr:row>
      <xdr:rowOff>28829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24091"/>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122441</xdr:rowOff>
    </xdr:from>
    <xdr:to>
      <xdr:col>15</xdr:col>
      <xdr:colOff>50800</xdr:colOff>
      <xdr:row>78</xdr:row>
      <xdr:rowOff>84531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24091"/>
          <a:ext cx="889000" cy="1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59576</xdr:rowOff>
    </xdr:from>
    <xdr:to>
      <xdr:col>10</xdr:col>
      <xdr:colOff>114300</xdr:colOff>
      <xdr:row>78</xdr:row>
      <xdr:rowOff>84531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32676"/>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70802</xdr:rowOff>
    </xdr:from>
    <xdr:to>
      <xdr:col>24</xdr:col>
      <xdr:colOff>114300</xdr:colOff>
      <xdr:row>78</xdr:row>
      <xdr:rowOff>952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7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49229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5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149479</xdr:rowOff>
    </xdr:from>
    <xdr:to>
      <xdr:col>20</xdr:col>
      <xdr:colOff>38100</xdr:colOff>
      <xdr:row>78</xdr:row>
      <xdr:rowOff>79629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70756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4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71641</xdr:rowOff>
    </xdr:from>
    <xdr:to>
      <xdr:col>15</xdr:col>
      <xdr:colOff>101600</xdr:colOff>
      <xdr:row>78</xdr:row>
      <xdr:rowOff>1791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7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18318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4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33731</xdr:rowOff>
    </xdr:from>
    <xdr:to>
      <xdr:col>10</xdr:col>
      <xdr:colOff>165100</xdr:colOff>
      <xdr:row>78</xdr:row>
      <xdr:rowOff>135331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126458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9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8776</xdr:rowOff>
    </xdr:from>
    <xdr:to>
      <xdr:col>6</xdr:col>
      <xdr:colOff>38100</xdr:colOff>
      <xdr:row>78</xdr:row>
      <xdr:rowOff>110376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101503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7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37624</xdr:rowOff>
    </xdr:from>
    <xdr:to>
      <xdr:col>24</xdr:col>
      <xdr:colOff>63500</xdr:colOff>
      <xdr:row>95</xdr:row>
      <xdr:rowOff>8658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153924"/>
          <a:ext cx="838200" cy="14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37624</xdr:rowOff>
    </xdr:from>
    <xdr:to>
      <xdr:col>19</xdr:col>
      <xdr:colOff>177800</xdr:colOff>
      <xdr:row>95</xdr:row>
      <xdr:rowOff>127040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153924"/>
          <a:ext cx="889000" cy="2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126212</xdr:rowOff>
    </xdr:from>
    <xdr:to>
      <xdr:col>15</xdr:col>
      <xdr:colOff>50800</xdr:colOff>
      <xdr:row>95</xdr:row>
      <xdr:rowOff>127040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413962"/>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126212</xdr:rowOff>
    </xdr:from>
    <xdr:to>
      <xdr:col>10</xdr:col>
      <xdr:colOff>114300</xdr:colOff>
      <xdr:row>95</xdr:row>
      <xdr:rowOff>135117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413962"/>
          <a:ext cx="8890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129308</xdr:rowOff>
    </xdr:from>
    <xdr:to>
      <xdr:col>24</xdr:col>
      <xdr:colOff>114300</xdr:colOff>
      <xdr:row>95</xdr:row>
      <xdr:rowOff>59458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24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152185</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09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158274</xdr:rowOff>
    </xdr:from>
    <xdr:to>
      <xdr:col>20</xdr:col>
      <xdr:colOff>38100</xdr:colOff>
      <xdr:row>94</xdr:row>
      <xdr:rowOff>88424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10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104951</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87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76240</xdr:rowOff>
    </xdr:from>
    <xdr:to>
      <xdr:col>15</xdr:col>
      <xdr:colOff>101600</xdr:colOff>
      <xdr:row>96</xdr:row>
      <xdr:rowOff>6390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36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22917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13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75412</xdr:rowOff>
    </xdr:from>
    <xdr:to>
      <xdr:col>10</xdr:col>
      <xdr:colOff>165100</xdr:colOff>
      <xdr:row>96</xdr:row>
      <xdr:rowOff>5562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3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22089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13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84317</xdr:rowOff>
    </xdr:from>
    <xdr:to>
      <xdr:col>6</xdr:col>
      <xdr:colOff>38100</xdr:colOff>
      <xdr:row>96</xdr:row>
      <xdr:rowOff>14467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3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30994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14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123113</xdr:rowOff>
    </xdr:from>
    <xdr:to>
      <xdr:col>55</xdr:col>
      <xdr:colOff>0</xdr:colOff>
      <xdr:row>34</xdr:row>
      <xdr:rowOff>152922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52413"/>
          <a:ext cx="8382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91269</xdr:rowOff>
    </xdr:from>
    <xdr:to>
      <xdr:col>50</xdr:col>
      <xdr:colOff>114300</xdr:colOff>
      <xdr:row>34</xdr:row>
      <xdr:rowOff>152922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577669"/>
          <a:ext cx="889000" cy="40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91269</xdr:rowOff>
    </xdr:from>
    <xdr:to>
      <xdr:col>45</xdr:col>
      <xdr:colOff>177800</xdr:colOff>
      <xdr:row>35</xdr:row>
      <xdr:rowOff>73520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577669"/>
          <a:ext cx="889000" cy="49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116730</xdr:rowOff>
    </xdr:from>
    <xdr:to>
      <xdr:col>41</xdr:col>
      <xdr:colOff>50800</xdr:colOff>
      <xdr:row>35</xdr:row>
      <xdr:rowOff>73520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5946030"/>
          <a:ext cx="889000" cy="12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127933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72313</xdr:rowOff>
    </xdr:from>
    <xdr:to>
      <xdr:col>55</xdr:col>
      <xdr:colOff>50800</xdr:colOff>
      <xdr:row>35</xdr:row>
      <xdr:rowOff>2463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95190</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75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102122</xdr:rowOff>
    </xdr:from>
    <xdr:to>
      <xdr:col>50</xdr:col>
      <xdr:colOff>165100</xdr:colOff>
      <xdr:row>35</xdr:row>
      <xdr:rowOff>32272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93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48799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70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40469</xdr:rowOff>
    </xdr:from>
    <xdr:to>
      <xdr:col>46</xdr:col>
      <xdr:colOff>38100</xdr:colOff>
      <xdr:row>32</xdr:row>
      <xdr:rowOff>142069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5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158596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30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22720</xdr:rowOff>
    </xdr:from>
    <xdr:to>
      <xdr:col>41</xdr:col>
      <xdr:colOff>101600</xdr:colOff>
      <xdr:row>35</xdr:row>
      <xdr:rowOff>124320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0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140847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579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65930</xdr:rowOff>
    </xdr:from>
    <xdr:to>
      <xdr:col>36</xdr:col>
      <xdr:colOff>165100</xdr:colOff>
      <xdr:row>34</xdr:row>
      <xdr:rowOff>167530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58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12607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567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107138</xdr:rowOff>
    </xdr:from>
    <xdr:to>
      <xdr:col>55</xdr:col>
      <xdr:colOff>0</xdr:colOff>
      <xdr:row>57</xdr:row>
      <xdr:rowOff>24974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536888"/>
          <a:ext cx="838200" cy="26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139796</xdr:rowOff>
    </xdr:from>
    <xdr:to>
      <xdr:col>50</xdr:col>
      <xdr:colOff>114300</xdr:colOff>
      <xdr:row>55</xdr:row>
      <xdr:rowOff>107138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226646"/>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139796</xdr:rowOff>
    </xdr:from>
    <xdr:to>
      <xdr:col>45</xdr:col>
      <xdr:colOff>177800</xdr:colOff>
      <xdr:row>57</xdr:row>
      <xdr:rowOff>100838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226646"/>
          <a:ext cx="889000" cy="64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159983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70397</xdr:rowOff>
    </xdr:from>
    <xdr:to>
      <xdr:col>41</xdr:col>
      <xdr:colOff>50800</xdr:colOff>
      <xdr:row>57</xdr:row>
      <xdr:rowOff>100838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671597"/>
          <a:ext cx="889000" cy="20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145624</xdr:rowOff>
    </xdr:from>
    <xdr:to>
      <xdr:col>55</xdr:col>
      <xdr:colOff>50800</xdr:colOff>
      <xdr:row>57</xdr:row>
      <xdr:rowOff>75774</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7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124051</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72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56338</xdr:rowOff>
    </xdr:from>
    <xdr:to>
      <xdr:col>50</xdr:col>
      <xdr:colOff>165100</xdr:colOff>
      <xdr:row>55</xdr:row>
      <xdr:rowOff>157938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48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3015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39795" y="926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88996</xdr:rowOff>
    </xdr:from>
    <xdr:to>
      <xdr:col>46</xdr:col>
      <xdr:colOff>38100</xdr:colOff>
      <xdr:row>54</xdr:row>
      <xdr:rowOff>19146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1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35673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895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50038</xdr:rowOff>
    </xdr:from>
    <xdr:to>
      <xdr:col>41</xdr:col>
      <xdr:colOff>101600</xdr:colOff>
      <xdr:row>57</xdr:row>
      <xdr:rowOff>151638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82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142765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1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19597</xdr:rowOff>
    </xdr:from>
    <xdr:to>
      <xdr:col>36</xdr:col>
      <xdr:colOff>165100</xdr:colOff>
      <xdr:row>56</xdr:row>
      <xdr:rowOff>121197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62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137724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9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55621</xdr:rowOff>
    </xdr:from>
    <xdr:to>
      <xdr:col>55</xdr:col>
      <xdr:colOff>0</xdr:colOff>
      <xdr:row>78</xdr:row>
      <xdr:rowOff>122517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085821"/>
          <a:ext cx="838200" cy="40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55621</xdr:rowOff>
    </xdr:from>
    <xdr:to>
      <xdr:col>50</xdr:col>
      <xdr:colOff>114300</xdr:colOff>
      <xdr:row>78</xdr:row>
      <xdr:rowOff>84372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085821"/>
          <a:ext cx="889000" cy="37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37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59317</xdr:rowOff>
    </xdr:from>
    <xdr:to>
      <xdr:col>45</xdr:col>
      <xdr:colOff>177800</xdr:colOff>
      <xdr:row>78</xdr:row>
      <xdr:rowOff>84372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32417"/>
          <a:ext cx="889000" cy="2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59317</xdr:rowOff>
    </xdr:from>
    <xdr:to>
      <xdr:col>41</xdr:col>
      <xdr:colOff>50800</xdr:colOff>
      <xdr:row>78</xdr:row>
      <xdr:rowOff>109227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32417"/>
          <a:ext cx="889000" cy="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71717</xdr:rowOff>
    </xdr:from>
    <xdr:to>
      <xdr:col>55</xdr:col>
      <xdr:colOff>50800</xdr:colOff>
      <xdr:row>79</xdr:row>
      <xdr:rowOff>1867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158094</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4821</xdr:rowOff>
    </xdr:from>
    <xdr:to>
      <xdr:col>50</xdr:col>
      <xdr:colOff>165100</xdr:colOff>
      <xdr:row>76</xdr:row>
      <xdr:rowOff>106421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03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122948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81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33572</xdr:rowOff>
    </xdr:from>
    <xdr:to>
      <xdr:col>46</xdr:col>
      <xdr:colOff>38100</xdr:colOff>
      <xdr:row>78</xdr:row>
      <xdr:rowOff>135172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0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126299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9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8517</xdr:rowOff>
    </xdr:from>
    <xdr:to>
      <xdr:col>41</xdr:col>
      <xdr:colOff>101600</xdr:colOff>
      <xdr:row>78</xdr:row>
      <xdr:rowOff>110117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101244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7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58427</xdr:rowOff>
    </xdr:from>
    <xdr:to>
      <xdr:col>36</xdr:col>
      <xdr:colOff>165100</xdr:colOff>
      <xdr:row>78</xdr:row>
      <xdr:rowOff>160027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151154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52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124540</xdr:rowOff>
    </xdr:from>
    <xdr:to>
      <xdr:col>55</xdr:col>
      <xdr:colOff>0</xdr:colOff>
      <xdr:row>98</xdr:row>
      <xdr:rowOff>19283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55190"/>
          <a:ext cx="838200" cy="6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104386</xdr:rowOff>
    </xdr:from>
    <xdr:to>
      <xdr:col>50</xdr:col>
      <xdr:colOff>114300</xdr:colOff>
      <xdr:row>98</xdr:row>
      <xdr:rowOff>19283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220686"/>
          <a:ext cx="889000" cy="60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104386</xdr:rowOff>
    </xdr:from>
    <xdr:to>
      <xdr:col>45</xdr:col>
      <xdr:colOff>177800</xdr:colOff>
      <xdr:row>98</xdr:row>
      <xdr:rowOff>61990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220686"/>
          <a:ext cx="889000" cy="64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43340</xdr:rowOff>
    </xdr:from>
    <xdr:to>
      <xdr:col>41</xdr:col>
      <xdr:colOff>50800</xdr:colOff>
      <xdr:row>98</xdr:row>
      <xdr:rowOff>61990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45440"/>
          <a:ext cx="8890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73740</xdr:rowOff>
    </xdr:from>
    <xdr:to>
      <xdr:col>55</xdr:col>
      <xdr:colOff>50800</xdr:colOff>
      <xdr:row>98</xdr:row>
      <xdr:rowOff>3890</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0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52167</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8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139933</xdr:rowOff>
    </xdr:from>
    <xdr:to>
      <xdr:col>50</xdr:col>
      <xdr:colOff>165100</xdr:colOff>
      <xdr:row>98</xdr:row>
      <xdr:rowOff>70083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7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61210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6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53586</xdr:rowOff>
    </xdr:from>
    <xdr:to>
      <xdr:col>46</xdr:col>
      <xdr:colOff>38100</xdr:colOff>
      <xdr:row>94</xdr:row>
      <xdr:rowOff>155186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1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263</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594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11190</xdr:rowOff>
    </xdr:from>
    <xdr:to>
      <xdr:col>41</xdr:col>
      <xdr:colOff>101600</xdr:colOff>
      <xdr:row>98</xdr:row>
      <xdr:rowOff>112790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103917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0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163990</xdr:rowOff>
    </xdr:from>
    <xdr:to>
      <xdr:col>36</xdr:col>
      <xdr:colOff>165100</xdr:colOff>
      <xdr:row>98</xdr:row>
      <xdr:rowOff>94140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85267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42088</xdr:rowOff>
    </xdr:from>
    <xdr:to>
      <xdr:col>85</xdr:col>
      <xdr:colOff>127000</xdr:colOff>
      <xdr:row>36</xdr:row>
      <xdr:rowOff>163950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214288"/>
          <a:ext cx="838200" cy="12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13111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52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163950</xdr:rowOff>
    </xdr:from>
    <xdr:to>
      <xdr:col>81</xdr:col>
      <xdr:colOff>50800</xdr:colOff>
      <xdr:row>38</xdr:row>
      <xdr:rowOff>122784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336150"/>
          <a:ext cx="889000" cy="30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126154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64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32277</xdr:rowOff>
    </xdr:from>
    <xdr:to>
      <xdr:col>76</xdr:col>
      <xdr:colOff>114300</xdr:colOff>
      <xdr:row>38</xdr:row>
      <xdr:rowOff>122784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204477"/>
          <a:ext cx="889000" cy="43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32277</xdr:rowOff>
    </xdr:from>
    <xdr:to>
      <xdr:col>71</xdr:col>
      <xdr:colOff>177800</xdr:colOff>
      <xdr:row>37</xdr:row>
      <xdr:rowOff>71901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204477"/>
          <a:ext cx="8890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133316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168444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162738</xdr:rowOff>
    </xdr:from>
    <xdr:to>
      <xdr:col>85</xdr:col>
      <xdr:colOff>177800</xdr:colOff>
      <xdr:row>36</xdr:row>
      <xdr:rowOff>92888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16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14165</xdr:rowOff>
    </xdr:from>
    <xdr:ext cx="534377"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01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113150</xdr:rowOff>
    </xdr:from>
    <xdr:to>
      <xdr:col>81</xdr:col>
      <xdr:colOff>101600</xdr:colOff>
      <xdr:row>37</xdr:row>
      <xdr:rowOff>43300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2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59827</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606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71984</xdr:rowOff>
    </xdr:from>
    <xdr:to>
      <xdr:col>76</xdr:col>
      <xdr:colOff>165100</xdr:colOff>
      <xdr:row>39</xdr:row>
      <xdr:rowOff>2134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164711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67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152927</xdr:rowOff>
    </xdr:from>
    <xdr:to>
      <xdr:col>72</xdr:col>
      <xdr:colOff>38100</xdr:colOff>
      <xdr:row>36</xdr:row>
      <xdr:rowOff>83077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1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99604</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592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21101</xdr:rowOff>
    </xdr:from>
    <xdr:to>
      <xdr:col>67</xdr:col>
      <xdr:colOff>101600</xdr:colOff>
      <xdr:row>37</xdr:row>
      <xdr:rowOff>122701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3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139228</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47111" y="613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28220</xdr:rowOff>
    </xdr:from>
    <xdr:to>
      <xdr:col>85</xdr:col>
      <xdr:colOff>127000</xdr:colOff>
      <xdr:row>76</xdr:row>
      <xdr:rowOff>87472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058420"/>
          <a:ext cx="838200" cy="5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38681</xdr:rowOff>
    </xdr:from>
    <xdr:to>
      <xdr:col>81</xdr:col>
      <xdr:colOff>50800</xdr:colOff>
      <xdr:row>76</xdr:row>
      <xdr:rowOff>87472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068881"/>
          <a:ext cx="889000" cy="4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38681</xdr:rowOff>
    </xdr:from>
    <xdr:to>
      <xdr:col>76</xdr:col>
      <xdr:colOff>114300</xdr:colOff>
      <xdr:row>76</xdr:row>
      <xdr:rowOff>66686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068881"/>
          <a:ext cx="889000" cy="2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165943</xdr:rowOff>
    </xdr:from>
    <xdr:to>
      <xdr:col>71</xdr:col>
      <xdr:colOff>177800</xdr:colOff>
      <xdr:row>76</xdr:row>
      <xdr:rowOff>66686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024693"/>
          <a:ext cx="889000" cy="7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148870</xdr:rowOff>
    </xdr:from>
    <xdr:to>
      <xdr:col>85</xdr:col>
      <xdr:colOff>177800</xdr:colOff>
      <xdr:row>76</xdr:row>
      <xdr:rowOff>79020</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0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296</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8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36672</xdr:rowOff>
    </xdr:from>
    <xdr:to>
      <xdr:col>81</xdr:col>
      <xdr:colOff>101600</xdr:colOff>
      <xdr:row>76</xdr:row>
      <xdr:rowOff>138272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0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154799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4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159331</xdr:rowOff>
    </xdr:from>
    <xdr:to>
      <xdr:col>76</xdr:col>
      <xdr:colOff>165100</xdr:colOff>
      <xdr:row>76</xdr:row>
      <xdr:rowOff>89481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01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106008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9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15886</xdr:rowOff>
    </xdr:from>
    <xdr:to>
      <xdr:col>72</xdr:col>
      <xdr:colOff>38100</xdr:colOff>
      <xdr:row>76</xdr:row>
      <xdr:rowOff>117486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04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134012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115143</xdr:rowOff>
    </xdr:from>
    <xdr:to>
      <xdr:col>67</xdr:col>
      <xdr:colOff>101600</xdr:colOff>
      <xdr:row>76</xdr:row>
      <xdr:rowOff>45293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97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61820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17774</xdr:rowOff>
    </xdr:from>
    <xdr:to>
      <xdr:col>85</xdr:col>
      <xdr:colOff>127000</xdr:colOff>
      <xdr:row>98</xdr:row>
      <xdr:rowOff>101895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819874"/>
          <a:ext cx="838200" cy="8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17774</xdr:rowOff>
    </xdr:from>
    <xdr:to>
      <xdr:col>81</xdr:col>
      <xdr:colOff>50800</xdr:colOff>
      <xdr:row>98</xdr:row>
      <xdr:rowOff>123918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819874"/>
          <a:ext cx="889000" cy="10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120393</xdr:rowOff>
    </xdr:from>
    <xdr:to>
      <xdr:col>76</xdr:col>
      <xdr:colOff>114300</xdr:colOff>
      <xdr:row>98</xdr:row>
      <xdr:rowOff>123918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922493"/>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120393</xdr:rowOff>
    </xdr:from>
    <xdr:to>
      <xdr:col>71</xdr:col>
      <xdr:colOff>177800</xdr:colOff>
      <xdr:row>98</xdr:row>
      <xdr:rowOff>128014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922493"/>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51095</xdr:rowOff>
    </xdr:from>
    <xdr:to>
      <xdr:col>85</xdr:col>
      <xdr:colOff>177800</xdr:colOff>
      <xdr:row>98</xdr:row>
      <xdr:rowOff>152695</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8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137472</xdr:rowOff>
    </xdr:from>
    <xdr:ext cx="469744"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6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138424</xdr:rowOff>
    </xdr:from>
    <xdr:to>
      <xdr:col>81</xdr:col>
      <xdr:colOff>101600</xdr:colOff>
      <xdr:row>98</xdr:row>
      <xdr:rowOff>68574</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7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59701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73118</xdr:rowOff>
    </xdr:from>
    <xdr:to>
      <xdr:col>76</xdr:col>
      <xdr:colOff>165100</xdr:colOff>
      <xdr:row>99</xdr:row>
      <xdr:rowOff>3268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7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165845</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96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69593</xdr:rowOff>
    </xdr:from>
    <xdr:to>
      <xdr:col>72</xdr:col>
      <xdr:colOff>38100</xdr:colOff>
      <xdr:row>98</xdr:row>
      <xdr:rowOff>171193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162320</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96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77214</xdr:rowOff>
    </xdr:from>
    <xdr:to>
      <xdr:col>67</xdr:col>
      <xdr:colOff>101600</xdr:colOff>
      <xdr:row>99</xdr:row>
      <xdr:rowOff>7364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7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169941</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97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137391</xdr:rowOff>
    </xdr:from>
    <xdr:to>
      <xdr:col>116</xdr:col>
      <xdr:colOff>63500</xdr:colOff>
      <xdr:row>58</xdr:row>
      <xdr:rowOff>139609</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1323300" y="10081491"/>
          <a:ext cx="8382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139563</xdr:rowOff>
    </xdr:from>
    <xdr:to>
      <xdr:col>111</xdr:col>
      <xdr:colOff>177800</xdr:colOff>
      <xdr:row>58</xdr:row>
      <xdr:rowOff>139609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8366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139563</xdr:rowOff>
    </xdr:from>
    <xdr:to>
      <xdr:col>107</xdr:col>
      <xdr:colOff>50800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9545300" y="10083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118714</xdr:rowOff>
    </xdr:from>
    <xdr:to>
      <xdr:col>102</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62814"/>
          <a:ext cx="8890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86591</xdr:rowOff>
    </xdr:from>
    <xdr:to>
      <xdr:col>116</xdr:col>
      <xdr:colOff>114300</xdr:colOff>
      <xdr:row>59</xdr:row>
      <xdr:rowOff>16741</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3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1650</xdr:rowOff>
    </xdr:from>
    <xdr:ext cx="378565"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88809</xdr:rowOff>
    </xdr:from>
    <xdr:to>
      <xdr:col>112</xdr:col>
      <xdr:colOff>38100</xdr:colOff>
      <xdr:row>59</xdr:row>
      <xdr:rowOff>18959</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10086</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125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88763</xdr:rowOff>
    </xdr:from>
    <xdr:to>
      <xdr:col>107</xdr:col>
      <xdr:colOff>101600</xdr:colOff>
      <xdr:row>59</xdr:row>
      <xdr:rowOff>18913</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10040</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650" y="10125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67914</xdr:rowOff>
    </xdr:from>
    <xdr:to>
      <xdr:col>98</xdr:col>
      <xdr:colOff>38100</xdr:colOff>
      <xdr:row>58</xdr:row>
      <xdr:rowOff>169514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160641</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7017" y="1010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60103</xdr:rowOff>
    </xdr:from>
    <xdr:to>
      <xdr:col>116</xdr:col>
      <xdr:colOff>63500</xdr:colOff>
      <xdr:row>75</xdr:row>
      <xdr:rowOff>86709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918853"/>
          <a:ext cx="838200" cy="2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45887</xdr:rowOff>
    </xdr:from>
    <xdr:to>
      <xdr:col>111</xdr:col>
      <xdr:colOff>177800</xdr:colOff>
      <xdr:row>75</xdr:row>
      <xdr:rowOff>86709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290463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45887</xdr:rowOff>
    </xdr:from>
    <xdr:to>
      <xdr:col>107</xdr:col>
      <xdr:colOff>50800</xdr:colOff>
      <xdr:row>75</xdr:row>
      <xdr:rowOff>78065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904637"/>
          <a:ext cx="889000" cy="3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78065</xdr:rowOff>
    </xdr:from>
    <xdr:to>
      <xdr:col>102</xdr:col>
      <xdr:colOff>114300</xdr:colOff>
      <xdr:row>75</xdr:row>
      <xdr:rowOff>88058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936815"/>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24916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18439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9303</xdr:rowOff>
    </xdr:from>
    <xdr:to>
      <xdr:col>116</xdr:col>
      <xdr:colOff>114300</xdr:colOff>
      <xdr:row>75</xdr:row>
      <xdr:rowOff>110903</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86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32180</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71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35909</xdr:rowOff>
    </xdr:from>
    <xdr:to>
      <xdr:col>112</xdr:col>
      <xdr:colOff>38100</xdr:colOff>
      <xdr:row>75</xdr:row>
      <xdr:rowOff>137509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89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154036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166537</xdr:rowOff>
    </xdr:from>
    <xdr:to>
      <xdr:col>107</xdr:col>
      <xdr:colOff>101600</xdr:colOff>
      <xdr:row>75</xdr:row>
      <xdr:rowOff>96687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85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113214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2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27265</xdr:rowOff>
    </xdr:from>
    <xdr:to>
      <xdr:col>102</xdr:col>
      <xdr:colOff>165100</xdr:colOff>
      <xdr:row>75</xdr:row>
      <xdr:rowOff>128865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8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145392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6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37258</xdr:rowOff>
    </xdr:from>
    <xdr:to>
      <xdr:col>98</xdr:col>
      <xdr:colOff>38100</xdr:colOff>
      <xdr:row>75</xdr:row>
      <xdr:rowOff>138858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8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155385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7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合併後の定員管理で平成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年以降職員数は減少したが、地方創生関連事業での移住定住コーディネーターや地域おこし協力隊、少子化対策による子育て、保育関係の</a:t>
          </a:r>
          <a:r>
            <a:rPr kumimoji="1" lang="ja-JP" altLang="en-US" sz="1100">
              <a:solidFill>
                <a:schemeClr val="dk1"/>
              </a:solidFill>
              <a:effectLst/>
              <a:latin typeface="+mn-lt"/>
              <a:ea typeface="+mn-ea"/>
              <a:cs typeface="+mn-cs"/>
            </a:rPr>
            <a:t>会計年度任用</a:t>
          </a:r>
          <a:r>
            <a:rPr kumimoji="1" lang="ja-JP" altLang="ja-JP" sz="1100">
              <a:solidFill>
                <a:schemeClr val="dk1"/>
              </a:solidFill>
              <a:effectLst/>
              <a:latin typeface="+mn-lt"/>
              <a:ea typeface="+mn-ea"/>
              <a:cs typeface="+mn-cs"/>
            </a:rPr>
            <a:t>職員が増加していることに起因するものと分析する。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から町独自の少子化対策事業に取り組んだため、高くなっている。補助費等についても病院事業会計への補助（繰出）やごみ処理、消防、介護保険等を一部事務組合で実施しているため高くなっている。公債費については、起債残高は年々減少しているもの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人当たりのコストとしては類似団体平均と比較し</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高い水準で推移している。一方、積立金については、新たにポータルサイトとの契約など、納税収入確保策を講じてはいるものの、類似団体平均を大幅に下回る状況となっており、本町の財政基盤の脆弱さが覗える決算状況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10,348
10,254
114.03
8,009,820
7,714,321
262,331
4,541,252
5,954,600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165989</xdr:rowOff>
    </xdr:from>
    <xdr:to>
      <xdr:col>24</xdr:col>
      <xdr:colOff>63500</xdr:colOff>
      <xdr:row>34</xdr:row>
      <xdr:rowOff>166370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9528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165989</xdr:rowOff>
    </xdr:from>
    <xdr:to>
      <xdr:col>19</xdr:col>
      <xdr:colOff>177800</xdr:colOff>
      <xdr:row>35</xdr:row>
      <xdr:rowOff>4635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95289"/>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4635</xdr:rowOff>
    </xdr:from>
    <xdr:to>
      <xdr:col>15</xdr:col>
      <xdr:colOff>50800</xdr:colOff>
      <xdr:row>35</xdr:row>
      <xdr:rowOff>20638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05385"/>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14732</xdr:rowOff>
    </xdr:from>
    <xdr:to>
      <xdr:col>10</xdr:col>
      <xdr:colOff>114300</xdr:colOff>
      <xdr:row>35</xdr:row>
      <xdr:rowOff>20638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15482"/>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115189</xdr:rowOff>
    </xdr:from>
    <xdr:to>
      <xdr:col>20</xdr:col>
      <xdr:colOff>38100</xdr:colOff>
      <xdr:row>35</xdr:row>
      <xdr:rowOff>45339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61866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1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125285</xdr:rowOff>
    </xdr:from>
    <xdr:to>
      <xdr:col>15</xdr:col>
      <xdr:colOff>101600</xdr:colOff>
      <xdr:row>35</xdr:row>
      <xdr:rowOff>55435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71962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2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141288</xdr:rowOff>
    </xdr:from>
    <xdr:to>
      <xdr:col>10</xdr:col>
      <xdr:colOff>165100</xdr:colOff>
      <xdr:row>35</xdr:row>
      <xdr:rowOff>71438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87965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135382</xdr:rowOff>
    </xdr:from>
    <xdr:to>
      <xdr:col>6</xdr:col>
      <xdr:colOff>38100</xdr:colOff>
      <xdr:row>35</xdr:row>
      <xdr:rowOff>65532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82059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45520</xdr:rowOff>
    </xdr:from>
    <xdr:to>
      <xdr:col>24</xdr:col>
      <xdr:colOff>63500</xdr:colOff>
      <xdr:row>57</xdr:row>
      <xdr:rowOff>49334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46720"/>
          <a:ext cx="838200" cy="17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22320</xdr:rowOff>
    </xdr:from>
    <xdr:to>
      <xdr:col>19</xdr:col>
      <xdr:colOff>177800</xdr:colOff>
      <xdr:row>56</xdr:row>
      <xdr:rowOff>45520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109170"/>
          <a:ext cx="889000" cy="53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22320</xdr:rowOff>
    </xdr:from>
    <xdr:to>
      <xdr:col>15</xdr:col>
      <xdr:colOff>50800</xdr:colOff>
      <xdr:row>57</xdr:row>
      <xdr:rowOff>112862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109170"/>
          <a:ext cx="889000" cy="77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76677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112862</xdr:rowOff>
    </xdr:from>
    <xdr:to>
      <xdr:col>10</xdr:col>
      <xdr:colOff>114300</xdr:colOff>
      <xdr:row>57</xdr:row>
      <xdr:rowOff>124420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85512"/>
          <a:ext cx="8890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169984</xdr:rowOff>
    </xdr:from>
    <xdr:to>
      <xdr:col>24</xdr:col>
      <xdr:colOff>114300</xdr:colOff>
      <xdr:row>57</xdr:row>
      <xdr:rowOff>100134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148411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4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166170</xdr:rowOff>
    </xdr:from>
    <xdr:to>
      <xdr:col>20</xdr:col>
      <xdr:colOff>38100</xdr:colOff>
      <xdr:row>56</xdr:row>
      <xdr:rowOff>96320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9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112847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7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142970</xdr:rowOff>
    </xdr:from>
    <xdr:to>
      <xdr:col>15</xdr:col>
      <xdr:colOff>101600</xdr:colOff>
      <xdr:row>53</xdr:row>
      <xdr:rowOff>73120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05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89647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83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62062</xdr:rowOff>
    </xdr:from>
    <xdr:to>
      <xdr:col>10</xdr:col>
      <xdr:colOff>165100</xdr:colOff>
      <xdr:row>57</xdr:row>
      <xdr:rowOff>163662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3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154789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73620</xdr:rowOff>
    </xdr:from>
    <xdr:to>
      <xdr:col>6</xdr:col>
      <xdr:colOff>38100</xdr:colOff>
      <xdr:row>58</xdr:row>
      <xdr:rowOff>3770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4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166347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3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69756</xdr:rowOff>
    </xdr:from>
    <xdr:to>
      <xdr:col>24</xdr:col>
      <xdr:colOff>63500</xdr:colOff>
      <xdr:row>73</xdr:row>
      <xdr:rowOff>82314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585606"/>
          <a:ext cx="838200" cy="1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69756</xdr:rowOff>
    </xdr:from>
    <xdr:to>
      <xdr:col>19</xdr:col>
      <xdr:colOff>177800</xdr:colOff>
      <xdr:row>74</xdr:row>
      <xdr:rowOff>42438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85606"/>
          <a:ext cx="889000" cy="1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42438</xdr:rowOff>
    </xdr:from>
    <xdr:to>
      <xdr:col>15</xdr:col>
      <xdr:colOff>50800</xdr:colOff>
      <xdr:row>74</xdr:row>
      <xdr:rowOff>162842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29738"/>
          <a:ext cx="889000" cy="12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162842</xdr:rowOff>
    </xdr:from>
    <xdr:to>
      <xdr:col>10</xdr:col>
      <xdr:colOff>114300</xdr:colOff>
      <xdr:row>75</xdr:row>
      <xdr:rowOff>75875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50142"/>
          <a:ext cx="889000" cy="8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31514</xdr:rowOff>
    </xdr:from>
    <xdr:to>
      <xdr:col>24</xdr:col>
      <xdr:colOff>114300</xdr:colOff>
      <xdr:row>73</xdr:row>
      <xdr:rowOff>133114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54391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9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18956</xdr:rowOff>
    </xdr:from>
    <xdr:to>
      <xdr:col>20</xdr:col>
      <xdr:colOff>38100</xdr:colOff>
      <xdr:row>73</xdr:row>
      <xdr:rowOff>120556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3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137083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1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163088</xdr:rowOff>
    </xdr:from>
    <xdr:to>
      <xdr:col>15</xdr:col>
      <xdr:colOff>101600</xdr:colOff>
      <xdr:row>74</xdr:row>
      <xdr:rowOff>93238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7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109765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5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112042</xdr:rowOff>
    </xdr:from>
    <xdr:to>
      <xdr:col>10</xdr:col>
      <xdr:colOff>165100</xdr:colOff>
      <xdr:row>75</xdr:row>
      <xdr:rowOff>42192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9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58719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7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25075</xdr:rowOff>
    </xdr:from>
    <xdr:to>
      <xdr:col>6</xdr:col>
      <xdr:colOff>38100</xdr:colOff>
      <xdr:row>75</xdr:row>
      <xdr:rowOff>126675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143202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5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148419</xdr:rowOff>
    </xdr:from>
    <xdr:to>
      <xdr:col>24</xdr:col>
      <xdr:colOff>63500</xdr:colOff>
      <xdr:row>96</xdr:row>
      <xdr:rowOff>6970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36169"/>
          <a:ext cx="838200" cy="3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6970</xdr:rowOff>
    </xdr:from>
    <xdr:to>
      <xdr:col>19</xdr:col>
      <xdr:colOff>177800</xdr:colOff>
      <xdr:row>96</xdr:row>
      <xdr:rowOff>61263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46617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61263</xdr:rowOff>
    </xdr:from>
    <xdr:to>
      <xdr:col>15</xdr:col>
      <xdr:colOff>50800</xdr:colOff>
      <xdr:row>96</xdr:row>
      <xdr:rowOff>105099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20463"/>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8922</xdr:rowOff>
    </xdr:from>
    <xdr:to>
      <xdr:col>10</xdr:col>
      <xdr:colOff>114300</xdr:colOff>
      <xdr:row>96</xdr:row>
      <xdr:rowOff>105099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468122"/>
          <a:ext cx="889000" cy="9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103340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97619</xdr:rowOff>
    </xdr:from>
    <xdr:to>
      <xdr:col>24</xdr:col>
      <xdr:colOff>114300</xdr:colOff>
      <xdr:row>96</xdr:row>
      <xdr:rowOff>27769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120496</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3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127620</xdr:rowOff>
    </xdr:from>
    <xdr:to>
      <xdr:col>20</xdr:col>
      <xdr:colOff>38100</xdr:colOff>
      <xdr:row>96</xdr:row>
      <xdr:rowOff>57770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74297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19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10463</xdr:rowOff>
    </xdr:from>
    <xdr:to>
      <xdr:col>15</xdr:col>
      <xdr:colOff>101600</xdr:colOff>
      <xdr:row>96</xdr:row>
      <xdr:rowOff>112063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6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4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54299</xdr:rowOff>
    </xdr:from>
    <xdr:to>
      <xdr:col>10</xdr:col>
      <xdr:colOff>165100</xdr:colOff>
      <xdr:row>96</xdr:row>
      <xdr:rowOff>155899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976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8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129572</xdr:rowOff>
    </xdr:from>
    <xdr:to>
      <xdr:col>6</xdr:col>
      <xdr:colOff>38100</xdr:colOff>
      <xdr:row>96</xdr:row>
      <xdr:rowOff>59722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76249</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19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10556</xdr:rowOff>
    </xdr:from>
    <xdr:to>
      <xdr:col>55</xdr:col>
      <xdr:colOff>0</xdr:colOff>
      <xdr:row>57</xdr:row>
      <xdr:rowOff>1313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611756"/>
          <a:ext cx="838200" cy="16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10556</xdr:rowOff>
    </xdr:from>
    <xdr:to>
      <xdr:col>50</xdr:col>
      <xdr:colOff>114300</xdr:colOff>
      <xdr:row>57</xdr:row>
      <xdr:rowOff>21513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611756"/>
          <a:ext cx="889000" cy="18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21513</xdr:rowOff>
    </xdr:from>
    <xdr:to>
      <xdr:col>45</xdr:col>
      <xdr:colOff>177800</xdr:colOff>
      <xdr:row>57</xdr:row>
      <xdr:rowOff>63096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94163"/>
          <a:ext cx="889000" cy="4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24889</xdr:rowOff>
    </xdr:from>
    <xdr:to>
      <xdr:col>41</xdr:col>
      <xdr:colOff>50800</xdr:colOff>
      <xdr:row>57</xdr:row>
      <xdr:rowOff>63096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454639"/>
          <a:ext cx="889000" cy="38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37693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121963</xdr:rowOff>
    </xdr:from>
    <xdr:to>
      <xdr:col>55</xdr:col>
      <xdr:colOff>50800</xdr:colOff>
      <xdr:row>57</xdr:row>
      <xdr:rowOff>52113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2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144840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7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131206</xdr:rowOff>
    </xdr:from>
    <xdr:to>
      <xdr:col>50</xdr:col>
      <xdr:colOff>165100</xdr:colOff>
      <xdr:row>56</xdr:row>
      <xdr:rowOff>61356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6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77883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33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142163</xdr:rowOff>
    </xdr:from>
    <xdr:to>
      <xdr:col>46</xdr:col>
      <xdr:colOff>38100</xdr:colOff>
      <xdr:row>57</xdr:row>
      <xdr:rowOff>72313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88840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12296</xdr:rowOff>
    </xdr:from>
    <xdr:to>
      <xdr:col>41</xdr:col>
      <xdr:colOff>101600</xdr:colOff>
      <xdr:row>57</xdr:row>
      <xdr:rowOff>113896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8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130423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56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145539</xdr:rowOff>
    </xdr:from>
    <xdr:to>
      <xdr:col>36</xdr:col>
      <xdr:colOff>165100</xdr:colOff>
      <xdr:row>55</xdr:row>
      <xdr:rowOff>75689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40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92216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1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55169</xdr:rowOff>
    </xdr:from>
    <xdr:to>
      <xdr:col>55</xdr:col>
      <xdr:colOff>0</xdr:colOff>
      <xdr:row>78</xdr:row>
      <xdr:rowOff>78003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28269"/>
          <a:ext cx="838200" cy="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78003</xdr:rowOff>
    </xdr:from>
    <xdr:to>
      <xdr:col>50</xdr:col>
      <xdr:colOff>114300</xdr:colOff>
      <xdr:row>78</xdr:row>
      <xdr:rowOff>83565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51103"/>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83565</xdr:rowOff>
    </xdr:from>
    <xdr:to>
      <xdr:col>45</xdr:col>
      <xdr:colOff>177800</xdr:colOff>
      <xdr:row>79</xdr:row>
      <xdr:rowOff>12128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56665"/>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164122</xdr:rowOff>
    </xdr:from>
    <xdr:to>
      <xdr:col>41</xdr:col>
      <xdr:colOff>50800</xdr:colOff>
      <xdr:row>79</xdr:row>
      <xdr:rowOff>12128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37222"/>
          <a:ext cx="889000" cy="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4369</xdr:rowOff>
    </xdr:from>
    <xdr:to>
      <xdr:col>55</xdr:col>
      <xdr:colOff>50800</xdr:colOff>
      <xdr:row>78</xdr:row>
      <xdr:rowOff>105969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154246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27203</xdr:rowOff>
    </xdr:from>
    <xdr:to>
      <xdr:col>50</xdr:col>
      <xdr:colOff>165100</xdr:colOff>
      <xdr:row>78</xdr:row>
      <xdr:rowOff>128803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119930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32765</xdr:rowOff>
    </xdr:from>
    <xdr:to>
      <xdr:col>46</xdr:col>
      <xdr:colOff>38100</xdr:colOff>
      <xdr:row>78</xdr:row>
      <xdr:rowOff>134365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125492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9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132778</xdr:rowOff>
    </xdr:from>
    <xdr:to>
      <xdr:col>41</xdr:col>
      <xdr:colOff>101600</xdr:colOff>
      <xdr:row>79</xdr:row>
      <xdr:rowOff>62928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0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54055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9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113322</xdr:rowOff>
    </xdr:from>
    <xdr:to>
      <xdr:col>36</xdr:col>
      <xdr:colOff>165100</xdr:colOff>
      <xdr:row>79</xdr:row>
      <xdr:rowOff>43472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8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34599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7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138054</xdr:rowOff>
    </xdr:from>
    <xdr:to>
      <xdr:col>55</xdr:col>
      <xdr:colOff>0</xdr:colOff>
      <xdr:row>97</xdr:row>
      <xdr:rowOff>23994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97254"/>
          <a:ext cx="838200" cy="5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4032</xdr:rowOff>
    </xdr:from>
    <xdr:to>
      <xdr:col>50</xdr:col>
      <xdr:colOff>114300</xdr:colOff>
      <xdr:row>97</xdr:row>
      <xdr:rowOff>23994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34682"/>
          <a:ext cx="889000" cy="1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4032</xdr:rowOff>
    </xdr:from>
    <xdr:to>
      <xdr:col>45</xdr:col>
      <xdr:colOff>177800</xdr:colOff>
      <xdr:row>97</xdr:row>
      <xdr:rowOff>21954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34682"/>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21954</xdr:rowOff>
    </xdr:from>
    <xdr:to>
      <xdr:col>41</xdr:col>
      <xdr:colOff>50800</xdr:colOff>
      <xdr:row>97</xdr:row>
      <xdr:rowOff>26234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52604"/>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87254</xdr:rowOff>
    </xdr:from>
    <xdr:to>
      <xdr:col>55</xdr:col>
      <xdr:colOff>50800</xdr:colOff>
      <xdr:row>97</xdr:row>
      <xdr:rowOff>17404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2181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6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144644</xdr:rowOff>
    </xdr:from>
    <xdr:to>
      <xdr:col>50</xdr:col>
      <xdr:colOff>165100</xdr:colOff>
      <xdr:row>97</xdr:row>
      <xdr:rowOff>74794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0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65921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9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124682</xdr:rowOff>
    </xdr:from>
    <xdr:to>
      <xdr:col>46</xdr:col>
      <xdr:colOff>38100</xdr:colOff>
      <xdr:row>97</xdr:row>
      <xdr:rowOff>54832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8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45959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7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142604</xdr:rowOff>
    </xdr:from>
    <xdr:to>
      <xdr:col>41</xdr:col>
      <xdr:colOff>101600</xdr:colOff>
      <xdr:row>97</xdr:row>
      <xdr:rowOff>72754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0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63881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9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146884</xdr:rowOff>
    </xdr:from>
    <xdr:to>
      <xdr:col>36</xdr:col>
      <xdr:colOff>165100</xdr:colOff>
      <xdr:row>97</xdr:row>
      <xdr:rowOff>77034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68161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9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99025</xdr:rowOff>
    </xdr:from>
    <xdr:to>
      <xdr:col>85</xdr:col>
      <xdr:colOff>127000</xdr:colOff>
      <xdr:row>37</xdr:row>
      <xdr:rowOff>130850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42675"/>
          <a:ext cx="838200" cy="3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39149</xdr:rowOff>
    </xdr:from>
    <xdr:to>
      <xdr:col>81</xdr:col>
      <xdr:colOff>50800</xdr:colOff>
      <xdr:row>37</xdr:row>
      <xdr:rowOff>99025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82799"/>
          <a:ext cx="889000" cy="5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39149</xdr:rowOff>
    </xdr:from>
    <xdr:to>
      <xdr:col>76</xdr:col>
      <xdr:colOff>114300</xdr:colOff>
      <xdr:row>37</xdr:row>
      <xdr:rowOff>83922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82799"/>
          <a:ext cx="889000" cy="4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83922</xdr:rowOff>
    </xdr:from>
    <xdr:to>
      <xdr:col>71</xdr:col>
      <xdr:colOff>177800</xdr:colOff>
      <xdr:row>37</xdr:row>
      <xdr:rowOff>89914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27572"/>
          <a:ext cx="889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80050</xdr:rowOff>
    </xdr:from>
    <xdr:to>
      <xdr:col>85</xdr:col>
      <xdr:colOff>177800</xdr:colOff>
      <xdr:row>38</xdr:row>
      <xdr:rowOff>10199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237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166427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3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48225</xdr:rowOff>
    </xdr:from>
    <xdr:to>
      <xdr:col>81</xdr:col>
      <xdr:colOff>101600</xdr:colOff>
      <xdr:row>37</xdr:row>
      <xdr:rowOff>149825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9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8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159799</xdr:rowOff>
    </xdr:from>
    <xdr:to>
      <xdr:col>76</xdr:col>
      <xdr:colOff>165100</xdr:colOff>
      <xdr:row>37</xdr:row>
      <xdr:rowOff>89949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81076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2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33122</xdr:rowOff>
    </xdr:from>
    <xdr:to>
      <xdr:col>72</xdr:col>
      <xdr:colOff>38100</xdr:colOff>
      <xdr:row>37</xdr:row>
      <xdr:rowOff>134722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125848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6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39114</xdr:rowOff>
    </xdr:from>
    <xdr:to>
      <xdr:col>67</xdr:col>
      <xdr:colOff>101600</xdr:colOff>
      <xdr:row>37</xdr:row>
      <xdr:rowOff>140714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131841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48575</xdr:rowOff>
    </xdr:from>
    <xdr:to>
      <xdr:col>85</xdr:col>
      <xdr:colOff>127000</xdr:colOff>
      <xdr:row>57</xdr:row>
      <xdr:rowOff>63640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821225"/>
          <a:ext cx="838200" cy="1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41370</xdr:rowOff>
    </xdr:from>
    <xdr:to>
      <xdr:col>81</xdr:col>
      <xdr:colOff>50800</xdr:colOff>
      <xdr:row>57</xdr:row>
      <xdr:rowOff>63640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814020"/>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41370</xdr:rowOff>
    </xdr:from>
    <xdr:to>
      <xdr:col>76</xdr:col>
      <xdr:colOff>114300</xdr:colOff>
      <xdr:row>57</xdr:row>
      <xdr:rowOff>98575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14020"/>
          <a:ext cx="889000" cy="5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96252</xdr:rowOff>
    </xdr:from>
    <xdr:to>
      <xdr:col>71</xdr:col>
      <xdr:colOff>177800</xdr:colOff>
      <xdr:row>57</xdr:row>
      <xdr:rowOff>98575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68902"/>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169225</xdr:rowOff>
    </xdr:from>
    <xdr:to>
      <xdr:col>85</xdr:col>
      <xdr:colOff>177800</xdr:colOff>
      <xdr:row>57</xdr:row>
      <xdr:rowOff>99375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91014</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9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12840</xdr:rowOff>
    </xdr:from>
    <xdr:to>
      <xdr:col>81</xdr:col>
      <xdr:colOff>101600</xdr:colOff>
      <xdr:row>57</xdr:row>
      <xdr:rowOff>114440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8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105567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7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162020</xdr:rowOff>
    </xdr:from>
    <xdr:to>
      <xdr:col>76</xdr:col>
      <xdr:colOff>165100</xdr:colOff>
      <xdr:row>57</xdr:row>
      <xdr:rowOff>92170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83297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5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47775</xdr:rowOff>
    </xdr:from>
    <xdr:to>
      <xdr:col>72</xdr:col>
      <xdr:colOff>38100</xdr:colOff>
      <xdr:row>57</xdr:row>
      <xdr:rowOff>149375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2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140502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1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45452</xdr:rowOff>
    </xdr:from>
    <xdr:to>
      <xdr:col>67</xdr:col>
      <xdr:colOff>101600</xdr:colOff>
      <xdr:row>57</xdr:row>
      <xdr:rowOff>147052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138179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42087</xdr:rowOff>
    </xdr:from>
    <xdr:to>
      <xdr:col>85</xdr:col>
      <xdr:colOff>127000</xdr:colOff>
      <xdr:row>76</xdr:row>
      <xdr:rowOff>163951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072287"/>
          <a:ext cx="838200" cy="12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12368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163951</xdr:rowOff>
    </xdr:from>
    <xdr:to>
      <xdr:col>81</xdr:col>
      <xdr:colOff>50800</xdr:colOff>
      <xdr:row>78</xdr:row>
      <xdr:rowOff>122783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194151"/>
          <a:ext cx="889000" cy="30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126134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4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32277</xdr:rowOff>
    </xdr:from>
    <xdr:to>
      <xdr:col>76</xdr:col>
      <xdr:colOff>114300</xdr:colOff>
      <xdr:row>78</xdr:row>
      <xdr:rowOff>122783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062477"/>
          <a:ext cx="889000" cy="43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32277</xdr:rowOff>
    </xdr:from>
    <xdr:to>
      <xdr:col>71</xdr:col>
      <xdr:colOff>177800</xdr:colOff>
      <xdr:row>77</xdr:row>
      <xdr:rowOff>71901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062477"/>
          <a:ext cx="8890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133317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168445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162737</xdr:rowOff>
    </xdr:from>
    <xdr:to>
      <xdr:col>85</xdr:col>
      <xdr:colOff>177800</xdr:colOff>
      <xdr:row>76</xdr:row>
      <xdr:rowOff>92887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02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14165</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28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113151</xdr:rowOff>
    </xdr:from>
    <xdr:to>
      <xdr:col>81</xdr:col>
      <xdr:colOff>101600</xdr:colOff>
      <xdr:row>77</xdr:row>
      <xdr:rowOff>43301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1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59827</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29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71983</xdr:rowOff>
    </xdr:from>
    <xdr:to>
      <xdr:col>76</xdr:col>
      <xdr:colOff>165100</xdr:colOff>
      <xdr:row>79</xdr:row>
      <xdr:rowOff>2133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164710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3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152927</xdr:rowOff>
    </xdr:from>
    <xdr:to>
      <xdr:col>72</xdr:col>
      <xdr:colOff>38100</xdr:colOff>
      <xdr:row>76</xdr:row>
      <xdr:rowOff>83077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01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99604</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27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21101</xdr:rowOff>
    </xdr:from>
    <xdr:to>
      <xdr:col>67</xdr:col>
      <xdr:colOff>101600</xdr:colOff>
      <xdr:row>77</xdr:row>
      <xdr:rowOff>122701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2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139228</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299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28220</xdr:rowOff>
    </xdr:from>
    <xdr:to>
      <xdr:col>85</xdr:col>
      <xdr:colOff>127000</xdr:colOff>
      <xdr:row>96</xdr:row>
      <xdr:rowOff>87472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487420"/>
          <a:ext cx="838200" cy="5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38681</xdr:rowOff>
    </xdr:from>
    <xdr:to>
      <xdr:col>81</xdr:col>
      <xdr:colOff>50800</xdr:colOff>
      <xdr:row>96</xdr:row>
      <xdr:rowOff>87472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497881"/>
          <a:ext cx="889000" cy="4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38681</xdr:rowOff>
    </xdr:from>
    <xdr:to>
      <xdr:col>76</xdr:col>
      <xdr:colOff>114300</xdr:colOff>
      <xdr:row>96</xdr:row>
      <xdr:rowOff>66686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497881"/>
          <a:ext cx="889000" cy="2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165943</xdr:rowOff>
    </xdr:from>
    <xdr:to>
      <xdr:col>71</xdr:col>
      <xdr:colOff>177800</xdr:colOff>
      <xdr:row>96</xdr:row>
      <xdr:rowOff>66686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453693"/>
          <a:ext cx="889000" cy="7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148870</xdr:rowOff>
    </xdr:from>
    <xdr:to>
      <xdr:col>85</xdr:col>
      <xdr:colOff>177800</xdr:colOff>
      <xdr:row>96</xdr:row>
      <xdr:rowOff>79020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297</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2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36672</xdr:rowOff>
    </xdr:from>
    <xdr:to>
      <xdr:col>81</xdr:col>
      <xdr:colOff>101600</xdr:colOff>
      <xdr:row>96</xdr:row>
      <xdr:rowOff>138272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154799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27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159331</xdr:rowOff>
    </xdr:from>
    <xdr:to>
      <xdr:col>76</xdr:col>
      <xdr:colOff>165100</xdr:colOff>
      <xdr:row>96</xdr:row>
      <xdr:rowOff>89481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106008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22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15886</xdr:rowOff>
    </xdr:from>
    <xdr:to>
      <xdr:col>72</xdr:col>
      <xdr:colOff>38100</xdr:colOff>
      <xdr:row>96</xdr:row>
      <xdr:rowOff>117486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134013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2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115143</xdr:rowOff>
    </xdr:from>
    <xdr:to>
      <xdr:col>67</xdr:col>
      <xdr:colOff>101600</xdr:colOff>
      <xdr:row>96</xdr:row>
      <xdr:rowOff>45293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0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61820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17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総務費は、類似団体の平均よりも低い状況で推移していたが、令和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年度に複合施設整備事業や特別定額給付金事業により大幅に増加し、令和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基幹システムのベンダー変更やしごとマッチング事業を新たに実施したものの</a:t>
          </a:r>
          <a:r>
            <a:rPr kumimoji="1" lang="ja-JP" altLang="ja-JP" sz="1100">
              <a:solidFill>
                <a:schemeClr val="dk1"/>
              </a:solidFill>
              <a:effectLst/>
              <a:latin typeface="+mn-lt"/>
              <a:ea typeface="+mn-ea"/>
              <a:cs typeface="+mn-cs"/>
            </a:rPr>
            <a:t>、類似団体の平均よりも</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状況に</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衛生費は、病院事業への補助金や水道事業への繰出金の増加、清掃施設の負担金の増加などにより、類似団体の平均と比べると高い状況にある。民生費は、人口減少、少子化対策事業、福祉事務所開設以降の扶助費等により増加傾向に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一方で、商工費、土木費等が類似団体を下回っており、観光振興の活性化や道路改良工事等の計画施行に課題を抱えている状況が決算に表れたものと分析する。また、令和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は、豪雨災害からの復旧により災害復旧費が大きく増加した。このようなことから、今後も事業費配分の適正化に配慮した財政運営に努める。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標準財政規模の大半は普通交付税であり、税収は固定資産税の増収もあり僅かな伸びが見られる。</a:t>
          </a:r>
          <a:endParaRPr lang="ja-JP" altLang="ja-JP" sz="1400">
            <a:effectLst/>
          </a:endParaRPr>
        </a:p>
        <a:p>
          <a:r>
            <a:rPr kumimoji="1" lang="ja-JP" altLang="ja-JP" sz="1100">
              <a:solidFill>
                <a:schemeClr val="dk1"/>
              </a:solidFill>
              <a:effectLst/>
              <a:latin typeface="+mn-lt"/>
              <a:ea typeface="+mn-ea"/>
              <a:cs typeface="+mn-cs"/>
            </a:rPr>
            <a:t>　歳入の約８割が依存財源である財政構造のため、今後も収支均衡型の財政運営に努め、財源確保は当然ながら、歳出の経費削減に努めていく。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全ての会計において赤字は算出されなかったものの、令和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一般会計を除いて</a:t>
          </a:r>
          <a:r>
            <a:rPr kumimoji="1" lang="ja-JP" altLang="ja-JP" sz="1100">
              <a:solidFill>
                <a:schemeClr val="dk1"/>
              </a:solidFill>
              <a:effectLst/>
              <a:latin typeface="+mn-lt"/>
              <a:ea typeface="+mn-ea"/>
              <a:cs typeface="+mn-cs"/>
            </a:rPr>
            <a:t>全体的に標準財政規模比が増加した。普通会計等においては一定の水準を維持できているものの、資金不足による特別会計への補助（繰出金）額が増加しており、一般会計の財政バランスを圧迫する大きな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企業会計である病院事業会計及び水道事業会計においては、病院建替えや大型医療機器購入にかかる起債償還や水道施設の老朽対策（更新）などの固定経費が会計に占める割合が増加し、単年度における構成比に大きく影響を与え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6" customWidth="1"/>
    <col min="12" max="12" width="2.21875" style="176" customWidth="1"/>
    <col min="13" max="17" width="2.33203125" style="176" customWidth="1"/>
    <col min="18" max="119" width="2.109375" style="176" customWidth="1"/>
    <col min="120" max="16384" width="0" style="176"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 thickBot="1" x14ac:dyDescent="0.25">
      <c r="B2" s="178" t="s">
        <v>83</v>
      </c>
      <c r="C2" s="178"/>
      <c r="D2" s="179"/>
    </row>
    <row r="3" spans="1:119" ht="18.75" customHeight="1" thickBot="1" x14ac:dyDescent="0.25">
      <c r="A3" s="177"/>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8009820</v>
      </c>
      <c r="BO4" s="449"/>
      <c r="BP4" s="449"/>
      <c r="BQ4" s="449"/>
      <c r="BR4" s="449"/>
      <c r="BS4" s="449"/>
      <c r="BT4" s="449"/>
      <c r="BU4" s="450"/>
      <c r="BV4" s="448">
        <v>8652329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5.8</v>
      </c>
      <c r="CU4" s="589"/>
      <c r="CV4" s="589"/>
      <c r="CW4" s="589"/>
      <c r="CX4" s="589"/>
      <c r="CY4" s="589"/>
      <c r="CZ4" s="589"/>
      <c r="DA4" s="590"/>
      <c r="DB4" s="588">
        <v>7.8</v>
      </c>
      <c r="DC4" s="589"/>
      <c r="DD4" s="589"/>
      <c r="DE4" s="589"/>
      <c r="DF4" s="589"/>
      <c r="DG4" s="589"/>
      <c r="DH4" s="589"/>
      <c r="DI4" s="590"/>
    </row>
    <row r="5" spans="1:119" ht="18.75" customHeight="1" x14ac:dyDescent="0.2">
      <c r="A5" s="177"/>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7714321</v>
      </c>
      <c r="BO5" s="420"/>
      <c r="BP5" s="420"/>
      <c r="BQ5" s="420"/>
      <c r="BR5" s="420"/>
      <c r="BS5" s="420"/>
      <c r="BT5" s="420"/>
      <c r="BU5" s="421"/>
      <c r="BV5" s="419">
        <v>8278156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88.9</v>
      </c>
      <c r="CU5" s="417"/>
      <c r="CV5" s="417"/>
      <c r="CW5" s="417"/>
      <c r="CX5" s="417"/>
      <c r="CY5" s="417"/>
      <c r="CZ5" s="417"/>
      <c r="DA5" s="418"/>
      <c r="DB5" s="416">
        <v>86.8</v>
      </c>
      <c r="DC5" s="417"/>
      <c r="DD5" s="417"/>
      <c r="DE5" s="417"/>
      <c r="DF5" s="417"/>
      <c r="DG5" s="417"/>
      <c r="DH5" s="417"/>
      <c r="DI5" s="418"/>
    </row>
    <row r="6" spans="1:119" ht="18.75" customHeight="1" x14ac:dyDescent="0.2">
      <c r="A6" s="177"/>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295499</v>
      </c>
      <c r="BO6" s="420"/>
      <c r="BP6" s="420"/>
      <c r="BQ6" s="420"/>
      <c r="BR6" s="420"/>
      <c r="BS6" s="420"/>
      <c r="BT6" s="420"/>
      <c r="BU6" s="421"/>
      <c r="BV6" s="419">
        <v>374173</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89.8</v>
      </c>
      <c r="CU6" s="563"/>
      <c r="CV6" s="563"/>
      <c r="CW6" s="563"/>
      <c r="CX6" s="563"/>
      <c r="CY6" s="563"/>
      <c r="CZ6" s="563"/>
      <c r="DA6" s="564"/>
      <c r="DB6" s="562">
        <v>89.1</v>
      </c>
      <c r="DC6" s="563"/>
      <c r="DD6" s="563"/>
      <c r="DE6" s="563"/>
      <c r="DF6" s="563"/>
      <c r="DG6" s="563"/>
      <c r="DH6" s="563"/>
      <c r="DI6" s="564"/>
    </row>
    <row r="7" spans="1:119" ht="18.75" customHeight="1" x14ac:dyDescent="0.2">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33168</v>
      </c>
      <c r="BO7" s="420"/>
      <c r="BP7" s="420"/>
      <c r="BQ7" s="420"/>
      <c r="BR7" s="420"/>
      <c r="BS7" s="420"/>
      <c r="BT7" s="420"/>
      <c r="BU7" s="421"/>
      <c r="BV7" s="419">
        <v>8503</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4541252</v>
      </c>
      <c r="CU7" s="420"/>
      <c r="CV7" s="420"/>
      <c r="CW7" s="420"/>
      <c r="CX7" s="420"/>
      <c r="CY7" s="420"/>
      <c r="CZ7" s="420"/>
      <c r="DA7" s="421"/>
      <c r="DB7" s="419">
        <v>4670540</v>
      </c>
      <c r="DC7" s="420"/>
      <c r="DD7" s="420"/>
      <c r="DE7" s="420"/>
      <c r="DF7" s="420"/>
      <c r="DG7" s="420"/>
      <c r="DH7" s="420"/>
      <c r="DI7" s="421"/>
    </row>
    <row r="8" spans="1:119" ht="18.75" customHeight="1" thickBot="1" x14ac:dyDescent="0.25">
      <c r="A8" s="177"/>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262331</v>
      </c>
      <c r="BO8" s="420"/>
      <c r="BP8" s="420"/>
      <c r="BQ8" s="420"/>
      <c r="BR8" s="420"/>
      <c r="BS8" s="420"/>
      <c r="BT8" s="420"/>
      <c r="BU8" s="421"/>
      <c r="BV8" s="419">
        <v>365670</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0.26</v>
      </c>
      <c r="CU8" s="523"/>
      <c r="CV8" s="523"/>
      <c r="CW8" s="523"/>
      <c r="CX8" s="523"/>
      <c r="CY8" s="523"/>
      <c r="CZ8" s="523"/>
      <c r="DA8" s="524"/>
      <c r="DB8" s="522">
        <v>0.26</v>
      </c>
      <c r="DC8" s="523"/>
      <c r="DD8" s="523"/>
      <c r="DE8" s="523"/>
      <c r="DF8" s="523"/>
      <c r="DG8" s="523"/>
      <c r="DH8" s="523"/>
      <c r="DI8" s="524"/>
    </row>
    <row r="9" spans="1:119" ht="18.75" customHeight="1" thickBot="1" x14ac:dyDescent="0.25">
      <c r="A9" s="177"/>
      <c r="B9" s="551" t="s">
        <v>115</v>
      </c>
      <c r="C9" s="552"/>
      <c r="D9" s="552"/>
      <c r="E9" s="552"/>
      <c r="F9" s="552"/>
      <c r="G9" s="552"/>
      <c r="H9" s="552"/>
      <c r="I9" s="552"/>
      <c r="J9" s="552"/>
      <c r="K9" s="470"/>
      <c r="L9" s="553" t="s">
        <v>116</v>
      </c>
      <c r="M9" s="554"/>
      <c r="N9" s="554"/>
      <c r="O9" s="554"/>
      <c r="P9" s="554"/>
      <c r="Q9" s="555"/>
      <c r="R9" s="556">
        <v>10323</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104</v>
      </c>
      <c r="AV9" s="478"/>
      <c r="AW9" s="478"/>
      <c r="AX9" s="478"/>
      <c r="AY9" s="433" t="s">
        <v>119</v>
      </c>
      <c r="AZ9" s="434"/>
      <c r="BA9" s="434"/>
      <c r="BB9" s="434"/>
      <c r="BC9" s="434"/>
      <c r="BD9" s="434"/>
      <c r="BE9" s="434"/>
      <c r="BF9" s="434"/>
      <c r="BG9" s="434"/>
      <c r="BH9" s="434"/>
      <c r="BI9" s="434"/>
      <c r="BJ9" s="434"/>
      <c r="BK9" s="434"/>
      <c r="BL9" s="434"/>
      <c r="BM9" s="435"/>
      <c r="BN9" s="419">
        <v>-103339</v>
      </c>
      <c r="BO9" s="420"/>
      <c r="BP9" s="420"/>
      <c r="BQ9" s="420"/>
      <c r="BR9" s="420"/>
      <c r="BS9" s="420"/>
      <c r="BT9" s="420"/>
      <c r="BU9" s="421"/>
      <c r="BV9" s="419">
        <v>172581</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12.3</v>
      </c>
      <c r="CU9" s="417"/>
      <c r="CV9" s="417"/>
      <c r="CW9" s="417"/>
      <c r="CX9" s="417"/>
      <c r="CY9" s="417"/>
      <c r="CZ9" s="417"/>
      <c r="DA9" s="418"/>
      <c r="DB9" s="416">
        <v>11</v>
      </c>
      <c r="DC9" s="417"/>
      <c r="DD9" s="417"/>
      <c r="DE9" s="417"/>
      <c r="DF9" s="417"/>
      <c r="DG9" s="417"/>
      <c r="DH9" s="417"/>
      <c r="DI9" s="418"/>
    </row>
    <row r="10" spans="1:119" ht="18.75" customHeight="1" thickBot="1" x14ac:dyDescent="0.25">
      <c r="A10" s="177"/>
      <c r="B10" s="551"/>
      <c r="C10" s="552"/>
      <c r="D10" s="552"/>
      <c r="E10" s="552"/>
      <c r="F10" s="552"/>
      <c r="G10" s="552"/>
      <c r="H10" s="552"/>
      <c r="I10" s="552"/>
      <c r="J10" s="552"/>
      <c r="K10" s="470"/>
      <c r="L10" s="375" t="s">
        <v>121</v>
      </c>
      <c r="M10" s="376"/>
      <c r="N10" s="376"/>
      <c r="O10" s="376"/>
      <c r="P10" s="376"/>
      <c r="Q10" s="377"/>
      <c r="R10" s="372">
        <v>10950</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601</v>
      </c>
      <c r="BO10" s="420"/>
      <c r="BP10" s="420"/>
      <c r="BQ10" s="420"/>
      <c r="BR10" s="420"/>
      <c r="BS10" s="420"/>
      <c r="BT10" s="420"/>
      <c r="BU10" s="421"/>
      <c r="BV10" s="419">
        <v>443</v>
      </c>
      <c r="BW10" s="420"/>
      <c r="BX10" s="420"/>
      <c r="BY10" s="420"/>
      <c r="BZ10" s="420"/>
      <c r="CA10" s="420"/>
      <c r="CB10" s="420"/>
      <c r="CC10" s="421"/>
      <c r="CD10" s="180" t="s">
        <v>125</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62400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2">
      <c r="A12" s="177"/>
      <c r="B12" s="525" t="s">
        <v>133</v>
      </c>
      <c r="C12" s="526"/>
      <c r="D12" s="526"/>
      <c r="E12" s="526"/>
      <c r="F12" s="526"/>
      <c r="G12" s="526"/>
      <c r="H12" s="526"/>
      <c r="I12" s="526"/>
      <c r="J12" s="526"/>
      <c r="K12" s="527"/>
      <c r="L12" s="534" t="s">
        <v>134</v>
      </c>
      <c r="M12" s="535"/>
      <c r="N12" s="535"/>
      <c r="O12" s="535"/>
      <c r="P12" s="535"/>
      <c r="Q12" s="536"/>
      <c r="R12" s="537">
        <v>10348</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123</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2">
      <c r="A13" s="177"/>
      <c r="B13" s="528"/>
      <c r="C13" s="529"/>
      <c r="D13" s="529"/>
      <c r="E13" s="529"/>
      <c r="F13" s="529"/>
      <c r="G13" s="529"/>
      <c r="H13" s="529"/>
      <c r="I13" s="529"/>
      <c r="J13" s="529"/>
      <c r="K13" s="530"/>
      <c r="L13" s="186"/>
      <c r="M13" s="503" t="s">
        <v>142</v>
      </c>
      <c r="N13" s="504"/>
      <c r="O13" s="504"/>
      <c r="P13" s="504"/>
      <c r="Q13" s="505"/>
      <c r="R13" s="506">
        <v>10254</v>
      </c>
      <c r="S13" s="507"/>
      <c r="T13" s="507"/>
      <c r="U13" s="507"/>
      <c r="V13" s="508"/>
      <c r="W13" s="509" t="s">
        <v>143</v>
      </c>
      <c r="X13" s="405"/>
      <c r="Y13" s="405"/>
      <c r="Z13" s="405"/>
      <c r="AA13" s="405"/>
      <c r="AB13" s="406"/>
      <c r="AC13" s="372">
        <v>587</v>
      </c>
      <c r="AD13" s="373"/>
      <c r="AE13" s="373"/>
      <c r="AF13" s="373"/>
      <c r="AG13" s="374"/>
      <c r="AH13" s="372">
        <v>715</v>
      </c>
      <c r="AI13" s="373"/>
      <c r="AJ13" s="373"/>
      <c r="AK13" s="373"/>
      <c r="AL13" s="432"/>
      <c r="AM13" s="476" t="s">
        <v>144</v>
      </c>
      <c r="AN13" s="376"/>
      <c r="AO13" s="376"/>
      <c r="AP13" s="376"/>
      <c r="AQ13" s="376"/>
      <c r="AR13" s="376"/>
      <c r="AS13" s="376"/>
      <c r="AT13" s="377"/>
      <c r="AU13" s="477" t="s">
        <v>129</v>
      </c>
      <c r="AV13" s="478"/>
      <c r="AW13" s="478"/>
      <c r="AX13" s="478"/>
      <c r="AY13" s="433" t="s">
        <v>145</v>
      </c>
      <c r="AZ13" s="434"/>
      <c r="BA13" s="434"/>
      <c r="BB13" s="434"/>
      <c r="BC13" s="434"/>
      <c r="BD13" s="434"/>
      <c r="BE13" s="434"/>
      <c r="BF13" s="434"/>
      <c r="BG13" s="434"/>
      <c r="BH13" s="434"/>
      <c r="BI13" s="434"/>
      <c r="BJ13" s="434"/>
      <c r="BK13" s="434"/>
      <c r="BL13" s="434"/>
      <c r="BM13" s="435"/>
      <c r="BN13" s="419">
        <v>-40338</v>
      </c>
      <c r="BO13" s="420"/>
      <c r="BP13" s="420"/>
      <c r="BQ13" s="420"/>
      <c r="BR13" s="420"/>
      <c r="BS13" s="420"/>
      <c r="BT13" s="420"/>
      <c r="BU13" s="421"/>
      <c r="BV13" s="419">
        <v>173024</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9.6</v>
      </c>
      <c r="CU13" s="417"/>
      <c r="CV13" s="417"/>
      <c r="CW13" s="417"/>
      <c r="CX13" s="417"/>
      <c r="CY13" s="417"/>
      <c r="CZ13" s="417"/>
      <c r="DA13" s="418"/>
      <c r="DB13" s="416">
        <v>10.1</v>
      </c>
      <c r="DC13" s="417"/>
      <c r="DD13" s="417"/>
      <c r="DE13" s="417"/>
      <c r="DF13" s="417"/>
      <c r="DG13" s="417"/>
      <c r="DH13" s="417"/>
      <c r="DI13" s="418"/>
    </row>
    <row r="14" spans="1:119" ht="18.75" customHeight="1" thickBot="1" x14ac:dyDescent="0.25">
      <c r="A14" s="177"/>
      <c r="B14" s="528"/>
      <c r="C14" s="529"/>
      <c r="D14" s="529"/>
      <c r="E14" s="529"/>
      <c r="F14" s="529"/>
      <c r="G14" s="529"/>
      <c r="H14" s="529"/>
      <c r="I14" s="529"/>
      <c r="J14" s="529"/>
      <c r="K14" s="530"/>
      <c r="L14" s="493" t="s">
        <v>147</v>
      </c>
      <c r="M14" s="546"/>
      <c r="N14" s="546"/>
      <c r="O14" s="546"/>
      <c r="P14" s="546"/>
      <c r="Q14" s="547"/>
      <c r="R14" s="506">
        <v>10503</v>
      </c>
      <c r="S14" s="507"/>
      <c r="T14" s="507"/>
      <c r="U14" s="507"/>
      <c r="V14" s="508"/>
      <c r="W14" s="510"/>
      <c r="X14" s="408"/>
      <c r="Y14" s="408"/>
      <c r="Z14" s="408"/>
      <c r="AA14" s="408"/>
      <c r="AB14" s="409"/>
      <c r="AC14" s="499">
        <v>11.2</v>
      </c>
      <c r="AD14" s="500"/>
      <c r="AE14" s="500"/>
      <c r="AF14" s="500"/>
      <c r="AG14" s="501"/>
      <c r="AH14" s="499">
        <v>13.1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6.2</v>
      </c>
      <c r="CU14" s="517"/>
      <c r="CV14" s="517"/>
      <c r="CW14" s="517"/>
      <c r="CX14" s="517"/>
      <c r="CY14" s="517"/>
      <c r="CZ14" s="517"/>
      <c r="DA14" s="518"/>
      <c r="DB14" s="516">
        <v>11.9</v>
      </c>
      <c r="DC14" s="517"/>
      <c r="DD14" s="517"/>
      <c r="DE14" s="517"/>
      <c r="DF14" s="517"/>
      <c r="DG14" s="517"/>
      <c r="DH14" s="517"/>
      <c r="DI14" s="518"/>
    </row>
    <row r="15" spans="1:119" ht="18.75" customHeight="1" x14ac:dyDescent="0.2">
      <c r="A15" s="177"/>
      <c r="B15" s="528"/>
      <c r="C15" s="529"/>
      <c r="D15" s="529"/>
      <c r="E15" s="529"/>
      <c r="F15" s="529"/>
      <c r="G15" s="529"/>
      <c r="H15" s="529"/>
      <c r="I15" s="529"/>
      <c r="J15" s="529"/>
      <c r="K15" s="530"/>
      <c r="L15" s="186"/>
      <c r="M15" s="503" t="s">
        <v>149</v>
      </c>
      <c r="N15" s="504"/>
      <c r="O15" s="504"/>
      <c r="P15" s="504"/>
      <c r="Q15" s="505"/>
      <c r="R15" s="506">
        <v>10423</v>
      </c>
      <c r="S15" s="507"/>
      <c r="T15" s="507"/>
      <c r="U15" s="507"/>
      <c r="V15" s="508"/>
      <c r="W15" s="509" t="s">
        <v>150</v>
      </c>
      <c r="X15" s="405"/>
      <c r="Y15" s="405"/>
      <c r="Z15" s="405"/>
      <c r="AA15" s="405"/>
      <c r="AB15" s="406"/>
      <c r="AC15" s="372">
        <v>1369</v>
      </c>
      <c r="AD15" s="373"/>
      <c r="AE15" s="373"/>
      <c r="AF15" s="373"/>
      <c r="AG15" s="374"/>
      <c r="AH15" s="372">
        <v>1382</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1094720</v>
      </c>
      <c r="BO15" s="449"/>
      <c r="BP15" s="449"/>
      <c r="BQ15" s="449"/>
      <c r="BR15" s="449"/>
      <c r="BS15" s="449"/>
      <c r="BT15" s="449"/>
      <c r="BU15" s="450"/>
      <c r="BV15" s="448">
        <v>1039348</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26.2</v>
      </c>
      <c r="AD16" s="500"/>
      <c r="AE16" s="500"/>
      <c r="AF16" s="500"/>
      <c r="AG16" s="501"/>
      <c r="AH16" s="499">
        <v>25.3</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4238891</v>
      </c>
      <c r="BO16" s="420"/>
      <c r="BP16" s="420"/>
      <c r="BQ16" s="420"/>
      <c r="BR16" s="420"/>
      <c r="BS16" s="420"/>
      <c r="BT16" s="420"/>
      <c r="BU16" s="421"/>
      <c r="BV16" s="419">
        <v>4259089</v>
      </c>
      <c r="BW16" s="420"/>
      <c r="BX16" s="420"/>
      <c r="BY16" s="420"/>
      <c r="BZ16" s="420"/>
      <c r="CA16" s="420"/>
      <c r="CB16" s="420"/>
      <c r="CC16" s="421"/>
      <c r="CD16" s="190"/>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77"/>
      <c r="B17" s="531"/>
      <c r="C17" s="532"/>
      <c r="D17" s="532"/>
      <c r="E17" s="532"/>
      <c r="F17" s="532"/>
      <c r="G17" s="532"/>
      <c r="H17" s="532"/>
      <c r="I17" s="532"/>
      <c r="J17" s="532"/>
      <c r="K17" s="533"/>
      <c r="L17" s="191"/>
      <c r="M17" s="512" t="s">
        <v>156</v>
      </c>
      <c r="N17" s="513"/>
      <c r="O17" s="513"/>
      <c r="P17" s="513"/>
      <c r="Q17" s="514"/>
      <c r="R17" s="496" t="s">
        <v>157</v>
      </c>
      <c r="S17" s="497"/>
      <c r="T17" s="497"/>
      <c r="U17" s="497"/>
      <c r="V17" s="498"/>
      <c r="W17" s="509" t="s">
        <v>158</v>
      </c>
      <c r="X17" s="405"/>
      <c r="Y17" s="405"/>
      <c r="Z17" s="405"/>
      <c r="AA17" s="405"/>
      <c r="AB17" s="406"/>
      <c r="AC17" s="372">
        <v>3268</v>
      </c>
      <c r="AD17" s="373"/>
      <c r="AE17" s="373"/>
      <c r="AF17" s="373"/>
      <c r="AG17" s="374"/>
      <c r="AH17" s="372">
        <v>3358</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1352679</v>
      </c>
      <c r="BO17" s="420"/>
      <c r="BP17" s="420"/>
      <c r="BQ17" s="420"/>
      <c r="BR17" s="420"/>
      <c r="BS17" s="420"/>
      <c r="BT17" s="420"/>
      <c r="BU17" s="421"/>
      <c r="BV17" s="419">
        <v>1285726</v>
      </c>
      <c r="BW17" s="420"/>
      <c r="BX17" s="420"/>
      <c r="BY17" s="420"/>
      <c r="BZ17" s="420"/>
      <c r="CA17" s="420"/>
      <c r="CB17" s="420"/>
      <c r="CC17" s="421"/>
      <c r="CD17" s="190"/>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77"/>
      <c r="B18" s="469" t="s">
        <v>160</v>
      </c>
      <c r="C18" s="470"/>
      <c r="D18" s="470"/>
      <c r="E18" s="471"/>
      <c r="F18" s="471"/>
      <c r="G18" s="471"/>
      <c r="H18" s="471"/>
      <c r="I18" s="471"/>
      <c r="J18" s="471"/>
      <c r="K18" s="471"/>
      <c r="L18" s="472">
        <v>114.03</v>
      </c>
      <c r="M18" s="472"/>
      <c r="N18" s="472"/>
      <c r="O18" s="472"/>
      <c r="P18" s="472"/>
      <c r="Q18" s="472"/>
      <c r="R18" s="473"/>
      <c r="S18" s="473"/>
      <c r="T18" s="473"/>
      <c r="U18" s="473"/>
      <c r="V18" s="474"/>
      <c r="W18" s="490"/>
      <c r="X18" s="491"/>
      <c r="Y18" s="491"/>
      <c r="Z18" s="491"/>
      <c r="AA18" s="491"/>
      <c r="AB18" s="515"/>
      <c r="AC18" s="389">
        <v>62.6</v>
      </c>
      <c r="AD18" s="390"/>
      <c r="AE18" s="390"/>
      <c r="AF18" s="390"/>
      <c r="AG18" s="475"/>
      <c r="AH18" s="389">
        <v>61.6</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4053557</v>
      </c>
      <c r="BO18" s="420"/>
      <c r="BP18" s="420"/>
      <c r="BQ18" s="420"/>
      <c r="BR18" s="420"/>
      <c r="BS18" s="420"/>
      <c r="BT18" s="420"/>
      <c r="BU18" s="421"/>
      <c r="BV18" s="419">
        <v>4087202</v>
      </c>
      <c r="BW18" s="420"/>
      <c r="BX18" s="420"/>
      <c r="BY18" s="420"/>
      <c r="BZ18" s="420"/>
      <c r="CA18" s="420"/>
      <c r="CB18" s="420"/>
      <c r="CC18" s="421"/>
      <c r="CD18" s="190"/>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77"/>
      <c r="B19" s="469" t="s">
        <v>162</v>
      </c>
      <c r="C19" s="470"/>
      <c r="D19" s="470"/>
      <c r="E19" s="471"/>
      <c r="F19" s="471"/>
      <c r="G19" s="471"/>
      <c r="H19" s="471"/>
      <c r="I19" s="471"/>
      <c r="J19" s="471"/>
      <c r="K19" s="471"/>
      <c r="L19" s="479">
        <v>91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5814174</v>
      </c>
      <c r="BO19" s="420"/>
      <c r="BP19" s="420"/>
      <c r="BQ19" s="420"/>
      <c r="BR19" s="420"/>
      <c r="BS19" s="420"/>
      <c r="BT19" s="420"/>
      <c r="BU19" s="421"/>
      <c r="BV19" s="419">
        <v>5822020</v>
      </c>
      <c r="BW19" s="420"/>
      <c r="BX19" s="420"/>
      <c r="BY19" s="420"/>
      <c r="BZ19" s="420"/>
      <c r="CA19" s="420"/>
      <c r="CB19" s="420"/>
      <c r="CC19" s="421"/>
      <c r="CD19" s="190"/>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77"/>
      <c r="B20" s="469" t="s">
        <v>164</v>
      </c>
      <c r="C20" s="470"/>
      <c r="D20" s="470"/>
      <c r="E20" s="471"/>
      <c r="F20" s="471"/>
      <c r="G20" s="471"/>
      <c r="H20" s="471"/>
      <c r="I20" s="471"/>
      <c r="J20" s="471"/>
      <c r="K20" s="471"/>
      <c r="L20" s="479">
        <v>3548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0"/>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77"/>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0"/>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77"/>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5954600</v>
      </c>
      <c r="BO22" s="449"/>
      <c r="BP22" s="449"/>
      <c r="BQ22" s="449"/>
      <c r="BR22" s="449"/>
      <c r="BS22" s="449"/>
      <c r="BT22" s="449"/>
      <c r="BU22" s="450"/>
      <c r="BV22" s="448">
        <v>6353878</v>
      </c>
      <c r="BW22" s="449"/>
      <c r="BX22" s="449"/>
      <c r="BY22" s="449"/>
      <c r="BZ22" s="449"/>
      <c r="CA22" s="449"/>
      <c r="CB22" s="449"/>
      <c r="CC22" s="450"/>
      <c r="CD22" s="190"/>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77"/>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5492996</v>
      </c>
      <c r="BO23" s="420"/>
      <c r="BP23" s="420"/>
      <c r="BQ23" s="420"/>
      <c r="BR23" s="420"/>
      <c r="BS23" s="420"/>
      <c r="BT23" s="420"/>
      <c r="BU23" s="421"/>
      <c r="BV23" s="419">
        <v>5844974</v>
      </c>
      <c r="BW23" s="420"/>
      <c r="BX23" s="420"/>
      <c r="BY23" s="420"/>
      <c r="BZ23" s="420"/>
      <c r="CA23" s="420"/>
      <c r="CB23" s="420"/>
      <c r="CC23" s="421"/>
      <c r="CD23" s="190"/>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77"/>
      <c r="B24" s="398"/>
      <c r="C24" s="399"/>
      <c r="D24" s="400"/>
      <c r="E24" s="375" t="s">
        <v>174</v>
      </c>
      <c r="F24" s="376"/>
      <c r="G24" s="376"/>
      <c r="H24" s="376"/>
      <c r="I24" s="376"/>
      <c r="J24" s="376"/>
      <c r="K24" s="377"/>
      <c r="L24" s="372">
        <v>1</v>
      </c>
      <c r="M24" s="373"/>
      <c r="N24" s="373"/>
      <c r="O24" s="373"/>
      <c r="P24" s="374"/>
      <c r="Q24" s="372">
        <v>8100</v>
      </c>
      <c r="R24" s="373"/>
      <c r="S24" s="373"/>
      <c r="T24" s="373"/>
      <c r="U24" s="373"/>
      <c r="V24" s="374"/>
      <c r="W24" s="462"/>
      <c r="X24" s="399"/>
      <c r="Y24" s="400"/>
      <c r="Z24" s="375" t="s">
        <v>175</v>
      </c>
      <c r="AA24" s="376"/>
      <c r="AB24" s="376"/>
      <c r="AC24" s="376"/>
      <c r="AD24" s="376"/>
      <c r="AE24" s="376"/>
      <c r="AF24" s="376"/>
      <c r="AG24" s="377"/>
      <c r="AH24" s="372">
        <v>116</v>
      </c>
      <c r="AI24" s="373"/>
      <c r="AJ24" s="373"/>
      <c r="AK24" s="373"/>
      <c r="AL24" s="374"/>
      <c r="AM24" s="372">
        <v>342664</v>
      </c>
      <c r="AN24" s="373"/>
      <c r="AO24" s="373"/>
      <c r="AP24" s="373"/>
      <c r="AQ24" s="373"/>
      <c r="AR24" s="374"/>
      <c r="AS24" s="372">
        <v>2954</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3638706</v>
      </c>
      <c r="BO24" s="420"/>
      <c r="BP24" s="420"/>
      <c r="BQ24" s="420"/>
      <c r="BR24" s="420"/>
      <c r="BS24" s="420"/>
      <c r="BT24" s="420"/>
      <c r="BU24" s="421"/>
      <c r="BV24" s="419">
        <v>3805335</v>
      </c>
      <c r="BW24" s="420"/>
      <c r="BX24" s="420"/>
      <c r="BY24" s="420"/>
      <c r="BZ24" s="420"/>
      <c r="CA24" s="420"/>
      <c r="CB24" s="420"/>
      <c r="CC24" s="421"/>
      <c r="CD24" s="190"/>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77"/>
      <c r="B25" s="398"/>
      <c r="C25" s="399"/>
      <c r="D25" s="400"/>
      <c r="E25" s="375" t="s">
        <v>177</v>
      </c>
      <c r="F25" s="376"/>
      <c r="G25" s="376"/>
      <c r="H25" s="376"/>
      <c r="I25" s="376"/>
      <c r="J25" s="376"/>
      <c r="K25" s="377"/>
      <c r="L25" s="372">
        <v>1</v>
      </c>
      <c r="M25" s="373"/>
      <c r="N25" s="373"/>
      <c r="O25" s="373"/>
      <c r="P25" s="374"/>
      <c r="Q25" s="372">
        <v>6480</v>
      </c>
      <c r="R25" s="373"/>
      <c r="S25" s="373"/>
      <c r="T25" s="373"/>
      <c r="U25" s="373"/>
      <c r="V25" s="374"/>
      <c r="W25" s="462"/>
      <c r="X25" s="399"/>
      <c r="Y25" s="400"/>
      <c r="Z25" s="375" t="s">
        <v>178</v>
      </c>
      <c r="AA25" s="376"/>
      <c r="AB25" s="376"/>
      <c r="AC25" s="376"/>
      <c r="AD25" s="376"/>
      <c r="AE25" s="376"/>
      <c r="AF25" s="376"/>
      <c r="AG25" s="377"/>
      <c r="AH25" s="372" t="s">
        <v>140</v>
      </c>
      <c r="AI25" s="373"/>
      <c r="AJ25" s="373"/>
      <c r="AK25" s="373"/>
      <c r="AL25" s="374"/>
      <c r="AM25" s="372" t="s">
        <v>141</v>
      </c>
      <c r="AN25" s="373"/>
      <c r="AO25" s="373"/>
      <c r="AP25" s="373"/>
      <c r="AQ25" s="373"/>
      <c r="AR25" s="374"/>
      <c r="AS25" s="372" t="s">
        <v>140</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776334</v>
      </c>
      <c r="BO25" s="449"/>
      <c r="BP25" s="449"/>
      <c r="BQ25" s="449"/>
      <c r="BR25" s="449"/>
      <c r="BS25" s="449"/>
      <c r="BT25" s="449"/>
      <c r="BU25" s="450"/>
      <c r="BV25" s="448">
        <v>614265</v>
      </c>
      <c r="BW25" s="449"/>
      <c r="BX25" s="449"/>
      <c r="BY25" s="449"/>
      <c r="BZ25" s="449"/>
      <c r="CA25" s="449"/>
      <c r="CB25" s="449"/>
      <c r="CC25" s="450"/>
      <c r="CD25" s="190"/>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77"/>
      <c r="B26" s="398"/>
      <c r="C26" s="399"/>
      <c r="D26" s="400"/>
      <c r="E26" s="375" t="s">
        <v>180</v>
      </c>
      <c r="F26" s="376"/>
      <c r="G26" s="376"/>
      <c r="H26" s="376"/>
      <c r="I26" s="376"/>
      <c r="J26" s="376"/>
      <c r="K26" s="377"/>
      <c r="L26" s="372">
        <v>1</v>
      </c>
      <c r="M26" s="373"/>
      <c r="N26" s="373"/>
      <c r="O26" s="373"/>
      <c r="P26" s="374"/>
      <c r="Q26" s="372">
        <v>6075</v>
      </c>
      <c r="R26" s="373"/>
      <c r="S26" s="373"/>
      <c r="T26" s="373"/>
      <c r="U26" s="373"/>
      <c r="V26" s="374"/>
      <c r="W26" s="462"/>
      <c r="X26" s="399"/>
      <c r="Y26" s="400"/>
      <c r="Z26" s="375" t="s">
        <v>181</v>
      </c>
      <c r="AA26" s="430"/>
      <c r="AB26" s="430"/>
      <c r="AC26" s="430"/>
      <c r="AD26" s="430"/>
      <c r="AE26" s="430"/>
      <c r="AF26" s="430"/>
      <c r="AG26" s="431"/>
      <c r="AH26" s="372">
        <v>1</v>
      </c>
      <c r="AI26" s="373"/>
      <c r="AJ26" s="373"/>
      <c r="AK26" s="373"/>
      <c r="AL26" s="374"/>
      <c r="AM26" s="372" t="s">
        <v>182</v>
      </c>
      <c r="AN26" s="373"/>
      <c r="AO26" s="373"/>
      <c r="AP26" s="373"/>
      <c r="AQ26" s="373"/>
      <c r="AR26" s="374"/>
      <c r="AS26" s="372" t="s">
        <v>183</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141</v>
      </c>
      <c r="BO26" s="420"/>
      <c r="BP26" s="420"/>
      <c r="BQ26" s="420"/>
      <c r="BR26" s="420"/>
      <c r="BS26" s="420"/>
      <c r="BT26" s="420"/>
      <c r="BU26" s="421"/>
      <c r="BV26" s="419" t="s">
        <v>140</v>
      </c>
      <c r="BW26" s="420"/>
      <c r="BX26" s="420"/>
      <c r="BY26" s="420"/>
      <c r="BZ26" s="420"/>
      <c r="CA26" s="420"/>
      <c r="CB26" s="420"/>
      <c r="CC26" s="421"/>
      <c r="CD26" s="190"/>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77"/>
      <c r="B27" s="398"/>
      <c r="C27" s="399"/>
      <c r="D27" s="400"/>
      <c r="E27" s="375" t="s">
        <v>185</v>
      </c>
      <c r="F27" s="376"/>
      <c r="G27" s="376"/>
      <c r="H27" s="376"/>
      <c r="I27" s="376"/>
      <c r="J27" s="376"/>
      <c r="K27" s="377"/>
      <c r="L27" s="372">
        <v>1</v>
      </c>
      <c r="M27" s="373"/>
      <c r="N27" s="373"/>
      <c r="O27" s="373"/>
      <c r="P27" s="374"/>
      <c r="Q27" s="372">
        <v>3160</v>
      </c>
      <c r="R27" s="373"/>
      <c r="S27" s="373"/>
      <c r="T27" s="373"/>
      <c r="U27" s="373"/>
      <c r="V27" s="374"/>
      <c r="W27" s="462"/>
      <c r="X27" s="399"/>
      <c r="Y27" s="400"/>
      <c r="Z27" s="375" t="s">
        <v>186</v>
      </c>
      <c r="AA27" s="376"/>
      <c r="AB27" s="376"/>
      <c r="AC27" s="376"/>
      <c r="AD27" s="376"/>
      <c r="AE27" s="376"/>
      <c r="AF27" s="376"/>
      <c r="AG27" s="377"/>
      <c r="AH27" s="372">
        <v>2</v>
      </c>
      <c r="AI27" s="373"/>
      <c r="AJ27" s="373"/>
      <c r="AK27" s="373"/>
      <c r="AL27" s="374"/>
      <c r="AM27" s="372" t="s">
        <v>182</v>
      </c>
      <c r="AN27" s="373"/>
      <c r="AO27" s="373"/>
      <c r="AP27" s="373"/>
      <c r="AQ27" s="373"/>
      <c r="AR27" s="374"/>
      <c r="AS27" s="372" t="s">
        <v>182</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t="s">
        <v>140</v>
      </c>
      <c r="BO27" s="454"/>
      <c r="BP27" s="454"/>
      <c r="BQ27" s="454"/>
      <c r="BR27" s="454"/>
      <c r="BS27" s="454"/>
      <c r="BT27" s="454"/>
      <c r="BU27" s="455"/>
      <c r="BV27" s="453" t="s">
        <v>140</v>
      </c>
      <c r="BW27" s="454"/>
      <c r="BX27" s="454"/>
      <c r="BY27" s="454"/>
      <c r="BZ27" s="454"/>
      <c r="CA27" s="454"/>
      <c r="CB27" s="454"/>
      <c r="CC27" s="455"/>
      <c r="CD27" s="192"/>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77"/>
      <c r="B28" s="398"/>
      <c r="C28" s="399"/>
      <c r="D28" s="400"/>
      <c r="E28" s="375" t="s">
        <v>188</v>
      </c>
      <c r="F28" s="376"/>
      <c r="G28" s="376"/>
      <c r="H28" s="376"/>
      <c r="I28" s="376"/>
      <c r="J28" s="376"/>
      <c r="K28" s="377"/>
      <c r="L28" s="372">
        <v>1</v>
      </c>
      <c r="M28" s="373"/>
      <c r="N28" s="373"/>
      <c r="O28" s="373"/>
      <c r="P28" s="374"/>
      <c r="Q28" s="372">
        <v>3160</v>
      </c>
      <c r="R28" s="373"/>
      <c r="S28" s="373"/>
      <c r="T28" s="373"/>
      <c r="U28" s="373"/>
      <c r="V28" s="374"/>
      <c r="W28" s="462"/>
      <c r="X28" s="399"/>
      <c r="Y28" s="400"/>
      <c r="Z28" s="375" t="s">
        <v>189</v>
      </c>
      <c r="AA28" s="376"/>
      <c r="AB28" s="376"/>
      <c r="AC28" s="376"/>
      <c r="AD28" s="376"/>
      <c r="AE28" s="376"/>
      <c r="AF28" s="376"/>
      <c r="AG28" s="377"/>
      <c r="AH28" s="372" t="s">
        <v>140</v>
      </c>
      <c r="AI28" s="373"/>
      <c r="AJ28" s="373"/>
      <c r="AK28" s="373"/>
      <c r="AL28" s="374"/>
      <c r="AM28" s="372" t="s">
        <v>140</v>
      </c>
      <c r="AN28" s="373"/>
      <c r="AO28" s="373"/>
      <c r="AP28" s="373"/>
      <c r="AQ28" s="373"/>
      <c r="AR28" s="374"/>
      <c r="AS28" s="372" t="s">
        <v>140</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822903</v>
      </c>
      <c r="BO28" s="449"/>
      <c r="BP28" s="449"/>
      <c r="BQ28" s="449"/>
      <c r="BR28" s="449"/>
      <c r="BS28" s="449"/>
      <c r="BT28" s="449"/>
      <c r="BU28" s="450"/>
      <c r="BV28" s="448">
        <v>822302</v>
      </c>
      <c r="BW28" s="449"/>
      <c r="BX28" s="449"/>
      <c r="BY28" s="449"/>
      <c r="BZ28" s="449"/>
      <c r="CA28" s="449"/>
      <c r="CB28" s="449"/>
      <c r="CC28" s="450"/>
      <c r="CD28" s="190"/>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77"/>
      <c r="B29" s="398"/>
      <c r="C29" s="399"/>
      <c r="D29" s="400"/>
      <c r="E29" s="375" t="s">
        <v>191</v>
      </c>
      <c r="F29" s="376"/>
      <c r="G29" s="376"/>
      <c r="H29" s="376"/>
      <c r="I29" s="376"/>
      <c r="J29" s="376"/>
      <c r="K29" s="377"/>
      <c r="L29" s="372">
        <v>12</v>
      </c>
      <c r="M29" s="373"/>
      <c r="N29" s="373"/>
      <c r="O29" s="373"/>
      <c r="P29" s="374"/>
      <c r="Q29" s="372">
        <v>2210</v>
      </c>
      <c r="R29" s="373"/>
      <c r="S29" s="373"/>
      <c r="T29" s="373"/>
      <c r="U29" s="373"/>
      <c r="V29" s="374"/>
      <c r="W29" s="463"/>
      <c r="X29" s="464"/>
      <c r="Y29" s="465"/>
      <c r="Z29" s="375" t="s">
        <v>192</v>
      </c>
      <c r="AA29" s="376"/>
      <c r="AB29" s="376"/>
      <c r="AC29" s="376"/>
      <c r="AD29" s="376"/>
      <c r="AE29" s="376"/>
      <c r="AF29" s="376"/>
      <c r="AG29" s="377"/>
      <c r="AH29" s="372">
        <v>118</v>
      </c>
      <c r="AI29" s="373"/>
      <c r="AJ29" s="373"/>
      <c r="AK29" s="373"/>
      <c r="AL29" s="374"/>
      <c r="AM29" s="372">
        <v>349958</v>
      </c>
      <c r="AN29" s="373"/>
      <c r="AO29" s="373"/>
      <c r="AP29" s="373"/>
      <c r="AQ29" s="373"/>
      <c r="AR29" s="374"/>
      <c r="AS29" s="372">
        <v>2966</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1016986</v>
      </c>
      <c r="BO29" s="420"/>
      <c r="BP29" s="420"/>
      <c r="BQ29" s="420"/>
      <c r="BR29" s="420"/>
      <c r="BS29" s="420"/>
      <c r="BT29" s="420"/>
      <c r="BU29" s="421"/>
      <c r="BV29" s="419">
        <v>1016244</v>
      </c>
      <c r="BW29" s="420"/>
      <c r="BX29" s="420"/>
      <c r="BY29" s="420"/>
      <c r="BZ29" s="420"/>
      <c r="CA29" s="420"/>
      <c r="CB29" s="420"/>
      <c r="CC29" s="421"/>
      <c r="CD29" s="192"/>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77"/>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90.7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1480452</v>
      </c>
      <c r="BO30" s="454"/>
      <c r="BP30" s="454"/>
      <c r="BQ30" s="454"/>
      <c r="BR30" s="454"/>
      <c r="BS30" s="454"/>
      <c r="BT30" s="454"/>
      <c r="BU30" s="455"/>
      <c r="BV30" s="453">
        <v>1406505</v>
      </c>
      <c r="BW30" s="454"/>
      <c r="BX30" s="454"/>
      <c r="BY30" s="454"/>
      <c r="BZ30" s="454"/>
      <c r="CA30" s="454"/>
      <c r="CB30" s="454"/>
      <c r="CC30" s="455"/>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0"/>
    </row>
    <row r="33" spans="1:113" ht="13.5" customHeight="1" x14ac:dyDescent="0.2">
      <c r="A33" s="177"/>
      <c r="B33" s="201"/>
      <c r="C33" s="371" t="s">
        <v>201</v>
      </c>
      <c r="D33" s="371"/>
      <c r="E33" s="370" t="s">
        <v>202</v>
      </c>
      <c r="F33" s="370"/>
      <c r="G33" s="370"/>
      <c r="H33" s="370"/>
      <c r="I33" s="370"/>
      <c r="J33" s="370"/>
      <c r="K33" s="370"/>
      <c r="L33" s="370"/>
      <c r="M33" s="370"/>
      <c r="N33" s="370"/>
      <c r="O33" s="370"/>
      <c r="P33" s="370"/>
      <c r="Q33" s="370"/>
      <c r="R33" s="370"/>
      <c r="S33" s="370"/>
      <c r="T33" s="202"/>
      <c r="U33" s="371" t="s">
        <v>201</v>
      </c>
      <c r="V33" s="371"/>
      <c r="W33" s="370" t="s">
        <v>203</v>
      </c>
      <c r="X33" s="370"/>
      <c r="Y33" s="370"/>
      <c r="Z33" s="370"/>
      <c r="AA33" s="370"/>
      <c r="AB33" s="370"/>
      <c r="AC33" s="370"/>
      <c r="AD33" s="370"/>
      <c r="AE33" s="370"/>
      <c r="AF33" s="370"/>
      <c r="AG33" s="370"/>
      <c r="AH33" s="370"/>
      <c r="AI33" s="370"/>
      <c r="AJ33" s="370"/>
      <c r="AK33" s="370"/>
      <c r="AL33" s="202"/>
      <c r="AM33" s="371" t="s">
        <v>201</v>
      </c>
      <c r="AN33" s="371"/>
      <c r="AO33" s="370" t="s">
        <v>204</v>
      </c>
      <c r="AP33" s="370"/>
      <c r="AQ33" s="370"/>
      <c r="AR33" s="370"/>
      <c r="AS33" s="370"/>
      <c r="AT33" s="370"/>
      <c r="AU33" s="370"/>
      <c r="AV33" s="370"/>
      <c r="AW33" s="370"/>
      <c r="AX33" s="370"/>
      <c r="AY33" s="370"/>
      <c r="AZ33" s="370"/>
      <c r="BA33" s="370"/>
      <c r="BB33" s="370"/>
      <c r="BC33" s="370"/>
      <c r="BD33" s="203"/>
      <c r="BE33" s="370" t="s">
        <v>205</v>
      </c>
      <c r="BF33" s="370"/>
      <c r="BG33" s="370" t="s">
        <v>206</v>
      </c>
      <c r="BH33" s="370"/>
      <c r="BI33" s="370"/>
      <c r="BJ33" s="370"/>
      <c r="BK33" s="370"/>
      <c r="BL33" s="370"/>
      <c r="BM33" s="370"/>
      <c r="BN33" s="370"/>
      <c r="BO33" s="370"/>
      <c r="BP33" s="370"/>
      <c r="BQ33" s="370"/>
      <c r="BR33" s="370"/>
      <c r="BS33" s="370"/>
      <c r="BT33" s="370"/>
      <c r="BU33" s="370"/>
      <c r="BV33" s="203"/>
      <c r="BW33" s="371" t="s">
        <v>205</v>
      </c>
      <c r="BX33" s="371"/>
      <c r="BY33" s="370" t="s">
        <v>207</v>
      </c>
      <c r="BZ33" s="370"/>
      <c r="CA33" s="370"/>
      <c r="CB33" s="370"/>
      <c r="CC33" s="370"/>
      <c r="CD33" s="370"/>
      <c r="CE33" s="370"/>
      <c r="CF33" s="370"/>
      <c r="CG33" s="370"/>
      <c r="CH33" s="370"/>
      <c r="CI33" s="370"/>
      <c r="CJ33" s="370"/>
      <c r="CK33" s="370"/>
      <c r="CL33" s="370"/>
      <c r="CM33" s="370"/>
      <c r="CN33" s="202"/>
      <c r="CO33" s="371" t="s">
        <v>201</v>
      </c>
      <c r="CP33" s="371"/>
      <c r="CQ33" s="370" t="s">
        <v>208</v>
      </c>
      <c r="CR33" s="370"/>
      <c r="CS33" s="370"/>
      <c r="CT33" s="370"/>
      <c r="CU33" s="370"/>
      <c r="CV33" s="370"/>
      <c r="CW33" s="370"/>
      <c r="CX33" s="370"/>
      <c r="CY33" s="370"/>
      <c r="CZ33" s="370"/>
      <c r="DA33" s="370"/>
      <c r="DB33" s="370"/>
      <c r="DC33" s="370"/>
      <c r="DD33" s="370"/>
      <c r="DE33" s="370"/>
      <c r="DF33" s="202"/>
      <c r="DG33" s="369" t="s">
        <v>209</v>
      </c>
      <c r="DH33" s="369"/>
      <c r="DI33" s="204"/>
    </row>
    <row r="34" spans="1:113" ht="32.25" customHeight="1" x14ac:dyDescent="0.2">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3</v>
      </c>
      <c r="V34" s="367"/>
      <c r="W34" s="368" t="str">
        <f>IF('各会計、関係団体の財政状況及び健全化判断比率'!B28="","",'各会計、関係団体の財政状況及び健全化判断比率'!B28)</f>
        <v>国民健康保険事業</v>
      </c>
      <c r="X34" s="368"/>
      <c r="Y34" s="368"/>
      <c r="Z34" s="368"/>
      <c r="AA34" s="368"/>
      <c r="AB34" s="368"/>
      <c r="AC34" s="368"/>
      <c r="AD34" s="368"/>
      <c r="AE34" s="368"/>
      <c r="AF34" s="368"/>
      <c r="AG34" s="368"/>
      <c r="AH34" s="368"/>
      <c r="AI34" s="368"/>
      <c r="AJ34" s="368"/>
      <c r="AK34" s="368"/>
      <c r="AL34" s="177"/>
      <c r="AM34" s="367">
        <f>IF(AO34="","",MAX(C34:D43,U34:V43)+1)</f>
        <v>5</v>
      </c>
      <c r="AN34" s="367"/>
      <c r="AO34" s="368" t="str">
        <f>IF('各会計、関係団体の財政状況及び健全化判断比率'!B30="","",'各会計、関係団体の財政状況及び健全化判断比率'!B30)</f>
        <v>病院事業会計</v>
      </c>
      <c r="AP34" s="368"/>
      <c r="AQ34" s="368"/>
      <c r="AR34" s="368"/>
      <c r="AS34" s="368"/>
      <c r="AT34" s="368"/>
      <c r="AU34" s="368"/>
      <c r="AV34" s="368"/>
      <c r="AW34" s="368"/>
      <c r="AX34" s="368"/>
      <c r="AY34" s="368"/>
      <c r="AZ34" s="368"/>
      <c r="BA34" s="368"/>
      <c r="BB34" s="368"/>
      <c r="BC34" s="368"/>
      <c r="BD34" s="177"/>
      <c r="BE34" s="367">
        <f>IF(BG34="","",MAX(C34:D43,U34:V43,AM34:AN43)+1)</f>
        <v>8</v>
      </c>
      <c r="BF34" s="367"/>
      <c r="BG34" s="368" t="str">
        <f>IF('各会計、関係団体の財政状況及び健全化判断比率'!B33="","",'各会計、関係団体の財政状況及び健全化判断比率'!B33)</f>
        <v>浄化槽整備事業特別会計</v>
      </c>
      <c r="BH34" s="368"/>
      <c r="BI34" s="368"/>
      <c r="BJ34" s="368"/>
      <c r="BK34" s="368"/>
      <c r="BL34" s="368"/>
      <c r="BM34" s="368"/>
      <c r="BN34" s="368"/>
      <c r="BO34" s="368"/>
      <c r="BP34" s="368"/>
      <c r="BQ34" s="368"/>
      <c r="BR34" s="368"/>
      <c r="BS34" s="368"/>
      <c r="BT34" s="368"/>
      <c r="BU34" s="368"/>
      <c r="BV34" s="177"/>
      <c r="BW34" s="367">
        <f>IF(BY34="","",MAX(C34:D43,U34:V43,AM34:AN43,BE34:BF43)+1)</f>
        <v>12</v>
      </c>
      <c r="BX34" s="367"/>
      <c r="BY34" s="368" t="str">
        <f>IF('各会計、関係団体の財政状況及び健全化判断比率'!B68="","",'各会計、関係団体の財政状況及び健全化判断比率'!B68)</f>
        <v>鳥取県町村総合事務組合</v>
      </c>
      <c r="BZ34" s="368"/>
      <c r="CA34" s="368"/>
      <c r="CB34" s="368"/>
      <c r="CC34" s="368"/>
      <c r="CD34" s="368"/>
      <c r="CE34" s="368"/>
      <c r="CF34" s="368"/>
      <c r="CG34" s="368"/>
      <c r="CH34" s="368"/>
      <c r="CI34" s="368"/>
      <c r="CJ34" s="368"/>
      <c r="CK34" s="368"/>
      <c r="CL34" s="368"/>
      <c r="CM34" s="368"/>
      <c r="CN34" s="177"/>
      <c r="CO34" s="367">
        <f>IF(CQ34="","",MAX(C34:D43,U34:V43,AM34:AN43,BE34:BF43,BW34:BX43)+1)</f>
        <v>19</v>
      </c>
      <c r="CP34" s="367"/>
      <c r="CQ34" s="368" t="str">
        <f>IF('各会計、関係団体の財政状況及び健全化判断比率'!BS7="","",'各会計、関係団体の財政状況及び健全化判断比率'!BS7)</f>
        <v>南部町農村振興公社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2">
      <c r="A35" s="177"/>
      <c r="B35" s="201"/>
      <c r="C35" s="367">
        <f>IF(E35="","",C34+1)</f>
        <v>2</v>
      </c>
      <c r="D35" s="367"/>
      <c r="E35" s="368" t="str">
        <f>IF('各会計、関係団体の財政状況及び健全化判断比率'!B8="","",'各会計、関係団体の財政状況及び健全化判断比率'!B8)</f>
        <v>墓苑事業</v>
      </c>
      <c r="F35" s="368"/>
      <c r="G35" s="368"/>
      <c r="H35" s="368"/>
      <c r="I35" s="368"/>
      <c r="J35" s="368"/>
      <c r="K35" s="368"/>
      <c r="L35" s="368"/>
      <c r="M35" s="368"/>
      <c r="N35" s="368"/>
      <c r="O35" s="368"/>
      <c r="P35" s="368"/>
      <c r="Q35" s="368"/>
      <c r="R35" s="368"/>
      <c r="S35" s="368"/>
      <c r="T35" s="177"/>
      <c r="U35" s="367">
        <f>IF(W35="","",U34+1)</f>
        <v>4</v>
      </c>
      <c r="V35" s="367"/>
      <c r="W35" s="368" t="str">
        <f>IF('各会計、関係団体の財政状況及び健全化判断比率'!B29="","",'各会計、関係団体の財政状況及び健全化判断比率'!B29)</f>
        <v>後期高齢者医療</v>
      </c>
      <c r="X35" s="368"/>
      <c r="Y35" s="368"/>
      <c r="Z35" s="368"/>
      <c r="AA35" s="368"/>
      <c r="AB35" s="368"/>
      <c r="AC35" s="368"/>
      <c r="AD35" s="368"/>
      <c r="AE35" s="368"/>
      <c r="AF35" s="368"/>
      <c r="AG35" s="368"/>
      <c r="AH35" s="368"/>
      <c r="AI35" s="368"/>
      <c r="AJ35" s="368"/>
      <c r="AK35" s="368"/>
      <c r="AL35" s="177"/>
      <c r="AM35" s="367">
        <f t="shared" ref="AM35:AM43" si="0">IF(AO35="","",AM34+1)</f>
        <v>6</v>
      </c>
      <c r="AN35" s="367"/>
      <c r="AO35" s="368" t="str">
        <f>IF('各会計、関係団体の財政状況及び健全化判断比率'!B31="","",'各会計、関係団体の財政状況及び健全化判断比率'!B31)</f>
        <v>在宅生活支援事業会計</v>
      </c>
      <c r="AP35" s="368"/>
      <c r="AQ35" s="368"/>
      <c r="AR35" s="368"/>
      <c r="AS35" s="368"/>
      <c r="AT35" s="368"/>
      <c r="AU35" s="368"/>
      <c r="AV35" s="368"/>
      <c r="AW35" s="368"/>
      <c r="AX35" s="368"/>
      <c r="AY35" s="368"/>
      <c r="AZ35" s="368"/>
      <c r="BA35" s="368"/>
      <c r="BB35" s="368"/>
      <c r="BC35" s="368"/>
      <c r="BD35" s="177"/>
      <c r="BE35" s="367">
        <f t="shared" ref="BE35:BE43" si="1">IF(BG35="","",BE34+1)</f>
        <v>9</v>
      </c>
      <c r="BF35" s="367"/>
      <c r="BG35" s="368" t="str">
        <f>IF('各会計、関係団体の財政状況及び健全化判断比率'!B34="","",'各会計、関係団体の財政状況及び健全化判断比率'!B34)</f>
        <v>農業集落排水事業特別会計</v>
      </c>
      <c r="BH35" s="368"/>
      <c r="BI35" s="368"/>
      <c r="BJ35" s="368"/>
      <c r="BK35" s="368"/>
      <c r="BL35" s="368"/>
      <c r="BM35" s="368"/>
      <c r="BN35" s="368"/>
      <c r="BO35" s="368"/>
      <c r="BP35" s="368"/>
      <c r="BQ35" s="368"/>
      <c r="BR35" s="368"/>
      <c r="BS35" s="368"/>
      <c r="BT35" s="368"/>
      <c r="BU35" s="368"/>
      <c r="BV35" s="177"/>
      <c r="BW35" s="367">
        <f t="shared" ref="BW35:BW43" si="2">IF(BY35="","",BW34+1)</f>
        <v>13</v>
      </c>
      <c r="BX35" s="367"/>
      <c r="BY35" s="368" t="str">
        <f>IF('各会計、関係団体の財政状況及び健全化判断比率'!B69="","",'各会計、関係団体の財政状況及び健全化判断比率'!B69)</f>
        <v>南部町・伯耆町清掃施設管理組合</v>
      </c>
      <c r="BZ35" s="368"/>
      <c r="CA35" s="368"/>
      <c r="CB35" s="368"/>
      <c r="CC35" s="368"/>
      <c r="CD35" s="368"/>
      <c r="CE35" s="368"/>
      <c r="CF35" s="368"/>
      <c r="CG35" s="368"/>
      <c r="CH35" s="368"/>
      <c r="CI35" s="368"/>
      <c r="CJ35" s="368"/>
      <c r="CK35" s="368"/>
      <c r="CL35" s="368"/>
      <c r="CM35" s="368"/>
      <c r="CN35" s="177"/>
      <c r="CO35" s="367">
        <f t="shared" ref="CO35:CO43" si="3">IF(CQ35="","",CO34+1)</f>
        <v>20</v>
      </c>
      <c r="CP35" s="367"/>
      <c r="CQ35" s="368" t="str">
        <f>IF('各会計、関係団体の財政状況及び健全化判断比率'!BS8="","",'各会計、関係団体の財政状況及び健全化判断比率'!BS8)</f>
        <v>株式会社　緑水園</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2">
      <c r="A36" s="177"/>
      <c r="B36" s="201"/>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7"/>
      <c r="U36" s="367" t="str">
        <f t="shared" ref="U36:U43" si="4">IF(W36="","",U35+1)</f>
        <v/>
      </c>
      <c r="V36" s="367"/>
      <c r="W36" s="368"/>
      <c r="X36" s="368"/>
      <c r="Y36" s="368"/>
      <c r="Z36" s="368"/>
      <c r="AA36" s="368"/>
      <c r="AB36" s="368"/>
      <c r="AC36" s="368"/>
      <c r="AD36" s="368"/>
      <c r="AE36" s="368"/>
      <c r="AF36" s="368"/>
      <c r="AG36" s="368"/>
      <c r="AH36" s="368"/>
      <c r="AI36" s="368"/>
      <c r="AJ36" s="368"/>
      <c r="AK36" s="368"/>
      <c r="AL36" s="177"/>
      <c r="AM36" s="367">
        <f t="shared" si="0"/>
        <v>7</v>
      </c>
      <c r="AN36" s="367"/>
      <c r="AO36" s="368" t="str">
        <f>IF('各会計、関係団体の財政状況及び健全化判断比率'!B32="","",'各会計、関係団体の財政状況及び健全化判断比率'!B32)</f>
        <v>水道事業会計</v>
      </c>
      <c r="AP36" s="368"/>
      <c r="AQ36" s="368"/>
      <c r="AR36" s="368"/>
      <c r="AS36" s="368"/>
      <c r="AT36" s="368"/>
      <c r="AU36" s="368"/>
      <c r="AV36" s="368"/>
      <c r="AW36" s="368"/>
      <c r="AX36" s="368"/>
      <c r="AY36" s="368"/>
      <c r="AZ36" s="368"/>
      <c r="BA36" s="368"/>
      <c r="BB36" s="368"/>
      <c r="BC36" s="368"/>
      <c r="BD36" s="177"/>
      <c r="BE36" s="367">
        <f t="shared" si="1"/>
        <v>10</v>
      </c>
      <c r="BF36" s="367"/>
      <c r="BG36" s="368" t="str">
        <f>IF('各会計、関係団体の財政状況及び健全化判断比率'!B35="","",'各会計、関係団体の財政状況及び健全化判断比率'!B35)</f>
        <v>公共下水道事業特別会計</v>
      </c>
      <c r="BH36" s="368"/>
      <c r="BI36" s="368"/>
      <c r="BJ36" s="368"/>
      <c r="BK36" s="368"/>
      <c r="BL36" s="368"/>
      <c r="BM36" s="368"/>
      <c r="BN36" s="368"/>
      <c r="BO36" s="368"/>
      <c r="BP36" s="368"/>
      <c r="BQ36" s="368"/>
      <c r="BR36" s="368"/>
      <c r="BS36" s="368"/>
      <c r="BT36" s="368"/>
      <c r="BU36" s="368"/>
      <c r="BV36" s="177"/>
      <c r="BW36" s="367">
        <f t="shared" si="2"/>
        <v>14</v>
      </c>
      <c r="BX36" s="367"/>
      <c r="BY36" s="368" t="str">
        <f>IF('各会計、関係団体の財政状況及び健全化判断比率'!B70="","",'各会計、関係団体の財政状況及び健全化判断比率'!B70)</f>
        <v>鳥取県西部広域行政管理組合</v>
      </c>
      <c r="BZ36" s="368"/>
      <c r="CA36" s="368"/>
      <c r="CB36" s="368"/>
      <c r="CC36" s="368"/>
      <c r="CD36" s="368"/>
      <c r="CE36" s="368"/>
      <c r="CF36" s="368"/>
      <c r="CG36" s="368"/>
      <c r="CH36" s="368"/>
      <c r="CI36" s="368"/>
      <c r="CJ36" s="368"/>
      <c r="CK36" s="368"/>
      <c r="CL36" s="368"/>
      <c r="CM36" s="368"/>
      <c r="CN36" s="177"/>
      <c r="CO36" s="367">
        <f t="shared" si="3"/>
        <v>21</v>
      </c>
      <c r="CP36" s="367"/>
      <c r="CQ36" s="368" t="str">
        <f>IF('各会計、関係団体の財政状況及び健全化判断比率'!BS9="","",'各会計、関係団体の財政状況及び健全化判断比率'!BS9)</f>
        <v>南部町土地開発公社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2">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t="str">
        <f t="shared" si="4"/>
        <v/>
      </c>
      <c r="V37" s="367"/>
      <c r="W37" s="368"/>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f t="shared" si="1"/>
        <v>11</v>
      </c>
      <c r="BF37" s="367"/>
      <c r="BG37" s="368" t="str">
        <f>IF('各会計、関係団体の財政状況及び健全化判断比率'!B36="","",'各会計、関係団体の財政状況及び健全化判断比率'!B36)</f>
        <v>太陽光発電事業特別会計</v>
      </c>
      <c r="BH37" s="368"/>
      <c r="BI37" s="368"/>
      <c r="BJ37" s="368"/>
      <c r="BK37" s="368"/>
      <c r="BL37" s="368"/>
      <c r="BM37" s="368"/>
      <c r="BN37" s="368"/>
      <c r="BO37" s="368"/>
      <c r="BP37" s="368"/>
      <c r="BQ37" s="368"/>
      <c r="BR37" s="368"/>
      <c r="BS37" s="368"/>
      <c r="BT37" s="368"/>
      <c r="BU37" s="368"/>
      <c r="BV37" s="177"/>
      <c r="BW37" s="367">
        <f t="shared" si="2"/>
        <v>15</v>
      </c>
      <c r="BX37" s="367"/>
      <c r="BY37" s="368" t="str">
        <f>IF('各会計、関係団体の財政状況及び健全化判断比率'!B71="","",'各会計、関係団体の財政状況及び健全化判断比率'!B71)</f>
        <v>南部箕蚊屋広域連合</v>
      </c>
      <c r="BZ37" s="368"/>
      <c r="CA37" s="368"/>
      <c r="CB37" s="368"/>
      <c r="CC37" s="368"/>
      <c r="CD37" s="368"/>
      <c r="CE37" s="368"/>
      <c r="CF37" s="368"/>
      <c r="CG37" s="368"/>
      <c r="CH37" s="368"/>
      <c r="CI37" s="368"/>
      <c r="CJ37" s="368"/>
      <c r="CK37" s="368"/>
      <c r="CL37" s="368"/>
      <c r="CM37" s="368"/>
      <c r="CN37" s="177"/>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2">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f t="shared" si="2"/>
        <v>16</v>
      </c>
      <c r="BX38" s="367"/>
      <c r="BY38" s="368" t="str">
        <f>IF('各会計、関係団体の財政状況及び健全化判断比率'!B72="","",'各会計、関係団体の財政状況及び健全化判断比率'!B72)</f>
        <v>南部箕蚊屋広域連合</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2">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f t="shared" si="2"/>
        <v>17</v>
      </c>
      <c r="BX39" s="367"/>
      <c r="BY39" s="368" t="str">
        <f>IF('各会計、関係団体の財政状況及び健全化判断比率'!B73="","",'各会計、関係団体の財政状況及び健全化判断比率'!B73)</f>
        <v>鳥取県後期高齢者医療広域連合</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2">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f t="shared" si="2"/>
        <v>18</v>
      </c>
      <c r="BX40" s="367"/>
      <c r="BY40" s="368" t="str">
        <f>IF('各会計、関係団体の財政状況及び健全化判断比率'!B74="","",'各会計、関係団体の財政状況及び健全化判断比率'!B74)</f>
        <v>鳥取県後期高齢者医療広域連合</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2">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2">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2">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176"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Rv9CRdUC7wz3b3yaJRUIQYsOSW7YcIj3x07mRYbnfXebqG1c5x8eQ8uPMHIOBzpXKYDQgoYpJJZpSAT3xh8IeQ==" saltValue="KkOrmZIWoiuX08YGvpohO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2">
      <c r="A34" s="22"/>
      <c r="B34" s="31"/>
      <c r="C34" s="1154" t="s">
        <v>580</v>
      </c>
      <c r="D34" s="1154"/>
      <c r="E34" s="1155"/>
      <c r="F34" s="32">
        <v>2.4900000000000002</v>
      </c>
      <c r="G34" s="33">
        <v>5.16</v>
      </c>
      <c r="H34" s="33">
        <v>4.21</v>
      </c>
      <c r="I34" s="33">
        <v>7.82</v>
      </c>
      <c r="J34" s="34">
        <v>5.77</v>
      </c>
      <c r="K34" s="22"/>
      <c r="L34" s="22"/>
      <c r="M34" s="22"/>
      <c r="N34" s="22"/>
      <c r="O34" s="22"/>
      <c r="P34" s="22"/>
    </row>
    <row r="35" spans="1:16" ht="39" customHeight="1" x14ac:dyDescent="0.2">
      <c r="A35" s="22"/>
      <c r="B35" s="35"/>
      <c r="C35" s="1148" t="s">
        <v>581</v>
      </c>
      <c r="D35" s="1149"/>
      <c r="E35" s="1150"/>
      <c r="F35" s="36">
        <v>3.21</v>
      </c>
      <c r="G35" s="37">
        <v>3.68</v>
      </c>
      <c r="H35" s="37">
        <v>2.64</v>
      </c>
      <c r="I35" s="37">
        <v>3.07</v>
      </c>
      <c r="J35" s="38">
        <v>4.1399999999999997</v>
      </c>
      <c r="K35" s="22"/>
      <c r="L35" s="22"/>
      <c r="M35" s="22"/>
      <c r="N35" s="22"/>
      <c r="O35" s="22"/>
      <c r="P35" s="22"/>
    </row>
    <row r="36" spans="1:16" ht="39" customHeight="1" x14ac:dyDescent="0.2">
      <c r="A36" s="22"/>
      <c r="B36" s="35"/>
      <c r="C36" s="1148" t="s">
        <v>582</v>
      </c>
      <c r="D36" s="1149"/>
      <c r="E36" s="1150"/>
      <c r="F36" s="36">
        <v>1.99</v>
      </c>
      <c r="G36" s="37">
        <v>1.49</v>
      </c>
      <c r="H36" s="37">
        <v>1.31</v>
      </c>
      <c r="I36" s="37">
        <v>1.31</v>
      </c>
      <c r="J36" s="38">
        <v>1.55</v>
      </c>
      <c r="K36" s="22"/>
      <c r="L36" s="22"/>
      <c r="M36" s="22"/>
      <c r="N36" s="22"/>
      <c r="O36" s="22"/>
      <c r="P36" s="22"/>
    </row>
    <row r="37" spans="1:16" ht="39" customHeight="1" x14ac:dyDescent="0.2">
      <c r="A37" s="22"/>
      <c r="B37" s="35"/>
      <c r="C37" s="1148" t="s">
        <v>583</v>
      </c>
      <c r="D37" s="1149"/>
      <c r="E37" s="1150"/>
      <c r="F37" s="36">
        <v>0.63</v>
      </c>
      <c r="G37" s="37">
        <v>0.69</v>
      </c>
      <c r="H37" s="37">
        <v>0.71</v>
      </c>
      <c r="I37" s="37">
        <v>0.87</v>
      </c>
      <c r="J37" s="38">
        <v>1.22</v>
      </c>
      <c r="K37" s="22"/>
      <c r="L37" s="22"/>
      <c r="M37" s="22"/>
      <c r="N37" s="22"/>
      <c r="O37" s="22"/>
      <c r="P37" s="22"/>
    </row>
    <row r="38" spans="1:16" ht="39" customHeight="1" x14ac:dyDescent="0.2">
      <c r="A38" s="22"/>
      <c r="B38" s="35"/>
      <c r="C38" s="1148" t="s">
        <v>584</v>
      </c>
      <c r="D38" s="1149"/>
      <c r="E38" s="1150"/>
      <c r="F38" s="36">
        <v>0.3</v>
      </c>
      <c r="G38" s="37">
        <v>0.27</v>
      </c>
      <c r="H38" s="37">
        <v>0.14000000000000001</v>
      </c>
      <c r="I38" s="37">
        <v>0.36</v>
      </c>
      <c r="J38" s="38">
        <v>0.56000000000000005</v>
      </c>
      <c r="K38" s="22"/>
      <c r="L38" s="22"/>
      <c r="M38" s="22"/>
      <c r="N38" s="22"/>
      <c r="O38" s="22"/>
      <c r="P38" s="22"/>
    </row>
    <row r="39" spans="1:16" ht="39" customHeight="1" x14ac:dyDescent="0.2">
      <c r="A39" s="22"/>
      <c r="B39" s="35"/>
      <c r="C39" s="1148" t="s">
        <v>585</v>
      </c>
      <c r="D39" s="1149"/>
      <c r="E39" s="1150"/>
      <c r="F39" s="36">
        <v>0</v>
      </c>
      <c r="G39" s="37">
        <v>0.02</v>
      </c>
      <c r="H39" s="37">
        <v>0</v>
      </c>
      <c r="I39" s="37">
        <v>0.08</v>
      </c>
      <c r="J39" s="38">
        <v>0.08</v>
      </c>
      <c r="K39" s="22"/>
      <c r="L39" s="22"/>
      <c r="M39" s="22"/>
      <c r="N39" s="22"/>
      <c r="O39" s="22"/>
      <c r="P39" s="22"/>
    </row>
    <row r="40" spans="1:16" ht="39" customHeight="1" x14ac:dyDescent="0.2">
      <c r="A40" s="22"/>
      <c r="B40" s="35"/>
      <c r="C40" s="1148" t="s">
        <v>586</v>
      </c>
      <c r="D40" s="1149"/>
      <c r="E40" s="1150"/>
      <c r="F40" s="36">
        <v>0.06</v>
      </c>
      <c r="G40" s="37">
        <v>0.05</v>
      </c>
      <c r="H40" s="37">
        <v>0.01</v>
      </c>
      <c r="I40" s="37">
        <v>0.01</v>
      </c>
      <c r="J40" s="38">
        <v>0.05</v>
      </c>
      <c r="K40" s="22"/>
      <c r="L40" s="22"/>
      <c r="M40" s="22"/>
      <c r="N40" s="22"/>
      <c r="O40" s="22"/>
      <c r="P40" s="22"/>
    </row>
    <row r="41" spans="1:16" ht="39" customHeight="1" x14ac:dyDescent="0.2">
      <c r="A41" s="22"/>
      <c r="B41" s="35"/>
      <c r="C41" s="1148" t="s">
        <v>587</v>
      </c>
      <c r="D41" s="1149"/>
      <c r="E41" s="1150"/>
      <c r="F41" s="36">
        <v>0</v>
      </c>
      <c r="G41" s="37">
        <v>0.01</v>
      </c>
      <c r="H41" s="37">
        <v>0</v>
      </c>
      <c r="I41" s="37">
        <v>0</v>
      </c>
      <c r="J41" s="38">
        <v>0</v>
      </c>
      <c r="K41" s="22"/>
      <c r="L41" s="22"/>
      <c r="M41" s="22"/>
      <c r="N41" s="22"/>
      <c r="O41" s="22"/>
      <c r="P41" s="22"/>
    </row>
    <row r="42" spans="1:16" ht="39" customHeight="1" x14ac:dyDescent="0.2">
      <c r="A42" s="22"/>
      <c r="B42" s="39"/>
      <c r="C42" s="1148" t="s">
        <v>588</v>
      </c>
      <c r="D42" s="1149"/>
      <c r="E42" s="1150"/>
      <c r="F42" s="36" t="s">
        <v>530</v>
      </c>
      <c r="G42" s="37" t="s">
        <v>530</v>
      </c>
      <c r="H42" s="37" t="s">
        <v>530</v>
      </c>
      <c r="I42" s="37" t="s">
        <v>530</v>
      </c>
      <c r="J42" s="38" t="s">
        <v>530</v>
      </c>
      <c r="K42" s="22"/>
      <c r="L42" s="22"/>
      <c r="M42" s="22"/>
      <c r="N42" s="22"/>
      <c r="O42" s="22"/>
      <c r="P42" s="22"/>
    </row>
    <row r="43" spans="1:16" ht="39" customHeight="1" thickBot="1" x14ac:dyDescent="0.25">
      <c r="A43" s="22"/>
      <c r="B43" s="40"/>
      <c r="C43" s="1151" t="s">
        <v>589</v>
      </c>
      <c r="D43" s="1152"/>
      <c r="E43" s="1153"/>
      <c r="F43" s="41">
        <v>0.13</v>
      </c>
      <c r="G43" s="42">
        <v>0.13</v>
      </c>
      <c r="H43" s="42">
        <v>0.15</v>
      </c>
      <c r="I43" s="42">
        <v>0.19</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L0b9t26ot22mhzJQrw2qdsPFYOC5q9/MYzB48pDf3MLHi83fatdQb+dY98phzOq+ark0LLO1gBPoODKyq4AHTQ==" saltValue="XJ/IQIsoGUDDRdrxVqiw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2">
      <c r="A45" s="48"/>
      <c r="B45" s="1179" t="s">
        <v>11</v>
      </c>
      <c r="C45" s="1180"/>
      <c r="D45" s="58"/>
      <c r="E45" s="1185" t="s">
        <v>12</v>
      </c>
      <c r="F45" s="1185"/>
      <c r="G45" s="1185"/>
      <c r="H45" s="1185"/>
      <c r="I45" s="1185"/>
      <c r="J45" s="1186"/>
      <c r="K45" s="59">
        <v>807</v>
      </c>
      <c r="L45" s="60">
        <v>695</v>
      </c>
      <c r="M45" s="60">
        <v>724</v>
      </c>
      <c r="N45" s="60">
        <v>650</v>
      </c>
      <c r="O45" s="61">
        <v>658</v>
      </c>
      <c r="P45" s="48"/>
      <c r="Q45" s="48"/>
      <c r="R45" s="48"/>
      <c r="S45" s="48"/>
      <c r="T45" s="48"/>
      <c r="U45" s="48"/>
    </row>
    <row r="46" spans="1:21" ht="30.75" customHeight="1" x14ac:dyDescent="0.2">
      <c r="A46" s="48"/>
      <c r="B46" s="1181"/>
      <c r="C46" s="1182"/>
      <c r="D46" s="62"/>
      <c r="E46" s="1158" t="s">
        <v>13</v>
      </c>
      <c r="F46" s="1158"/>
      <c r="G46" s="1158"/>
      <c r="H46" s="1158"/>
      <c r="I46" s="1158"/>
      <c r="J46" s="1159"/>
      <c r="K46" s="63" t="s">
        <v>530</v>
      </c>
      <c r="L46" s="64" t="s">
        <v>530</v>
      </c>
      <c r="M46" s="64" t="s">
        <v>530</v>
      </c>
      <c r="N46" s="64" t="s">
        <v>530</v>
      </c>
      <c r="O46" s="65" t="s">
        <v>530</v>
      </c>
      <c r="P46" s="48"/>
      <c r="Q46" s="48"/>
      <c r="R46" s="48"/>
      <c r="S46" s="48"/>
      <c r="T46" s="48"/>
      <c r="U46" s="48"/>
    </row>
    <row r="47" spans="1:21" ht="30.75" customHeight="1" x14ac:dyDescent="0.2">
      <c r="A47" s="48"/>
      <c r="B47" s="1181"/>
      <c r="C47" s="1182"/>
      <c r="D47" s="62"/>
      <c r="E47" s="1158" t="s">
        <v>14</v>
      </c>
      <c r="F47" s="1158"/>
      <c r="G47" s="1158"/>
      <c r="H47" s="1158"/>
      <c r="I47" s="1158"/>
      <c r="J47" s="1159"/>
      <c r="K47" s="63" t="s">
        <v>530</v>
      </c>
      <c r="L47" s="64" t="s">
        <v>530</v>
      </c>
      <c r="M47" s="64" t="s">
        <v>530</v>
      </c>
      <c r="N47" s="64" t="s">
        <v>530</v>
      </c>
      <c r="O47" s="65" t="s">
        <v>530</v>
      </c>
      <c r="P47" s="48"/>
      <c r="Q47" s="48"/>
      <c r="R47" s="48"/>
      <c r="S47" s="48"/>
      <c r="T47" s="48"/>
      <c r="U47" s="48"/>
    </row>
    <row r="48" spans="1:21" ht="30.75" customHeight="1" x14ac:dyDescent="0.2">
      <c r="A48" s="48"/>
      <c r="B48" s="1181"/>
      <c r="C48" s="1182"/>
      <c r="D48" s="62"/>
      <c r="E48" s="1158" t="s">
        <v>15</v>
      </c>
      <c r="F48" s="1158"/>
      <c r="G48" s="1158"/>
      <c r="H48" s="1158"/>
      <c r="I48" s="1158"/>
      <c r="J48" s="1159"/>
      <c r="K48" s="63">
        <v>359</v>
      </c>
      <c r="L48" s="64">
        <v>312</v>
      </c>
      <c r="M48" s="64">
        <v>310</v>
      </c>
      <c r="N48" s="64">
        <v>315</v>
      </c>
      <c r="O48" s="65">
        <v>310</v>
      </c>
      <c r="P48" s="48"/>
      <c r="Q48" s="48"/>
      <c r="R48" s="48"/>
      <c r="S48" s="48"/>
      <c r="T48" s="48"/>
      <c r="U48" s="48"/>
    </row>
    <row r="49" spans="1:21" ht="30.75" customHeight="1" x14ac:dyDescent="0.2">
      <c r="A49" s="48"/>
      <c r="B49" s="1181"/>
      <c r="C49" s="1182"/>
      <c r="D49" s="62"/>
      <c r="E49" s="1158" t="s">
        <v>16</v>
      </c>
      <c r="F49" s="1158"/>
      <c r="G49" s="1158"/>
      <c r="H49" s="1158"/>
      <c r="I49" s="1158"/>
      <c r="J49" s="1159"/>
      <c r="K49" s="63">
        <v>35</v>
      </c>
      <c r="L49" s="64">
        <v>24</v>
      </c>
      <c r="M49" s="64">
        <v>25</v>
      </c>
      <c r="N49" s="64">
        <v>24</v>
      </c>
      <c r="O49" s="65">
        <v>22</v>
      </c>
      <c r="P49" s="48"/>
      <c r="Q49" s="48"/>
      <c r="R49" s="48"/>
      <c r="S49" s="48"/>
      <c r="T49" s="48"/>
      <c r="U49" s="48"/>
    </row>
    <row r="50" spans="1:21" ht="30.75" customHeight="1" x14ac:dyDescent="0.2">
      <c r="A50" s="48"/>
      <c r="B50" s="1181"/>
      <c r="C50" s="1182"/>
      <c r="D50" s="62"/>
      <c r="E50" s="1158" t="s">
        <v>17</v>
      </c>
      <c r="F50" s="1158"/>
      <c r="G50" s="1158"/>
      <c r="H50" s="1158"/>
      <c r="I50" s="1158"/>
      <c r="J50" s="1159"/>
      <c r="K50" s="63">
        <v>0</v>
      </c>
      <c r="L50" s="64">
        <v>0</v>
      </c>
      <c r="M50" s="64">
        <v>0</v>
      </c>
      <c r="N50" s="64">
        <v>0</v>
      </c>
      <c r="O50" s="65">
        <v>0</v>
      </c>
      <c r="P50" s="48"/>
      <c r="Q50" s="48"/>
      <c r="R50" s="48"/>
      <c r="S50" s="48"/>
      <c r="T50" s="48"/>
      <c r="U50" s="48"/>
    </row>
    <row r="51" spans="1:21" ht="30.75" customHeight="1" x14ac:dyDescent="0.2">
      <c r="A51" s="48"/>
      <c r="B51" s="1183"/>
      <c r="C51" s="1184"/>
      <c r="D51" s="66"/>
      <c r="E51" s="1158" t="s">
        <v>18</v>
      </c>
      <c r="F51" s="1158"/>
      <c r="G51" s="1158"/>
      <c r="H51" s="1158"/>
      <c r="I51" s="1158"/>
      <c r="J51" s="1159"/>
      <c r="K51" s="63" t="s">
        <v>530</v>
      </c>
      <c r="L51" s="64">
        <v>0</v>
      </c>
      <c r="M51" s="64">
        <v>0</v>
      </c>
      <c r="N51" s="64">
        <v>0</v>
      </c>
      <c r="O51" s="65" t="s">
        <v>530</v>
      </c>
      <c r="P51" s="48"/>
      <c r="Q51" s="48"/>
      <c r="R51" s="48"/>
      <c r="S51" s="48"/>
      <c r="T51" s="48"/>
      <c r="U51" s="48"/>
    </row>
    <row r="52" spans="1:21" ht="30.75" customHeight="1" x14ac:dyDescent="0.2">
      <c r="A52" s="48"/>
      <c r="B52" s="1156" t="s">
        <v>19</v>
      </c>
      <c r="C52" s="1157"/>
      <c r="D52" s="66"/>
      <c r="E52" s="1158" t="s">
        <v>20</v>
      </c>
      <c r="F52" s="1158"/>
      <c r="G52" s="1158"/>
      <c r="H52" s="1158"/>
      <c r="I52" s="1158"/>
      <c r="J52" s="1159"/>
      <c r="K52" s="63">
        <v>740</v>
      </c>
      <c r="L52" s="64">
        <v>643</v>
      </c>
      <c r="M52" s="64">
        <v>645</v>
      </c>
      <c r="N52" s="64">
        <v>634</v>
      </c>
      <c r="O52" s="65">
        <v>629</v>
      </c>
      <c r="P52" s="48"/>
      <c r="Q52" s="48"/>
      <c r="R52" s="48"/>
      <c r="S52" s="48"/>
      <c r="T52" s="48"/>
      <c r="U52" s="48"/>
    </row>
    <row r="53" spans="1:21" ht="30.75" customHeight="1" thickBot="1" x14ac:dyDescent="0.25">
      <c r="A53" s="48"/>
      <c r="B53" s="1160" t="s">
        <v>21</v>
      </c>
      <c r="C53" s="1161"/>
      <c r="D53" s="67"/>
      <c r="E53" s="1162" t="s">
        <v>22</v>
      </c>
      <c r="F53" s="1162"/>
      <c r="G53" s="1162"/>
      <c r="H53" s="1162"/>
      <c r="I53" s="1162"/>
      <c r="J53" s="1163"/>
      <c r="K53" s="68">
        <v>461</v>
      </c>
      <c r="L53" s="69">
        <v>388</v>
      </c>
      <c r="M53" s="69">
        <v>414</v>
      </c>
      <c r="N53" s="69">
        <v>355</v>
      </c>
      <c r="O53" s="70">
        <v>361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x14ac:dyDescent="0.25">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x14ac:dyDescent="0.2">
      <c r="B58" s="1164" t="s">
        <v>26</v>
      </c>
      <c r="C58" s="1165"/>
      <c r="D58" s="1170" t="s">
        <v>27</v>
      </c>
      <c r="E58" s="1171"/>
      <c r="F58" s="1171"/>
      <c r="G58" s="1171"/>
      <c r="H58" s="1171"/>
      <c r="I58" s="1171"/>
      <c r="J58" s="1172"/>
      <c r="K58" s="83"/>
      <c r="L58" s="84"/>
      <c r="M58" s="84"/>
      <c r="N58" s="84"/>
      <c r="O58" s="85"/>
    </row>
    <row r="59" spans="1:21" ht="31.5" customHeight="1" x14ac:dyDescent="0.2">
      <c r="B59" s="1166"/>
      <c r="C59" s="1167"/>
      <c r="D59" s="1173" t="s">
        <v>28</v>
      </c>
      <c r="E59" s="1174"/>
      <c r="F59" s="1174"/>
      <c r="G59" s="1174"/>
      <c r="H59" s="1174"/>
      <c r="I59" s="1174"/>
      <c r="J59" s="1175"/>
      <c r="K59" s="86"/>
      <c r="L59" s="87"/>
      <c r="M59" s="87"/>
      <c r="N59" s="87"/>
      <c r="O59" s="88"/>
    </row>
    <row r="60" spans="1:21" ht="31.5" customHeight="1" thickBot="1" x14ac:dyDescent="0.25">
      <c r="B60" s="1168"/>
      <c r="C60" s="1169"/>
      <c r="D60" s="1176" t="s">
        <v>29</v>
      </c>
      <c r="E60" s="1177"/>
      <c r="F60" s="1177"/>
      <c r="G60" s="1177"/>
      <c r="H60" s="1177"/>
      <c r="I60" s="1177"/>
      <c r="J60" s="1178"/>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1HpTUoF65SDhLlEmH04aJV44rIQbIAziH8qSYTMOlGwTgXiJkKSc+fzTYWmeTcE1NjZs11JexMBsjq5jS2xyQ==" saltValue="be+k+WSHcmq4kia+6OIZR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572</v>
      </c>
      <c r="J40" s="103" t="s">
        <v>573</v>
      </c>
      <c r="K40" s="103" t="s">
        <v>574</v>
      </c>
      <c r="L40" s="103" t="s">
        <v>575</v>
      </c>
      <c r="M40" s="104" t="s">
        <v>576</v>
      </c>
    </row>
    <row r="41" spans="2:13" ht="27.75" customHeight="1" x14ac:dyDescent="0.2">
      <c r="B41" s="1199" t="s">
        <v>32</v>
      </c>
      <c r="C41" s="1200"/>
      <c r="D41" s="105"/>
      <c r="E41" s="1201" t="s">
        <v>33</v>
      </c>
      <c r="F41" s="1201"/>
      <c r="G41" s="1201"/>
      <c r="H41" s="1202"/>
      <c r="I41" s="351">
        <v>6220</v>
      </c>
      <c r="J41" s="352">
        <v>5908</v>
      </c>
      <c r="K41" s="352">
        <v>6448</v>
      </c>
      <c r="L41" s="352">
        <v>6354</v>
      </c>
      <c r="M41" s="353">
        <v>5955</v>
      </c>
    </row>
    <row r="42" spans="2:13" ht="27.75" customHeight="1" x14ac:dyDescent="0.2">
      <c r="B42" s="1189"/>
      <c r="C42" s="1190"/>
      <c r="D42" s="106"/>
      <c r="E42" s="1193" t="s">
        <v>34</v>
      </c>
      <c r="F42" s="1193"/>
      <c r="G42" s="1193"/>
      <c r="H42" s="1194"/>
      <c r="I42" s="354" t="s">
        <v>530</v>
      </c>
      <c r="J42" s="355" t="s">
        <v>530</v>
      </c>
      <c r="K42" s="355" t="s">
        <v>530</v>
      </c>
      <c r="L42" s="355" t="s">
        <v>530</v>
      </c>
      <c r="M42" s="356" t="s">
        <v>530</v>
      </c>
    </row>
    <row r="43" spans="2:13" ht="27.75" customHeight="1" x14ac:dyDescent="0.2">
      <c r="B43" s="1189"/>
      <c r="C43" s="1190"/>
      <c r="D43" s="106"/>
      <c r="E43" s="1193" t="s">
        <v>35</v>
      </c>
      <c r="F43" s="1193"/>
      <c r="G43" s="1193"/>
      <c r="H43" s="1194"/>
      <c r="I43" s="354">
        <v>4104</v>
      </c>
      <c r="J43" s="355">
        <v>3556</v>
      </c>
      <c r="K43" s="355">
        <v>3037</v>
      </c>
      <c r="L43" s="355">
        <v>2884</v>
      </c>
      <c r="M43" s="356">
        <v>2722</v>
      </c>
    </row>
    <row r="44" spans="2:13" ht="27.75" customHeight="1" x14ac:dyDescent="0.2">
      <c r="B44" s="1189"/>
      <c r="C44" s="1190"/>
      <c r="D44" s="106"/>
      <c r="E44" s="1193" t="s">
        <v>36</v>
      </c>
      <c r="F44" s="1193"/>
      <c r="G44" s="1193"/>
      <c r="H44" s="1194"/>
      <c r="I44" s="354">
        <v>126</v>
      </c>
      <c r="J44" s="355">
        <v>107</v>
      </c>
      <c r="K44" s="355">
        <v>87</v>
      </c>
      <c r="L44" s="355">
        <v>65</v>
      </c>
      <c r="M44" s="356">
        <v>57</v>
      </c>
    </row>
    <row r="45" spans="2:13" ht="27.75" customHeight="1" x14ac:dyDescent="0.2">
      <c r="B45" s="1189"/>
      <c r="C45" s="1190"/>
      <c r="D45" s="106"/>
      <c r="E45" s="1193" t="s">
        <v>37</v>
      </c>
      <c r="F45" s="1193"/>
      <c r="G45" s="1193"/>
      <c r="H45" s="1194"/>
      <c r="I45" s="354">
        <v>384</v>
      </c>
      <c r="J45" s="355">
        <v>330</v>
      </c>
      <c r="K45" s="355">
        <v>256</v>
      </c>
      <c r="L45" s="355">
        <v>272</v>
      </c>
      <c r="M45" s="356">
        <v>288</v>
      </c>
    </row>
    <row r="46" spans="2:13" ht="27.75" customHeight="1" x14ac:dyDescent="0.2">
      <c r="B46" s="1189"/>
      <c r="C46" s="1190"/>
      <c r="D46" s="107"/>
      <c r="E46" s="1193" t="s">
        <v>38</v>
      </c>
      <c r="F46" s="1193"/>
      <c r="G46" s="1193"/>
      <c r="H46" s="1194"/>
      <c r="I46" s="354" t="s">
        <v>530</v>
      </c>
      <c r="J46" s="355" t="s">
        <v>530</v>
      </c>
      <c r="K46" s="355" t="s">
        <v>530</v>
      </c>
      <c r="L46" s="355" t="s">
        <v>530</v>
      </c>
      <c r="M46" s="356" t="s">
        <v>530</v>
      </c>
    </row>
    <row r="47" spans="2:13" ht="27.75" customHeight="1" x14ac:dyDescent="0.2">
      <c r="B47" s="1189"/>
      <c r="C47" s="1190"/>
      <c r="D47" s="108"/>
      <c r="E47" s="1203" t="s">
        <v>39</v>
      </c>
      <c r="F47" s="1204"/>
      <c r="G47" s="1204"/>
      <c r="H47" s="1205"/>
      <c r="I47" s="354" t="s">
        <v>530</v>
      </c>
      <c r="J47" s="355" t="s">
        <v>530</v>
      </c>
      <c r="K47" s="355" t="s">
        <v>530</v>
      </c>
      <c r="L47" s="355" t="s">
        <v>530</v>
      </c>
      <c r="M47" s="356" t="s">
        <v>530</v>
      </c>
    </row>
    <row r="48" spans="2:13" ht="27.75" customHeight="1" x14ac:dyDescent="0.2">
      <c r="B48" s="1189"/>
      <c r="C48" s="1190"/>
      <c r="D48" s="106"/>
      <c r="E48" s="1193" t="s">
        <v>40</v>
      </c>
      <c r="F48" s="1193"/>
      <c r="G48" s="1193"/>
      <c r="H48" s="1194"/>
      <c r="I48" s="354" t="s">
        <v>530</v>
      </c>
      <c r="J48" s="355" t="s">
        <v>530</v>
      </c>
      <c r="K48" s="355" t="s">
        <v>530</v>
      </c>
      <c r="L48" s="355" t="s">
        <v>530</v>
      </c>
      <c r="M48" s="356" t="s">
        <v>530</v>
      </c>
    </row>
    <row r="49" spans="2:13" ht="27.75" customHeight="1" x14ac:dyDescent="0.2">
      <c r="B49" s="1191"/>
      <c r="C49" s="1192"/>
      <c r="D49" s="106"/>
      <c r="E49" s="1193" t="s">
        <v>41</v>
      </c>
      <c r="F49" s="1193"/>
      <c r="G49" s="1193"/>
      <c r="H49" s="1194"/>
      <c r="I49" s="354" t="s">
        <v>530</v>
      </c>
      <c r="J49" s="355" t="s">
        <v>530</v>
      </c>
      <c r="K49" s="355" t="s">
        <v>530</v>
      </c>
      <c r="L49" s="355" t="s">
        <v>530</v>
      </c>
      <c r="M49" s="356" t="s">
        <v>530</v>
      </c>
    </row>
    <row r="50" spans="2:13" ht="27.75" customHeight="1" x14ac:dyDescent="0.2">
      <c r="B50" s="1187" t="s">
        <v>42</v>
      </c>
      <c r="C50" s="1188"/>
      <c r="D50" s="109"/>
      <c r="E50" s="1193" t="s">
        <v>43</v>
      </c>
      <c r="F50" s="1193"/>
      <c r="G50" s="1193"/>
      <c r="H50" s="1194"/>
      <c r="I50" s="354">
        <v>2472</v>
      </c>
      <c r="J50" s="355">
        <v>2267</v>
      </c>
      <c r="K50" s="355">
        <v>2097</v>
      </c>
      <c r="L50" s="355">
        <v>2324</v>
      </c>
      <c r="M50" s="356">
        <v>2352</v>
      </c>
    </row>
    <row r="51" spans="2:13" ht="27.75" customHeight="1" x14ac:dyDescent="0.2">
      <c r="B51" s="1189"/>
      <c r="C51" s="1190"/>
      <c r="D51" s="106"/>
      <c r="E51" s="1193" t="s">
        <v>44</v>
      </c>
      <c r="F51" s="1193"/>
      <c r="G51" s="1193"/>
      <c r="H51" s="1194"/>
      <c r="I51" s="354">
        <v>63</v>
      </c>
      <c r="J51" s="355">
        <v>40</v>
      </c>
      <c r="K51" s="355">
        <v>19</v>
      </c>
      <c r="L51" s="355">
        <v>18</v>
      </c>
      <c r="M51" s="356">
        <v>19</v>
      </c>
    </row>
    <row r="52" spans="2:13" ht="27.75" customHeight="1" x14ac:dyDescent="0.2">
      <c r="B52" s="1191"/>
      <c r="C52" s="1192"/>
      <c r="D52" s="106"/>
      <c r="E52" s="1193" t="s">
        <v>45</v>
      </c>
      <c r="F52" s="1193"/>
      <c r="G52" s="1193"/>
      <c r="H52" s="1194"/>
      <c r="I52" s="354">
        <v>6921</v>
      </c>
      <c r="J52" s="355">
        <v>6670</v>
      </c>
      <c r="K52" s="355">
        <v>6959</v>
      </c>
      <c r="L52" s="355">
        <v>6747</v>
      </c>
      <c r="M52" s="356">
        <v>6406</v>
      </c>
    </row>
    <row r="53" spans="2:13" ht="27.75" customHeight="1" thickBot="1" x14ac:dyDescent="0.25">
      <c r="B53" s="1195" t="s">
        <v>46</v>
      </c>
      <c r="C53" s="1196"/>
      <c r="D53" s="110"/>
      <c r="E53" s="1197" t="s">
        <v>47</v>
      </c>
      <c r="F53" s="1197"/>
      <c r="G53" s="1197"/>
      <c r="H53" s="1198"/>
      <c r="I53" s="357">
        <v>1379</v>
      </c>
      <c r="J53" s="358">
        <v>923</v>
      </c>
      <c r="K53" s="358">
        <v>752</v>
      </c>
      <c r="L53" s="358">
        <v>485</v>
      </c>
      <c r="M53" s="359">
        <v>245</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VCKrgrPP3TeAfYvXqxe+MmUutJvBOlhN0twlaIkO5cKqB9mysm0OCOTmdmCQPsGOH4ppgADi5i/HW4gznXXneA==" saltValue="2WjGZRW8z679tMh6ybLJ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574</v>
      </c>
      <c r="G54" s="119" t="s">
        <v>575</v>
      </c>
      <c r="H54" s="120" t="s">
        <v>576</v>
      </c>
    </row>
    <row r="55" spans="2:8" ht="52.5" customHeight="1" x14ac:dyDescent="0.2">
      <c r="B55" s="121"/>
      <c r="C55" s="1214" t="s">
        <v>50</v>
      </c>
      <c r="D55" s="1214"/>
      <c r="E55" s="1215"/>
      <c r="F55" s="122">
        <v>822</v>
      </c>
      <c r="G55" s="122">
        <v>822</v>
      </c>
      <c r="H55" s="123">
        <v>823</v>
      </c>
    </row>
    <row r="56" spans="2:8" ht="52.5" customHeight="1" x14ac:dyDescent="0.2">
      <c r="B56" s="124"/>
      <c r="C56" s="1216" t="s">
        <v>51</v>
      </c>
      <c r="D56" s="1216"/>
      <c r="E56" s="1217"/>
      <c r="F56" s="125">
        <v>818</v>
      </c>
      <c r="G56" s="125">
        <v>1016</v>
      </c>
      <c r="H56" s="126">
        <v>1017</v>
      </c>
    </row>
    <row r="57" spans="2:8" ht="53.25" customHeight="1" x14ac:dyDescent="0.2">
      <c r="B57" s="124"/>
      <c r="C57" s="1218" t="s">
        <v>52</v>
      </c>
      <c r="D57" s="1218"/>
      <c r="E57" s="1219"/>
      <c r="F57" s="127">
        <v>1333</v>
      </c>
      <c r="G57" s="127">
        <v>1407</v>
      </c>
      <c r="H57" s="128">
        <v>1480</v>
      </c>
    </row>
    <row r="58" spans="2:8" ht="45.75" customHeight="1" x14ac:dyDescent="0.2">
      <c r="B58" s="129"/>
      <c r="C58" s="1206" t="s">
        <v>609</v>
      </c>
      <c r="D58" s="1207"/>
      <c r="E58" s="1208"/>
      <c r="F58" s="360">
        <v>864</v>
      </c>
      <c r="G58" s="360">
        <v>869</v>
      </c>
      <c r="H58" s="361">
        <v>872</v>
      </c>
    </row>
    <row r="59" spans="2:8" ht="45.75" customHeight="1" x14ac:dyDescent="0.2">
      <c r="B59" s="129"/>
      <c r="C59" s="1206" t="s">
        <v>610</v>
      </c>
      <c r="D59" s="1207"/>
      <c r="E59" s="1208"/>
      <c r="F59" s="360">
        <v>279</v>
      </c>
      <c r="G59" s="360">
        <v>281</v>
      </c>
      <c r="H59" s="361">
        <v>284</v>
      </c>
    </row>
    <row r="60" spans="2:8" ht="45.75" customHeight="1" x14ac:dyDescent="0.2">
      <c r="B60" s="129"/>
      <c r="C60" s="1206" t="s">
        <v>611</v>
      </c>
      <c r="D60" s="1207"/>
      <c r="E60" s="1208"/>
      <c r="F60" s="360">
        <v>147</v>
      </c>
      <c r="G60" s="360">
        <v>173</v>
      </c>
      <c r="H60" s="361">
        <v>196</v>
      </c>
    </row>
    <row r="61" spans="2:8" ht="45.75" customHeight="1" x14ac:dyDescent="0.2">
      <c r="B61" s="129"/>
      <c r="C61" s="1206" t="s">
        <v>612</v>
      </c>
      <c r="D61" s="1207"/>
      <c r="E61" s="1208"/>
      <c r="F61" s="360">
        <v>0</v>
      </c>
      <c r="G61" s="360">
        <v>34</v>
      </c>
      <c r="H61" s="361">
        <v>70</v>
      </c>
    </row>
    <row r="62" spans="2:8" ht="45.75" customHeight="1" thickBot="1" x14ac:dyDescent="0.25">
      <c r="B62" s="130"/>
      <c r="C62" s="1209" t="s">
        <v>613</v>
      </c>
      <c r="D62" s="1210"/>
      <c r="E62" s="1211"/>
      <c r="F62" s="362">
        <v>28</v>
      </c>
      <c r="G62" s="362">
        <v>28</v>
      </c>
      <c r="H62" s="363">
        <v>28</v>
      </c>
    </row>
    <row r="63" spans="2:8" ht="52.5" customHeight="1" thickBot="1" x14ac:dyDescent="0.25">
      <c r="B63" s="131"/>
      <c r="C63" s="1212" t="s">
        <v>53</v>
      </c>
      <c r="D63" s="1212"/>
      <c r="E63" s="1213"/>
      <c r="F63" s="132">
        <v>2973</v>
      </c>
      <c r="G63" s="132">
        <v>3245</v>
      </c>
      <c r="H63" s="133">
        <v>3320</v>
      </c>
    </row>
    <row r="64" spans="2:8" ht="13.2" x14ac:dyDescent="0.2"/>
  </sheetData>
  <sheetProtection algorithmName="SHA-512" hashValue="O12MfNUh13tGxiD3TJgmDZaDktTchFTmJjwgFeriUEOMRwsvvOTBhBngvxV3IXcK8w/CppBWB1XhTgHT0JrR4w==" saltValue="oo4oluK14FJwSRztPrPV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0" customWidth="1"/>
    <col min="2" max="8" width="13.33203125" style="140" customWidth="1"/>
    <col min="9" max="16384" width="11.109375" style="140"/>
  </cols>
  <sheetData>
    <row r="1" spans="1:8" x14ac:dyDescent="0.2">
      <c r="A1" s="134"/>
      <c r="B1" s="135"/>
      <c r="C1" s="136"/>
      <c r="D1" s="137"/>
      <c r="E1" s="138"/>
      <c r="F1" s="138"/>
      <c r="G1" s="138"/>
      <c r="H1" s="139"/>
    </row>
    <row r="2" spans="1:8" x14ac:dyDescent="0.2">
      <c r="A2" s="141"/>
      <c r="B2" s="142"/>
      <c r="C2" s="143"/>
      <c r="D2" s="144" t="s">
        <v>54</v>
      </c>
      <c r="E2" s="145"/>
      <c r="F2" s="146" t="s">
        <v>569</v>
      </c>
      <c r="G2" s="147"/>
      <c r="H2" s="148"/>
    </row>
    <row r="3" spans="1:8" x14ac:dyDescent="0.2">
      <c r="A3" s="144" t="s">
        <v>562</v>
      </c>
      <c r="B3" s="149"/>
      <c r="C3" s="150"/>
      <c r="D3" s="151">
        <v>90158</v>
      </c>
      <c r="E3" s="152"/>
      <c r="F3" s="153">
        <v>88328</v>
      </c>
      <c r="G3" s="154"/>
      <c r="H3" s="155"/>
    </row>
    <row r="4" spans="1:8" x14ac:dyDescent="0.2">
      <c r="A4" s="156"/>
      <c r="B4" s="157"/>
      <c r="C4" s="158"/>
      <c r="D4" s="159">
        <v>30385</v>
      </c>
      <c r="E4" s="160"/>
      <c r="F4" s="161">
        <v>49013</v>
      </c>
      <c r="G4" s="162"/>
      <c r="H4" s="163"/>
    </row>
    <row r="5" spans="1:8" x14ac:dyDescent="0.2">
      <c r="A5" s="144" t="s">
        <v>564</v>
      </c>
      <c r="B5" s="149"/>
      <c r="C5" s="150"/>
      <c r="D5" s="151">
        <v>46000</v>
      </c>
      <c r="E5" s="152"/>
      <c r="F5" s="153">
        <v>103390</v>
      </c>
      <c r="G5" s="154"/>
      <c r="H5" s="155"/>
    </row>
    <row r="6" spans="1:8" x14ac:dyDescent="0.2">
      <c r="A6" s="156"/>
      <c r="B6" s="157"/>
      <c r="C6" s="158"/>
      <c r="D6" s="159">
        <v>30359</v>
      </c>
      <c r="E6" s="160"/>
      <c r="F6" s="161">
        <v>51269</v>
      </c>
      <c r="G6" s="162"/>
      <c r="H6" s="163"/>
    </row>
    <row r="7" spans="1:8" x14ac:dyDescent="0.2">
      <c r="A7" s="144" t="s">
        <v>565</v>
      </c>
      <c r="B7" s="149"/>
      <c r="C7" s="150"/>
      <c r="D7" s="151">
        <v>187479</v>
      </c>
      <c r="E7" s="152"/>
      <c r="F7" s="153">
        <v>117234</v>
      </c>
      <c r="G7" s="154"/>
      <c r="H7" s="155"/>
    </row>
    <row r="8" spans="1:8" x14ac:dyDescent="0.2">
      <c r="A8" s="156"/>
      <c r="B8" s="157"/>
      <c r="C8" s="158"/>
      <c r="D8" s="159">
        <v>30533</v>
      </c>
      <c r="E8" s="160"/>
      <c r="F8" s="161">
        <v>59796</v>
      </c>
      <c r="G8" s="162"/>
      <c r="H8" s="163"/>
    </row>
    <row r="9" spans="1:8" x14ac:dyDescent="0.2">
      <c r="A9" s="144" t="s">
        <v>566</v>
      </c>
      <c r="B9" s="149"/>
      <c r="C9" s="150"/>
      <c r="D9" s="151">
        <v>119622</v>
      </c>
      <c r="E9" s="152"/>
      <c r="F9" s="153">
        <v>97758</v>
      </c>
      <c r="G9" s="154"/>
      <c r="H9" s="155"/>
    </row>
    <row r="10" spans="1:8" x14ac:dyDescent="0.2">
      <c r="A10" s="156"/>
      <c r="B10" s="157"/>
      <c r="C10" s="158"/>
      <c r="D10" s="159">
        <v>28434</v>
      </c>
      <c r="E10" s="160"/>
      <c r="F10" s="161">
        <v>45946</v>
      </c>
      <c r="G10" s="162"/>
      <c r="H10" s="163"/>
    </row>
    <row r="11" spans="1:8" x14ac:dyDescent="0.2">
      <c r="A11" s="144" t="s">
        <v>567</v>
      </c>
      <c r="B11" s="149"/>
      <c r="C11" s="150"/>
      <c r="D11" s="151">
        <v>62593</v>
      </c>
      <c r="E11" s="152"/>
      <c r="F11" s="153">
        <v>91338</v>
      </c>
      <c r="G11" s="154"/>
      <c r="H11" s="155"/>
    </row>
    <row r="12" spans="1:8" x14ac:dyDescent="0.2">
      <c r="A12" s="156"/>
      <c r="B12" s="157"/>
      <c r="C12" s="164"/>
      <c r="D12" s="159">
        <v>29199</v>
      </c>
      <c r="E12" s="160"/>
      <c r="F12" s="161">
        <v>43989</v>
      </c>
      <c r="G12" s="162"/>
      <c r="H12" s="163"/>
    </row>
    <row r="13" spans="1:8" x14ac:dyDescent="0.2">
      <c r="A13" s="144"/>
      <c r="B13" s="149"/>
      <c r="C13" s="165"/>
      <c r="D13" s="166">
        <v>101170</v>
      </c>
      <c r="E13" s="167"/>
      <c r="F13" s="168">
        <v>99610</v>
      </c>
      <c r="G13" s="169"/>
      <c r="H13" s="155"/>
    </row>
    <row r="14" spans="1:8" x14ac:dyDescent="0.2">
      <c r="A14" s="156"/>
      <c r="B14" s="157"/>
      <c r="C14" s="158"/>
      <c r="D14" s="159">
        <v>29782</v>
      </c>
      <c r="E14" s="160"/>
      <c r="F14" s="161">
        <v>50003</v>
      </c>
      <c r="G14" s="162"/>
      <c r="H14" s="163"/>
    </row>
    <row r="17" spans="1:11" x14ac:dyDescent="0.2">
      <c r="A17" s="140" t="s">
        <v>55</v>
      </c>
    </row>
    <row r="18" spans="1:11" x14ac:dyDescent="0.2">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2">
      <c r="A19" s="170" t="s">
        <v>56</v>
      </c>
      <c r="B19" s="170">
        <f>ROUND(VALUE(SUBSTITUTE(実質収支比率等に係る経年分析!F$48,"▲","-")),2)</f>
        <v>2.6</v>
      </c>
      <c r="C19" s="170">
        <f>ROUND(VALUE(SUBSTITUTE(実質収支比率等に係る経年分析!G$48,"▲","-")),2)</f>
        <v>4.9400000000000004</v>
      </c>
      <c r="D19" s="170">
        <f>ROUND(VALUE(SUBSTITUTE(実質収支比率等に係る経年分析!H$48,"▲","-")),2)</f>
        <v>4.37</v>
      </c>
      <c r="E19" s="170">
        <f>ROUND(VALUE(SUBSTITUTE(実質収支比率等に係る経年分析!I$48,"▲","-")),2)</f>
        <v>7.83</v>
      </c>
      <c r="F19" s="170">
        <f>ROUND(VALUE(SUBSTITUTE(実質収支比率等に係る経年分析!J$48,"▲","-")),2)</f>
        <v>5.78</v>
      </c>
    </row>
    <row r="20" spans="1:11" x14ac:dyDescent="0.2">
      <c r="A20" s="170" t="s">
        <v>57</v>
      </c>
      <c r="B20" s="170">
        <f>ROUND(VALUE(SUBSTITUTE(実質収支比率等に係る経年分析!F$47,"▲","-")),2)</f>
        <v>18.79</v>
      </c>
      <c r="C20" s="170">
        <f>ROUND(VALUE(SUBSTITUTE(実質収支比率等に係る経年分析!G$47,"▲","-")),2)</f>
        <v>19.36</v>
      </c>
      <c r="D20" s="170">
        <f>ROUND(VALUE(SUBSTITUTE(実質収支比率等に係る経年分析!H$47,"▲","-")),2)</f>
        <v>18.62</v>
      </c>
      <c r="E20" s="170">
        <f>ROUND(VALUE(SUBSTITUTE(実質収支比率等に係る経年分析!I$47,"▲","-")),2)</f>
        <v>17.61</v>
      </c>
      <c r="F20" s="170">
        <f>ROUND(VALUE(SUBSTITUTE(実質収支比率等に係る経年分析!J$47,"▲","-")),2)</f>
        <v>18.12</v>
      </c>
    </row>
    <row r="21" spans="1:11" x14ac:dyDescent="0.2">
      <c r="A21" s="170" t="s">
        <v>58</v>
      </c>
      <c r="B21" s="170">
        <f>IF(ISNUMBER(VALUE(SUBSTITUTE(実質収支比率等に係る経年分析!F$49,"▲","-"))),ROUND(VALUE(SUBSTITUTE(実質収支比率等に係る経年分析!F$49,"▲","-")),2),NA())</f>
        <v>-1.2</v>
      </c>
      <c r="C21" s="170">
        <f>IF(ISNUMBER(VALUE(SUBSTITUTE(実質収支比率等に係る経年分析!G$49,"▲","-"))),ROUND(VALUE(SUBSTITUTE(実質収支比率等に係る経年分析!G$49,"▲","-")),2),NA())</f>
        <v>2.2799999999999998</v>
      </c>
      <c r="D21" s="170">
        <f>IF(ISNUMBER(VALUE(SUBSTITUTE(実質収支比率等に係る経年分析!H$49,"▲","-"))),ROUND(VALUE(SUBSTITUTE(実質収支比率等に係る経年分析!H$49,"▲","-")),2),NA())</f>
        <v>-0.37</v>
      </c>
      <c r="E21" s="170">
        <f>IF(ISNUMBER(VALUE(SUBSTITUTE(実質収支比率等に係る経年分析!I$49,"▲","-"))),ROUND(VALUE(SUBSTITUTE(実質収支比率等に係る経年分析!I$49,"▲","-")),2),NA())</f>
        <v>3.7</v>
      </c>
      <c r="F21" s="170">
        <f>IF(ISNUMBER(VALUE(SUBSTITUTE(実質収支比率等に係る経年分析!J$49,"▲","-"))),ROUND(VALUE(SUBSTITUTE(実質収支比率等に係る経年分析!J$49,"▲","-")),2),NA())</f>
        <v>-0.89</v>
      </c>
    </row>
    <row r="24" spans="1:11" x14ac:dyDescent="0.2">
      <c r="A24" s="140" t="s">
        <v>59</v>
      </c>
    </row>
    <row r="25" spans="1:11" x14ac:dyDescent="0.2">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2">
      <c r="A26" s="171"/>
      <c r="B26" s="171" t="s">
        <v>60</v>
      </c>
      <c r="C26" s="171" t="s">
        <v>61</v>
      </c>
      <c r="D26" s="171" t="s">
        <v>60</v>
      </c>
      <c r="E26" s="171" t="s">
        <v>61</v>
      </c>
      <c r="F26" s="171" t="s">
        <v>60</v>
      </c>
      <c r="G26" s="171" t="s">
        <v>61</v>
      </c>
      <c r="H26" s="171" t="s">
        <v>60</v>
      </c>
      <c r="I26" s="171" t="s">
        <v>61</v>
      </c>
      <c r="J26" s="171" t="s">
        <v>60</v>
      </c>
      <c r="K26" s="171" t="s">
        <v>61</v>
      </c>
    </row>
    <row r="27" spans="1:11" x14ac:dyDescent="0.2">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0.13</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0.13</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0.15</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0.19</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v>
      </c>
    </row>
    <row r="28" spans="1:11" x14ac:dyDescent="0.2">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2">
      <c r="A29" s="171" t="str">
        <f>IF(連結実質赤字比率に係る赤字・黒字の構成分析!C$41="",NA(),連結実質赤字比率に係る赤字・黒字の構成分析!C$41)</f>
        <v>墓苑事業</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0.01</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v>
      </c>
    </row>
    <row r="30" spans="1:11" x14ac:dyDescent="0.2">
      <c r="A30" s="171" t="str">
        <f>IF(連結実質赤字比率に係る赤字・黒字の構成分析!C$40="",NA(),連結実質赤字比率に係る赤字・黒字の構成分析!C$40)</f>
        <v>後期高齢者医療</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0.06</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0.05</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0.01</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0.01</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0.05</v>
      </c>
    </row>
    <row r="31" spans="1:11" x14ac:dyDescent="0.2">
      <c r="A31" s="171" t="str">
        <f>IF(連結実質赤字比率に係る赤字・黒字の構成分析!C$39="",NA(),連結実質赤字比率に係る赤字・黒字の構成分析!C$39)</f>
        <v>太陽光発電事業特別会計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0.02</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0.08</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0.08</v>
      </c>
    </row>
    <row r="32" spans="1:11" x14ac:dyDescent="0.2">
      <c r="A32" s="171" t="str">
        <f>IF(連結実質赤字比率に係る赤字・黒字の構成分析!C$38="",NA(),連結実質赤字比率に係る赤字・黒字の構成分析!C$38)</f>
        <v>国民健康保険事業</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0.3</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0.27</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0.14000000000000001</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0.36</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0.56000000000000005</v>
      </c>
    </row>
    <row r="33" spans="1:16" x14ac:dyDescent="0.2">
      <c r="A33" s="171" t="str">
        <f>IF(連結実質赤字比率に係る赤字・黒字の構成分析!C$37="",NA(),連結実質赤字比率に係る赤字・黒字の構成分析!C$37)</f>
        <v>在宅生活支援事業会計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0.63</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0.69</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0.71</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0.87</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1.22</v>
      </c>
    </row>
    <row r="34" spans="1:16" x14ac:dyDescent="0.2">
      <c r="A34" s="171" t="str">
        <f>IF(連結実質赤字比率に係る赤字・黒字の構成分析!C$36="",NA(),連結実質赤字比率に係る赤字・黒字の構成分析!C$36)</f>
        <v>水道事業会計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1.99</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1.49</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1.31</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1.31</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1.55</v>
      </c>
    </row>
    <row r="35" spans="1:16" x14ac:dyDescent="0.2">
      <c r="A35" s="171" t="str">
        <f>IF(連結実質赤字比率に係る赤字・黒字の構成分析!C$35="",NA(),連結実質赤字比率に係る赤字・黒字の構成分析!C$35)</f>
        <v>病院事業会計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3.21</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3.68</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2.64</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3.07</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4.1399999999999997</v>
      </c>
    </row>
    <row r="36" spans="1:16" x14ac:dyDescent="0.2">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2.4900000000000002</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5.16</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4.21</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7.82</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5.77</v>
      </c>
    </row>
    <row r="39" spans="1:16" x14ac:dyDescent="0.2">
      <c r="A39" s="140" t="s">
        <v>62</v>
      </c>
    </row>
    <row r="40" spans="1:16" x14ac:dyDescent="0.2">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2">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2">
      <c r="A42" s="172" t="s">
        <v>65</v>
      </c>
      <c r="B42" s="172"/>
      <c r="C42" s="172"/>
      <c r="D42" s="172">
        <f>'実質公債費比率（分子）の構造'!K$52</f>
        <v>740</v>
      </c>
      <c r="E42" s="172"/>
      <c r="F42" s="172"/>
      <c r="G42" s="172">
        <f>'実質公債費比率（分子）の構造'!L$52</f>
        <v>643</v>
      </c>
      <c r="H42" s="172"/>
      <c r="I42" s="172"/>
      <c r="J42" s="172">
        <f>'実質公債費比率（分子）の構造'!M$52</f>
        <v>645</v>
      </c>
      <c r="K42" s="172"/>
      <c r="L42" s="172"/>
      <c r="M42" s="172">
        <f>'実質公債費比率（分子）の構造'!N$52</f>
        <v>634</v>
      </c>
      <c r="N42" s="172"/>
      <c r="O42" s="172"/>
      <c r="P42" s="172">
        <f>'実質公債費比率（分子）の構造'!O$52</f>
        <v>629</v>
      </c>
    </row>
    <row r="43" spans="1:16" x14ac:dyDescent="0.2">
      <c r="A43" s="172" t="s">
        <v>66</v>
      </c>
      <c r="B43" s="172" t="str">
        <f>'実質公債費比率（分子）の構造'!K$51</f>
        <v>-</v>
      </c>
      <c r="C43" s="172"/>
      <c r="D43" s="172"/>
      <c r="E43" s="172">
        <f>'実質公債費比率（分子）の構造'!L$51</f>
        <v>0</v>
      </c>
      <c r="F43" s="172"/>
      <c r="G43" s="172"/>
      <c r="H43" s="172">
        <f>'実質公債費比率（分子）の構造'!M$51</f>
        <v>0</v>
      </c>
      <c r="I43" s="172"/>
      <c r="J43" s="172"/>
      <c r="K43" s="172">
        <f>'実質公債費比率（分子）の構造'!N$51</f>
        <v>0</v>
      </c>
      <c r="L43" s="172"/>
      <c r="M43" s="172"/>
      <c r="N43" s="172" t="str">
        <f>'実質公債費比率（分子）の構造'!O$51</f>
        <v>-</v>
      </c>
      <c r="O43" s="172"/>
      <c r="P43" s="172"/>
    </row>
    <row r="44" spans="1:16" x14ac:dyDescent="0.2">
      <c r="A44" s="172" t="s">
        <v>67</v>
      </c>
      <c r="B44" s="172">
        <f>'実質公債費比率（分子）の構造'!K$50</f>
        <v>0</v>
      </c>
      <c r="C44" s="172"/>
      <c r="D44" s="172"/>
      <c r="E44" s="172">
        <f>'実質公債費比率（分子）の構造'!L$50</f>
        <v>0</v>
      </c>
      <c r="F44" s="172"/>
      <c r="G44" s="172"/>
      <c r="H44" s="172">
        <f>'実質公債費比率（分子）の構造'!M$50</f>
        <v>0</v>
      </c>
      <c r="I44" s="172"/>
      <c r="J44" s="172"/>
      <c r="K44" s="172">
        <f>'実質公債費比率（分子）の構造'!N$50</f>
        <v>0</v>
      </c>
      <c r="L44" s="172"/>
      <c r="M44" s="172"/>
      <c r="N44" s="172">
        <f>'実質公債費比率（分子）の構造'!O$50</f>
        <v>0</v>
      </c>
      <c r="O44" s="172"/>
      <c r="P44" s="172"/>
    </row>
    <row r="45" spans="1:16" x14ac:dyDescent="0.2">
      <c r="A45" s="172" t="s">
        <v>68</v>
      </c>
      <c r="B45" s="172">
        <f>'実質公債費比率（分子）の構造'!K$49</f>
        <v>35</v>
      </c>
      <c r="C45" s="172"/>
      <c r="D45" s="172"/>
      <c r="E45" s="172">
        <f>'実質公債費比率（分子）の構造'!L$49</f>
        <v>24</v>
      </c>
      <c r="F45" s="172"/>
      <c r="G45" s="172"/>
      <c r="H45" s="172">
        <f>'実質公債費比率（分子）の構造'!M$49</f>
        <v>25</v>
      </c>
      <c r="I45" s="172"/>
      <c r="J45" s="172"/>
      <c r="K45" s="172">
        <f>'実質公債費比率（分子）の構造'!N$49</f>
        <v>24</v>
      </c>
      <c r="L45" s="172"/>
      <c r="M45" s="172"/>
      <c r="N45" s="172">
        <f>'実質公債費比率（分子）の構造'!O$49</f>
        <v>22</v>
      </c>
      <c r="O45" s="172"/>
      <c r="P45" s="172"/>
    </row>
    <row r="46" spans="1:16" x14ac:dyDescent="0.2">
      <c r="A46" s="172" t="s">
        <v>69</v>
      </c>
      <c r="B46" s="172">
        <f>'実質公債費比率（分子）の構造'!K$48</f>
        <v>359</v>
      </c>
      <c r="C46" s="172"/>
      <c r="D46" s="172"/>
      <c r="E46" s="172">
        <f>'実質公債費比率（分子）の構造'!L$48</f>
        <v>312</v>
      </c>
      <c r="F46" s="172"/>
      <c r="G46" s="172"/>
      <c r="H46" s="172">
        <f>'実質公債費比率（分子）の構造'!M$48</f>
        <v>310</v>
      </c>
      <c r="I46" s="172"/>
      <c r="J46" s="172"/>
      <c r="K46" s="172">
        <f>'実質公債費比率（分子）の構造'!N$48</f>
        <v>315</v>
      </c>
      <c r="L46" s="172"/>
      <c r="M46" s="172"/>
      <c r="N46" s="172">
        <f>'実質公債費比率（分子）の構造'!O$48</f>
        <v>310</v>
      </c>
      <c r="O46" s="172"/>
      <c r="P46" s="172"/>
    </row>
    <row r="47" spans="1:16" x14ac:dyDescent="0.2">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2">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2">
      <c r="A49" s="172" t="s">
        <v>72</v>
      </c>
      <c r="B49" s="172">
        <f>'実質公債費比率（分子）の構造'!K$45</f>
        <v>807</v>
      </c>
      <c r="C49" s="172"/>
      <c r="D49" s="172"/>
      <c r="E49" s="172">
        <f>'実質公債費比率（分子）の構造'!L$45</f>
        <v>695</v>
      </c>
      <c r="F49" s="172"/>
      <c r="G49" s="172"/>
      <c r="H49" s="172">
        <f>'実質公債費比率（分子）の構造'!M$45</f>
        <v>724</v>
      </c>
      <c r="I49" s="172"/>
      <c r="J49" s="172"/>
      <c r="K49" s="172">
        <f>'実質公債費比率（分子）の構造'!N$45</f>
        <v>650</v>
      </c>
      <c r="L49" s="172"/>
      <c r="M49" s="172"/>
      <c r="N49" s="172">
        <f>'実質公債費比率（分子）の構造'!O$45</f>
        <v>658</v>
      </c>
      <c r="O49" s="172"/>
      <c r="P49" s="172"/>
    </row>
    <row r="50" spans="1:16" x14ac:dyDescent="0.2">
      <c r="A50" s="172" t="s">
        <v>73</v>
      </c>
      <c r="B50" s="172" t="e">
        <f>NA()</f>
        <v>#N/A</v>
      </c>
      <c r="C50" s="172">
        <f>IF(ISNUMBER('実質公債費比率（分子）の構造'!K$53),'実質公債費比率（分子）の構造'!K$53,NA())</f>
        <v>461</v>
      </c>
      <c r="D50" s="172" t="e">
        <f>NA()</f>
        <v>#N/A</v>
      </c>
      <c r="E50" s="172" t="e">
        <f>NA()</f>
        <v>#N/A</v>
      </c>
      <c r="F50" s="172">
        <f>IF(ISNUMBER('実質公債費比率（分子）の構造'!L$53),'実質公債費比率（分子）の構造'!L$53,NA())</f>
        <v>388</v>
      </c>
      <c r="G50" s="172" t="e">
        <f>NA()</f>
        <v>#N/A</v>
      </c>
      <c r="H50" s="172" t="e">
        <f>NA()</f>
        <v>#N/A</v>
      </c>
      <c r="I50" s="172">
        <f>IF(ISNUMBER('実質公債費比率（分子）の構造'!M$53),'実質公債費比率（分子）の構造'!M$53,NA())</f>
        <v>414</v>
      </c>
      <c r="J50" s="172" t="e">
        <f>NA()</f>
        <v>#N/A</v>
      </c>
      <c r="K50" s="172" t="e">
        <f>NA()</f>
        <v>#N/A</v>
      </c>
      <c r="L50" s="172">
        <f>IF(ISNUMBER('実質公債費比率（分子）の構造'!N$53),'実質公債費比率（分子）の構造'!N$53,NA())</f>
        <v>355</v>
      </c>
      <c r="M50" s="172" t="e">
        <f>NA()</f>
        <v>#N/A</v>
      </c>
      <c r="N50" s="172" t="e">
        <f>NA()</f>
        <v>#N/A</v>
      </c>
      <c r="O50" s="172">
        <f>IF(ISNUMBER('実質公債費比率（分子）の構造'!O$53),'実質公債費比率（分子）の構造'!O$53,NA())</f>
        <v>361</v>
      </c>
      <c r="P50" s="172" t="e">
        <f>NA()</f>
        <v>#N/A</v>
      </c>
    </row>
    <row r="53" spans="1:16" x14ac:dyDescent="0.2">
      <c r="A53" s="140" t="s">
        <v>74</v>
      </c>
    </row>
    <row r="54" spans="1:16" x14ac:dyDescent="0.2">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2">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2">
      <c r="A56" s="171" t="s">
        <v>45</v>
      </c>
      <c r="B56" s="171"/>
      <c r="C56" s="171"/>
      <c r="D56" s="171">
        <f>'将来負担比率（分子）の構造'!I$52</f>
        <v>6921</v>
      </c>
      <c r="E56" s="171"/>
      <c r="F56" s="171"/>
      <c r="G56" s="171">
        <f>'将来負担比率（分子）の構造'!J$52</f>
        <v>6670</v>
      </c>
      <c r="H56" s="171"/>
      <c r="I56" s="171"/>
      <c r="J56" s="171">
        <f>'将来負担比率（分子）の構造'!K$52</f>
        <v>6959</v>
      </c>
      <c r="K56" s="171"/>
      <c r="L56" s="171"/>
      <c r="M56" s="171">
        <f>'将来負担比率（分子）の構造'!L$52</f>
        <v>6747</v>
      </c>
      <c r="N56" s="171"/>
      <c r="O56" s="171"/>
      <c r="P56" s="171">
        <f>'将来負担比率（分子）の構造'!M$52</f>
        <v>6406</v>
      </c>
    </row>
    <row r="57" spans="1:16" x14ac:dyDescent="0.2">
      <c r="A57" s="171" t="s">
        <v>44</v>
      </c>
      <c r="B57" s="171"/>
      <c r="C57" s="171"/>
      <c r="D57" s="171">
        <f>'将来負担比率（分子）の構造'!I$51</f>
        <v>63</v>
      </c>
      <c r="E57" s="171"/>
      <c r="F57" s="171"/>
      <c r="G57" s="171">
        <f>'将来負担比率（分子）の構造'!J$51</f>
        <v>40</v>
      </c>
      <c r="H57" s="171"/>
      <c r="I57" s="171"/>
      <c r="J57" s="171">
        <f>'将来負担比率（分子）の構造'!K$51</f>
        <v>19</v>
      </c>
      <c r="K57" s="171"/>
      <c r="L57" s="171"/>
      <c r="M57" s="171">
        <f>'将来負担比率（分子）の構造'!L$51</f>
        <v>18</v>
      </c>
      <c r="N57" s="171"/>
      <c r="O57" s="171"/>
      <c r="P57" s="171">
        <f>'将来負担比率（分子）の構造'!M$51</f>
        <v>19</v>
      </c>
    </row>
    <row r="58" spans="1:16" x14ac:dyDescent="0.2">
      <c r="A58" s="171" t="s">
        <v>43</v>
      </c>
      <c r="B58" s="171"/>
      <c r="C58" s="171"/>
      <c r="D58" s="171">
        <f>'将来負担比率（分子）の構造'!I$50</f>
        <v>2472</v>
      </c>
      <c r="E58" s="171"/>
      <c r="F58" s="171"/>
      <c r="G58" s="171">
        <f>'将来負担比率（分子）の構造'!J$50</f>
        <v>2267</v>
      </c>
      <c r="H58" s="171"/>
      <c r="I58" s="171"/>
      <c r="J58" s="171">
        <f>'将来負担比率（分子）の構造'!K$50</f>
        <v>2097</v>
      </c>
      <c r="K58" s="171"/>
      <c r="L58" s="171"/>
      <c r="M58" s="171">
        <f>'将来負担比率（分子）の構造'!L$50</f>
        <v>2324</v>
      </c>
      <c r="N58" s="171"/>
      <c r="O58" s="171"/>
      <c r="P58" s="171">
        <f>'将来負担比率（分子）の構造'!M$50</f>
        <v>2352</v>
      </c>
    </row>
    <row r="59" spans="1:16" x14ac:dyDescent="0.2">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2">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2">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2">
      <c r="A62" s="171" t="s">
        <v>37</v>
      </c>
      <c r="B62" s="171">
        <f>'将来負担比率（分子）の構造'!I$45</f>
        <v>384</v>
      </c>
      <c r="C62" s="171"/>
      <c r="D62" s="171"/>
      <c r="E62" s="171">
        <f>'将来負担比率（分子）の構造'!J$45</f>
        <v>330</v>
      </c>
      <c r="F62" s="171"/>
      <c r="G62" s="171"/>
      <c r="H62" s="171">
        <f>'将来負担比率（分子）の構造'!K$45</f>
        <v>256</v>
      </c>
      <c r="I62" s="171"/>
      <c r="J62" s="171"/>
      <c r="K62" s="171">
        <f>'将来負担比率（分子）の構造'!L$45</f>
        <v>272</v>
      </c>
      <c r="L62" s="171"/>
      <c r="M62" s="171"/>
      <c r="N62" s="171">
        <f>'将来負担比率（分子）の構造'!M$45</f>
        <v>288</v>
      </c>
      <c r="O62" s="171"/>
      <c r="P62" s="171"/>
    </row>
    <row r="63" spans="1:16" x14ac:dyDescent="0.2">
      <c r="A63" s="171" t="s">
        <v>36</v>
      </c>
      <c r="B63" s="171">
        <f>'将来負担比率（分子）の構造'!I$44</f>
        <v>126</v>
      </c>
      <c r="C63" s="171"/>
      <c r="D63" s="171"/>
      <c r="E63" s="171">
        <f>'将来負担比率（分子）の構造'!J$44</f>
        <v>107</v>
      </c>
      <c r="F63" s="171"/>
      <c r="G63" s="171"/>
      <c r="H63" s="171">
        <f>'将来負担比率（分子）の構造'!K$44</f>
        <v>87</v>
      </c>
      <c r="I63" s="171"/>
      <c r="J63" s="171"/>
      <c r="K63" s="171">
        <f>'将来負担比率（分子）の構造'!L$44</f>
        <v>65</v>
      </c>
      <c r="L63" s="171"/>
      <c r="M63" s="171"/>
      <c r="N63" s="171">
        <f>'将来負担比率（分子）の構造'!M$44</f>
        <v>57</v>
      </c>
      <c r="O63" s="171"/>
      <c r="P63" s="171"/>
    </row>
    <row r="64" spans="1:16" x14ac:dyDescent="0.2">
      <c r="A64" s="171" t="s">
        <v>35</v>
      </c>
      <c r="B64" s="171">
        <f>'将来負担比率（分子）の構造'!I$43</f>
        <v>4104</v>
      </c>
      <c r="C64" s="171"/>
      <c r="D64" s="171"/>
      <c r="E64" s="171">
        <f>'将来負担比率（分子）の構造'!J$43</f>
        <v>3556</v>
      </c>
      <c r="F64" s="171"/>
      <c r="G64" s="171"/>
      <c r="H64" s="171">
        <f>'将来負担比率（分子）の構造'!K$43</f>
        <v>3037</v>
      </c>
      <c r="I64" s="171"/>
      <c r="J64" s="171"/>
      <c r="K64" s="171">
        <f>'将来負担比率（分子）の構造'!L$43</f>
        <v>2884</v>
      </c>
      <c r="L64" s="171"/>
      <c r="M64" s="171"/>
      <c r="N64" s="171">
        <f>'将来負担比率（分子）の構造'!M$43</f>
        <v>2722</v>
      </c>
      <c r="O64" s="171"/>
      <c r="P64" s="171"/>
    </row>
    <row r="65" spans="1:16" x14ac:dyDescent="0.2">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2">
      <c r="A66" s="171" t="s">
        <v>33</v>
      </c>
      <c r="B66" s="171">
        <f>'将来負担比率（分子）の構造'!I$41</f>
        <v>6220</v>
      </c>
      <c r="C66" s="171"/>
      <c r="D66" s="171"/>
      <c r="E66" s="171">
        <f>'将来負担比率（分子）の構造'!J$41</f>
        <v>5908</v>
      </c>
      <c r="F66" s="171"/>
      <c r="G66" s="171"/>
      <c r="H66" s="171">
        <f>'将来負担比率（分子）の構造'!K$41</f>
        <v>6448</v>
      </c>
      <c r="I66" s="171"/>
      <c r="J66" s="171"/>
      <c r="K66" s="171">
        <f>'将来負担比率（分子）の構造'!L$41</f>
        <v>6354</v>
      </c>
      <c r="L66" s="171"/>
      <c r="M66" s="171"/>
      <c r="N66" s="171">
        <f>'将来負担比率（分子）の構造'!M$41</f>
        <v>5955</v>
      </c>
      <c r="O66" s="171"/>
      <c r="P66" s="171"/>
    </row>
    <row r="67" spans="1:16" x14ac:dyDescent="0.2">
      <c r="A67" s="171" t="s">
        <v>77</v>
      </c>
      <c r="B67" s="171" t="e">
        <f>NA()</f>
        <v>#N/A</v>
      </c>
      <c r="C67" s="171">
        <f>IF(ISNUMBER('将来負担比率（分子）の構造'!I$53), IF('将来負担比率（分子）の構造'!I$53 &lt; 0, 0, '将来負担比率（分子）の構造'!I$53), NA())</f>
        <v>1379</v>
      </c>
      <c r="D67" s="171" t="e">
        <f>NA()</f>
        <v>#N/A</v>
      </c>
      <c r="E67" s="171" t="e">
        <f>NA()</f>
        <v>#N/A</v>
      </c>
      <c r="F67" s="171">
        <f>IF(ISNUMBER('将来負担比率（分子）の構造'!J$53), IF('将来負担比率（分子）の構造'!J$53 &lt; 0, 0, '将来負担比率（分子）の構造'!J$53), NA())</f>
        <v>923</v>
      </c>
      <c r="G67" s="171" t="e">
        <f>NA()</f>
        <v>#N/A</v>
      </c>
      <c r="H67" s="171" t="e">
        <f>NA()</f>
        <v>#N/A</v>
      </c>
      <c r="I67" s="171">
        <f>IF(ISNUMBER('将来負担比率（分子）の構造'!K$53), IF('将来負担比率（分子）の構造'!K$53 &lt; 0, 0, '将来負担比率（分子）の構造'!K$53), NA())</f>
        <v>752</v>
      </c>
      <c r="J67" s="171" t="e">
        <f>NA()</f>
        <v>#N/A</v>
      </c>
      <c r="K67" s="171" t="e">
        <f>NA()</f>
        <v>#N/A</v>
      </c>
      <c r="L67" s="171">
        <f>IF(ISNUMBER('将来負担比率（分子）の構造'!L$53), IF('将来負担比率（分子）の構造'!L$53 &lt; 0, 0, '将来負担比率（分子）の構造'!L$53), NA())</f>
        <v>485</v>
      </c>
      <c r="M67" s="171" t="e">
        <f>NA()</f>
        <v>#N/A</v>
      </c>
      <c r="N67" s="171" t="e">
        <f>NA()</f>
        <v>#N/A</v>
      </c>
      <c r="O67" s="171">
        <f>IF(ISNUMBER('将来負担比率（分子）の構造'!M$53), IF('将来負担比率（分子）の構造'!M$53 &lt; 0, 0, '将来負担比率（分子）の構造'!M$53), NA())</f>
        <v>245</v>
      </c>
      <c r="P67" s="171" t="e">
        <f>NA()</f>
        <v>#N/A</v>
      </c>
    </row>
    <row r="70" spans="1:16" x14ac:dyDescent="0.2">
      <c r="A70" s="173" t="s">
        <v>78</v>
      </c>
      <c r="B70" s="173"/>
      <c r="C70" s="173"/>
      <c r="D70" s="173"/>
      <c r="E70" s="173"/>
      <c r="F70" s="173"/>
    </row>
    <row r="71" spans="1:16" x14ac:dyDescent="0.2">
      <c r="A71" s="174"/>
      <c r="B71" s="174" t="str">
        <f>基金残高に係る経年分析!F54</f>
        <v>R02</v>
      </c>
      <c r="C71" s="174" t="str">
        <f>基金残高に係る経年分析!G54</f>
        <v>R03</v>
      </c>
      <c r="D71" s="174" t="str">
        <f>基金残高に係る経年分析!H54</f>
        <v>R04</v>
      </c>
    </row>
    <row r="72" spans="1:16" x14ac:dyDescent="0.2">
      <c r="A72" s="174" t="s">
        <v>79</v>
      </c>
      <c r="B72" s="175">
        <f>基金残高に係る経年分析!F55</f>
        <v>822</v>
      </c>
      <c r="C72" s="175">
        <f>基金残高に係る経年分析!G55</f>
        <v>822</v>
      </c>
      <c r="D72" s="175">
        <f>基金残高に係る経年分析!H55</f>
        <v>823</v>
      </c>
    </row>
    <row r="73" spans="1:16" x14ac:dyDescent="0.2">
      <c r="A73" s="174" t="s">
        <v>80</v>
      </c>
      <c r="B73" s="175">
        <f>基金残高に係る経年分析!F56</f>
        <v>818</v>
      </c>
      <c r="C73" s="175">
        <f>基金残高に係る経年分析!G56</f>
        <v>1016</v>
      </c>
      <c r="D73" s="175">
        <f>基金残高に係る経年分析!H56</f>
        <v>1017</v>
      </c>
    </row>
    <row r="74" spans="1:16" x14ac:dyDescent="0.2">
      <c r="A74" s="174" t="s">
        <v>81</v>
      </c>
      <c r="B74" s="175">
        <f>基金残高に係る経年分析!F57</f>
        <v>1333</v>
      </c>
      <c r="C74" s="175">
        <f>基金残高に係る経年分析!G57</f>
        <v>1407</v>
      </c>
      <c r="D74" s="175">
        <f>基金残高に係る経年分析!H57</f>
        <v>1480</v>
      </c>
    </row>
  </sheetData>
  <sheetProtection algorithmName="SHA-512" hashValue="9bg4NgBDLK/b4oxDAvgQxfHBu4RKD/5Pc0qNn862bhZazwLf1c9GU0voY/ZaEHcr9KyHsT11lfOaF40A63EdXQ==" saltValue="5y11WPcBA/Qn6B+7GN0C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2" customWidth="1"/>
    <col min="134" max="143" width="1.6640625" style="210" customWidth="1"/>
    <col min="144" max="16384" width="0" style="210" hidden="1"/>
  </cols>
  <sheetData>
    <row r="1" spans="2:143"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219</v>
      </c>
      <c r="DI1" s="718"/>
      <c r="DJ1" s="718"/>
      <c r="DK1" s="718"/>
      <c r="DL1" s="718"/>
      <c r="DM1" s="718"/>
      <c r="DN1" s="719"/>
      <c r="DO1" s="210"/>
      <c r="DP1" s="717" t="s">
        <v>220</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2">
      <c r="B2" s="211" t="s">
        <v>221</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232</v>
      </c>
      <c r="C5" s="680"/>
      <c r="D5" s="680"/>
      <c r="E5" s="680"/>
      <c r="F5" s="680"/>
      <c r="G5" s="680"/>
      <c r="H5" s="680"/>
      <c r="I5" s="680"/>
      <c r="J5" s="680"/>
      <c r="K5" s="680"/>
      <c r="L5" s="680"/>
      <c r="M5" s="680"/>
      <c r="N5" s="680"/>
      <c r="O5" s="680"/>
      <c r="P5" s="680"/>
      <c r="Q5" s="681"/>
      <c r="R5" s="676">
        <v>1015580</v>
      </c>
      <c r="S5" s="677"/>
      <c r="T5" s="677"/>
      <c r="U5" s="677"/>
      <c r="V5" s="677"/>
      <c r="W5" s="677"/>
      <c r="X5" s="677"/>
      <c r="Y5" s="702"/>
      <c r="Z5" s="715">
        <v>12.7</v>
      </c>
      <c r="AA5" s="715"/>
      <c r="AB5" s="715"/>
      <c r="AC5" s="715"/>
      <c r="AD5" s="716">
        <v>1015580</v>
      </c>
      <c r="AE5" s="716"/>
      <c r="AF5" s="716"/>
      <c r="AG5" s="716"/>
      <c r="AH5" s="716"/>
      <c r="AI5" s="716"/>
      <c r="AJ5" s="716"/>
      <c r="AK5" s="716"/>
      <c r="AL5" s="703">
        <v>22.5</v>
      </c>
      <c r="AM5" s="685"/>
      <c r="AN5" s="685"/>
      <c r="AO5" s="704"/>
      <c r="AP5" s="679" t="s">
        <v>233</v>
      </c>
      <c r="AQ5" s="680"/>
      <c r="AR5" s="680"/>
      <c r="AS5" s="680"/>
      <c r="AT5" s="680"/>
      <c r="AU5" s="680"/>
      <c r="AV5" s="680"/>
      <c r="AW5" s="680"/>
      <c r="AX5" s="680"/>
      <c r="AY5" s="680"/>
      <c r="AZ5" s="680"/>
      <c r="BA5" s="680"/>
      <c r="BB5" s="680"/>
      <c r="BC5" s="680"/>
      <c r="BD5" s="680"/>
      <c r="BE5" s="680"/>
      <c r="BF5" s="681"/>
      <c r="BG5" s="621">
        <v>1015580</v>
      </c>
      <c r="BH5" s="622"/>
      <c r="BI5" s="622"/>
      <c r="BJ5" s="622"/>
      <c r="BK5" s="622"/>
      <c r="BL5" s="622"/>
      <c r="BM5" s="622"/>
      <c r="BN5" s="623"/>
      <c r="BO5" s="659">
        <v>100</v>
      </c>
      <c r="BP5" s="659"/>
      <c r="BQ5" s="659"/>
      <c r="BR5" s="659"/>
      <c r="BS5" s="660" t="s">
        <v>234</v>
      </c>
      <c r="BT5" s="660"/>
      <c r="BU5" s="660"/>
      <c r="BV5" s="660"/>
      <c r="BW5" s="660"/>
      <c r="BX5" s="660"/>
      <c r="BY5" s="660"/>
      <c r="BZ5" s="660"/>
      <c r="CA5" s="660"/>
      <c r="CB5" s="695"/>
      <c r="CD5" s="673" t="s">
        <v>228</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226</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2">
      <c r="B6" s="618" t="s">
        <v>238</v>
      </c>
      <c r="C6" s="619"/>
      <c r="D6" s="619"/>
      <c r="E6" s="619"/>
      <c r="F6" s="619"/>
      <c r="G6" s="619"/>
      <c r="H6" s="619"/>
      <c r="I6" s="619"/>
      <c r="J6" s="619"/>
      <c r="K6" s="619"/>
      <c r="L6" s="619"/>
      <c r="M6" s="619"/>
      <c r="N6" s="619"/>
      <c r="O6" s="619"/>
      <c r="P6" s="619"/>
      <c r="Q6" s="620"/>
      <c r="R6" s="621">
        <v>76424</v>
      </c>
      <c r="S6" s="622"/>
      <c r="T6" s="622"/>
      <c r="U6" s="622"/>
      <c r="V6" s="622"/>
      <c r="W6" s="622"/>
      <c r="X6" s="622"/>
      <c r="Y6" s="623"/>
      <c r="Z6" s="659">
        <v>1</v>
      </c>
      <c r="AA6" s="659"/>
      <c r="AB6" s="659"/>
      <c r="AC6" s="659"/>
      <c r="AD6" s="660">
        <v>76424</v>
      </c>
      <c r="AE6" s="660"/>
      <c r="AF6" s="660"/>
      <c r="AG6" s="660"/>
      <c r="AH6" s="660"/>
      <c r="AI6" s="660"/>
      <c r="AJ6" s="660"/>
      <c r="AK6" s="660"/>
      <c r="AL6" s="624">
        <v>1.7</v>
      </c>
      <c r="AM6" s="625"/>
      <c r="AN6" s="625"/>
      <c r="AO6" s="661"/>
      <c r="AP6" s="618" t="s">
        <v>239</v>
      </c>
      <c r="AQ6" s="619"/>
      <c r="AR6" s="619"/>
      <c r="AS6" s="619"/>
      <c r="AT6" s="619"/>
      <c r="AU6" s="619"/>
      <c r="AV6" s="619"/>
      <c r="AW6" s="619"/>
      <c r="AX6" s="619"/>
      <c r="AY6" s="619"/>
      <c r="AZ6" s="619"/>
      <c r="BA6" s="619"/>
      <c r="BB6" s="619"/>
      <c r="BC6" s="619"/>
      <c r="BD6" s="619"/>
      <c r="BE6" s="619"/>
      <c r="BF6" s="620"/>
      <c r="BG6" s="621">
        <v>1015580</v>
      </c>
      <c r="BH6" s="622"/>
      <c r="BI6" s="622"/>
      <c r="BJ6" s="622"/>
      <c r="BK6" s="622"/>
      <c r="BL6" s="622"/>
      <c r="BM6" s="622"/>
      <c r="BN6" s="623"/>
      <c r="BO6" s="659">
        <v>100</v>
      </c>
      <c r="BP6" s="659"/>
      <c r="BQ6" s="659"/>
      <c r="BR6" s="659"/>
      <c r="BS6" s="660" t="s">
        <v>132</v>
      </c>
      <c r="BT6" s="660"/>
      <c r="BU6" s="660"/>
      <c r="BV6" s="660"/>
      <c r="BW6" s="660"/>
      <c r="BX6" s="660"/>
      <c r="BY6" s="660"/>
      <c r="BZ6" s="660"/>
      <c r="CA6" s="660"/>
      <c r="CB6" s="695"/>
      <c r="CD6" s="679" t="s">
        <v>240</v>
      </c>
      <c r="CE6" s="680"/>
      <c r="CF6" s="680"/>
      <c r="CG6" s="680"/>
      <c r="CH6" s="680"/>
      <c r="CI6" s="680"/>
      <c r="CJ6" s="680"/>
      <c r="CK6" s="680"/>
      <c r="CL6" s="680"/>
      <c r="CM6" s="680"/>
      <c r="CN6" s="680"/>
      <c r="CO6" s="680"/>
      <c r="CP6" s="680"/>
      <c r="CQ6" s="681"/>
      <c r="CR6" s="621">
        <v>81334</v>
      </c>
      <c r="CS6" s="622"/>
      <c r="CT6" s="622"/>
      <c r="CU6" s="622"/>
      <c r="CV6" s="622"/>
      <c r="CW6" s="622"/>
      <c r="CX6" s="622"/>
      <c r="CY6" s="623"/>
      <c r="CZ6" s="703">
        <v>1.1000000000000001</v>
      </c>
      <c r="DA6" s="685"/>
      <c r="DB6" s="685"/>
      <c r="DC6" s="705"/>
      <c r="DD6" s="627" t="s">
        <v>140</v>
      </c>
      <c r="DE6" s="622"/>
      <c r="DF6" s="622"/>
      <c r="DG6" s="622"/>
      <c r="DH6" s="622"/>
      <c r="DI6" s="622"/>
      <c r="DJ6" s="622"/>
      <c r="DK6" s="622"/>
      <c r="DL6" s="622"/>
      <c r="DM6" s="622"/>
      <c r="DN6" s="622"/>
      <c r="DO6" s="622"/>
      <c r="DP6" s="623"/>
      <c r="DQ6" s="627">
        <v>81334</v>
      </c>
      <c r="DR6" s="622"/>
      <c r="DS6" s="622"/>
      <c r="DT6" s="622"/>
      <c r="DU6" s="622"/>
      <c r="DV6" s="622"/>
      <c r="DW6" s="622"/>
      <c r="DX6" s="622"/>
      <c r="DY6" s="622"/>
      <c r="DZ6" s="622"/>
      <c r="EA6" s="622"/>
      <c r="EB6" s="622"/>
      <c r="EC6" s="658"/>
    </row>
    <row r="7" spans="2:143" ht="11.25" customHeight="1" x14ac:dyDescent="0.2">
      <c r="B7" s="618" t="s">
        <v>241</v>
      </c>
      <c r="C7" s="619"/>
      <c r="D7" s="619"/>
      <c r="E7" s="619"/>
      <c r="F7" s="619"/>
      <c r="G7" s="619"/>
      <c r="H7" s="619"/>
      <c r="I7" s="619"/>
      <c r="J7" s="619"/>
      <c r="K7" s="619"/>
      <c r="L7" s="619"/>
      <c r="M7" s="619"/>
      <c r="N7" s="619"/>
      <c r="O7" s="619"/>
      <c r="P7" s="619"/>
      <c r="Q7" s="620"/>
      <c r="R7" s="621">
        <v>619</v>
      </c>
      <c r="S7" s="622"/>
      <c r="T7" s="622"/>
      <c r="U7" s="622"/>
      <c r="V7" s="622"/>
      <c r="W7" s="622"/>
      <c r="X7" s="622"/>
      <c r="Y7" s="623"/>
      <c r="Z7" s="659">
        <v>0</v>
      </c>
      <c r="AA7" s="659"/>
      <c r="AB7" s="659"/>
      <c r="AC7" s="659"/>
      <c r="AD7" s="660">
        <v>619</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429539</v>
      </c>
      <c r="BH7" s="622"/>
      <c r="BI7" s="622"/>
      <c r="BJ7" s="622"/>
      <c r="BK7" s="622"/>
      <c r="BL7" s="622"/>
      <c r="BM7" s="622"/>
      <c r="BN7" s="623"/>
      <c r="BO7" s="659">
        <v>42.3</v>
      </c>
      <c r="BP7" s="659"/>
      <c r="BQ7" s="659"/>
      <c r="BR7" s="659"/>
      <c r="BS7" s="660" t="s">
        <v>140</v>
      </c>
      <c r="BT7" s="660"/>
      <c r="BU7" s="660"/>
      <c r="BV7" s="660"/>
      <c r="BW7" s="660"/>
      <c r="BX7" s="660"/>
      <c r="BY7" s="660"/>
      <c r="BZ7" s="660"/>
      <c r="CA7" s="660"/>
      <c r="CB7" s="695"/>
      <c r="CD7" s="618" t="s">
        <v>243</v>
      </c>
      <c r="CE7" s="619"/>
      <c r="CF7" s="619"/>
      <c r="CG7" s="619"/>
      <c r="CH7" s="619"/>
      <c r="CI7" s="619"/>
      <c r="CJ7" s="619"/>
      <c r="CK7" s="619"/>
      <c r="CL7" s="619"/>
      <c r="CM7" s="619"/>
      <c r="CN7" s="619"/>
      <c r="CO7" s="619"/>
      <c r="CP7" s="619"/>
      <c r="CQ7" s="620"/>
      <c r="CR7" s="621">
        <v>1243533</v>
      </c>
      <c r="CS7" s="622"/>
      <c r="CT7" s="622"/>
      <c r="CU7" s="622"/>
      <c r="CV7" s="622"/>
      <c r="CW7" s="622"/>
      <c r="CX7" s="622"/>
      <c r="CY7" s="623"/>
      <c r="CZ7" s="659">
        <v>16.100000000000001</v>
      </c>
      <c r="DA7" s="659"/>
      <c r="DB7" s="659"/>
      <c r="DC7" s="659"/>
      <c r="DD7" s="627">
        <v>136214</v>
      </c>
      <c r="DE7" s="622"/>
      <c r="DF7" s="622"/>
      <c r="DG7" s="622"/>
      <c r="DH7" s="622"/>
      <c r="DI7" s="622"/>
      <c r="DJ7" s="622"/>
      <c r="DK7" s="622"/>
      <c r="DL7" s="622"/>
      <c r="DM7" s="622"/>
      <c r="DN7" s="622"/>
      <c r="DO7" s="622"/>
      <c r="DP7" s="623"/>
      <c r="DQ7" s="627">
        <v>900816</v>
      </c>
      <c r="DR7" s="622"/>
      <c r="DS7" s="622"/>
      <c r="DT7" s="622"/>
      <c r="DU7" s="622"/>
      <c r="DV7" s="622"/>
      <c r="DW7" s="622"/>
      <c r="DX7" s="622"/>
      <c r="DY7" s="622"/>
      <c r="DZ7" s="622"/>
      <c r="EA7" s="622"/>
      <c r="EB7" s="622"/>
      <c r="EC7" s="658"/>
    </row>
    <row r="8" spans="2:143" ht="11.25" customHeight="1" x14ac:dyDescent="0.2">
      <c r="B8" s="618" t="s">
        <v>244</v>
      </c>
      <c r="C8" s="619"/>
      <c r="D8" s="619"/>
      <c r="E8" s="619"/>
      <c r="F8" s="619"/>
      <c r="G8" s="619"/>
      <c r="H8" s="619"/>
      <c r="I8" s="619"/>
      <c r="J8" s="619"/>
      <c r="K8" s="619"/>
      <c r="L8" s="619"/>
      <c r="M8" s="619"/>
      <c r="N8" s="619"/>
      <c r="O8" s="619"/>
      <c r="P8" s="619"/>
      <c r="Q8" s="620"/>
      <c r="R8" s="621">
        <v>4842</v>
      </c>
      <c r="S8" s="622"/>
      <c r="T8" s="622"/>
      <c r="U8" s="622"/>
      <c r="V8" s="622"/>
      <c r="W8" s="622"/>
      <c r="X8" s="622"/>
      <c r="Y8" s="623"/>
      <c r="Z8" s="659">
        <v>0.1</v>
      </c>
      <c r="AA8" s="659"/>
      <c r="AB8" s="659"/>
      <c r="AC8" s="659"/>
      <c r="AD8" s="660">
        <v>4842</v>
      </c>
      <c r="AE8" s="660"/>
      <c r="AF8" s="660"/>
      <c r="AG8" s="660"/>
      <c r="AH8" s="660"/>
      <c r="AI8" s="660"/>
      <c r="AJ8" s="660"/>
      <c r="AK8" s="660"/>
      <c r="AL8" s="624">
        <v>0.1</v>
      </c>
      <c r="AM8" s="625"/>
      <c r="AN8" s="625"/>
      <c r="AO8" s="661"/>
      <c r="AP8" s="618" t="s">
        <v>245</v>
      </c>
      <c r="AQ8" s="619"/>
      <c r="AR8" s="619"/>
      <c r="AS8" s="619"/>
      <c r="AT8" s="619"/>
      <c r="AU8" s="619"/>
      <c r="AV8" s="619"/>
      <c r="AW8" s="619"/>
      <c r="AX8" s="619"/>
      <c r="AY8" s="619"/>
      <c r="AZ8" s="619"/>
      <c r="BA8" s="619"/>
      <c r="BB8" s="619"/>
      <c r="BC8" s="619"/>
      <c r="BD8" s="619"/>
      <c r="BE8" s="619"/>
      <c r="BF8" s="620"/>
      <c r="BG8" s="621">
        <v>18835</v>
      </c>
      <c r="BH8" s="622"/>
      <c r="BI8" s="622"/>
      <c r="BJ8" s="622"/>
      <c r="BK8" s="622"/>
      <c r="BL8" s="622"/>
      <c r="BM8" s="622"/>
      <c r="BN8" s="623"/>
      <c r="BO8" s="659">
        <v>1.9</v>
      </c>
      <c r="BP8" s="659"/>
      <c r="BQ8" s="659"/>
      <c r="BR8" s="659"/>
      <c r="BS8" s="660" t="s">
        <v>132</v>
      </c>
      <c r="BT8" s="660"/>
      <c r="BU8" s="660"/>
      <c r="BV8" s="660"/>
      <c r="BW8" s="660"/>
      <c r="BX8" s="660"/>
      <c r="BY8" s="660"/>
      <c r="BZ8" s="660"/>
      <c r="CA8" s="660"/>
      <c r="CB8" s="695"/>
      <c r="CD8" s="618" t="s">
        <v>246</v>
      </c>
      <c r="CE8" s="619"/>
      <c r="CF8" s="619"/>
      <c r="CG8" s="619"/>
      <c r="CH8" s="619"/>
      <c r="CI8" s="619"/>
      <c r="CJ8" s="619"/>
      <c r="CK8" s="619"/>
      <c r="CL8" s="619"/>
      <c r="CM8" s="619"/>
      <c r="CN8" s="619"/>
      <c r="CO8" s="619"/>
      <c r="CP8" s="619"/>
      <c r="CQ8" s="620"/>
      <c r="CR8" s="621">
        <v>2380359</v>
      </c>
      <c r="CS8" s="622"/>
      <c r="CT8" s="622"/>
      <c r="CU8" s="622"/>
      <c r="CV8" s="622"/>
      <c r="CW8" s="622"/>
      <c r="CX8" s="622"/>
      <c r="CY8" s="623"/>
      <c r="CZ8" s="659">
        <v>30.9</v>
      </c>
      <c r="DA8" s="659"/>
      <c r="DB8" s="659"/>
      <c r="DC8" s="659"/>
      <c r="DD8" s="627">
        <v>40013</v>
      </c>
      <c r="DE8" s="622"/>
      <c r="DF8" s="622"/>
      <c r="DG8" s="622"/>
      <c r="DH8" s="622"/>
      <c r="DI8" s="622"/>
      <c r="DJ8" s="622"/>
      <c r="DK8" s="622"/>
      <c r="DL8" s="622"/>
      <c r="DM8" s="622"/>
      <c r="DN8" s="622"/>
      <c r="DO8" s="622"/>
      <c r="DP8" s="623"/>
      <c r="DQ8" s="627">
        <v>1412282</v>
      </c>
      <c r="DR8" s="622"/>
      <c r="DS8" s="622"/>
      <c r="DT8" s="622"/>
      <c r="DU8" s="622"/>
      <c r="DV8" s="622"/>
      <c r="DW8" s="622"/>
      <c r="DX8" s="622"/>
      <c r="DY8" s="622"/>
      <c r="DZ8" s="622"/>
      <c r="EA8" s="622"/>
      <c r="EB8" s="622"/>
      <c r="EC8" s="658"/>
    </row>
    <row r="9" spans="2:143" ht="11.25" customHeight="1" x14ac:dyDescent="0.2">
      <c r="B9" s="618" t="s">
        <v>247</v>
      </c>
      <c r="C9" s="619"/>
      <c r="D9" s="619"/>
      <c r="E9" s="619"/>
      <c r="F9" s="619"/>
      <c r="G9" s="619"/>
      <c r="H9" s="619"/>
      <c r="I9" s="619"/>
      <c r="J9" s="619"/>
      <c r="K9" s="619"/>
      <c r="L9" s="619"/>
      <c r="M9" s="619"/>
      <c r="N9" s="619"/>
      <c r="O9" s="619"/>
      <c r="P9" s="619"/>
      <c r="Q9" s="620"/>
      <c r="R9" s="621">
        <v>3848</v>
      </c>
      <c r="S9" s="622"/>
      <c r="T9" s="622"/>
      <c r="U9" s="622"/>
      <c r="V9" s="622"/>
      <c r="W9" s="622"/>
      <c r="X9" s="622"/>
      <c r="Y9" s="623"/>
      <c r="Z9" s="659">
        <v>0</v>
      </c>
      <c r="AA9" s="659"/>
      <c r="AB9" s="659"/>
      <c r="AC9" s="659"/>
      <c r="AD9" s="660">
        <v>3848</v>
      </c>
      <c r="AE9" s="660"/>
      <c r="AF9" s="660"/>
      <c r="AG9" s="660"/>
      <c r="AH9" s="660"/>
      <c r="AI9" s="660"/>
      <c r="AJ9" s="660"/>
      <c r="AK9" s="660"/>
      <c r="AL9" s="624">
        <v>0.1</v>
      </c>
      <c r="AM9" s="625"/>
      <c r="AN9" s="625"/>
      <c r="AO9" s="661"/>
      <c r="AP9" s="618" t="s">
        <v>248</v>
      </c>
      <c r="AQ9" s="619"/>
      <c r="AR9" s="619"/>
      <c r="AS9" s="619"/>
      <c r="AT9" s="619"/>
      <c r="AU9" s="619"/>
      <c r="AV9" s="619"/>
      <c r="AW9" s="619"/>
      <c r="AX9" s="619"/>
      <c r="AY9" s="619"/>
      <c r="AZ9" s="619"/>
      <c r="BA9" s="619"/>
      <c r="BB9" s="619"/>
      <c r="BC9" s="619"/>
      <c r="BD9" s="619"/>
      <c r="BE9" s="619"/>
      <c r="BF9" s="620"/>
      <c r="BG9" s="621">
        <v>363169</v>
      </c>
      <c r="BH9" s="622"/>
      <c r="BI9" s="622"/>
      <c r="BJ9" s="622"/>
      <c r="BK9" s="622"/>
      <c r="BL9" s="622"/>
      <c r="BM9" s="622"/>
      <c r="BN9" s="623"/>
      <c r="BO9" s="659">
        <v>35.799999999999997</v>
      </c>
      <c r="BP9" s="659"/>
      <c r="BQ9" s="659"/>
      <c r="BR9" s="659"/>
      <c r="BS9" s="660" t="s">
        <v>234</v>
      </c>
      <c r="BT9" s="660"/>
      <c r="BU9" s="660"/>
      <c r="BV9" s="660"/>
      <c r="BW9" s="660"/>
      <c r="BX9" s="660"/>
      <c r="BY9" s="660"/>
      <c r="BZ9" s="660"/>
      <c r="CA9" s="660"/>
      <c r="CB9" s="695"/>
      <c r="CD9" s="618" t="s">
        <v>249</v>
      </c>
      <c r="CE9" s="619"/>
      <c r="CF9" s="619"/>
      <c r="CG9" s="619"/>
      <c r="CH9" s="619"/>
      <c r="CI9" s="619"/>
      <c r="CJ9" s="619"/>
      <c r="CK9" s="619"/>
      <c r="CL9" s="619"/>
      <c r="CM9" s="619"/>
      <c r="CN9" s="619"/>
      <c r="CO9" s="619"/>
      <c r="CP9" s="619"/>
      <c r="CQ9" s="620"/>
      <c r="CR9" s="621">
        <v>1144421</v>
      </c>
      <c r="CS9" s="622"/>
      <c r="CT9" s="622"/>
      <c r="CU9" s="622"/>
      <c r="CV9" s="622"/>
      <c r="CW9" s="622"/>
      <c r="CX9" s="622"/>
      <c r="CY9" s="623"/>
      <c r="CZ9" s="659">
        <v>14.8</v>
      </c>
      <c r="DA9" s="659"/>
      <c r="DB9" s="659"/>
      <c r="DC9" s="659"/>
      <c r="DD9" s="627">
        <v>6751</v>
      </c>
      <c r="DE9" s="622"/>
      <c r="DF9" s="622"/>
      <c r="DG9" s="622"/>
      <c r="DH9" s="622"/>
      <c r="DI9" s="622"/>
      <c r="DJ9" s="622"/>
      <c r="DK9" s="622"/>
      <c r="DL9" s="622"/>
      <c r="DM9" s="622"/>
      <c r="DN9" s="622"/>
      <c r="DO9" s="622"/>
      <c r="DP9" s="623"/>
      <c r="DQ9" s="627">
        <v>1020017</v>
      </c>
      <c r="DR9" s="622"/>
      <c r="DS9" s="622"/>
      <c r="DT9" s="622"/>
      <c r="DU9" s="622"/>
      <c r="DV9" s="622"/>
      <c r="DW9" s="622"/>
      <c r="DX9" s="622"/>
      <c r="DY9" s="622"/>
      <c r="DZ9" s="622"/>
      <c r="EA9" s="622"/>
      <c r="EB9" s="622"/>
      <c r="EC9" s="658"/>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234</v>
      </c>
      <c r="S10" s="622"/>
      <c r="T10" s="622"/>
      <c r="U10" s="622"/>
      <c r="V10" s="622"/>
      <c r="W10" s="622"/>
      <c r="X10" s="622"/>
      <c r="Y10" s="623"/>
      <c r="Z10" s="659" t="s">
        <v>234</v>
      </c>
      <c r="AA10" s="659"/>
      <c r="AB10" s="659"/>
      <c r="AC10" s="659"/>
      <c r="AD10" s="660" t="s">
        <v>132</v>
      </c>
      <c r="AE10" s="660"/>
      <c r="AF10" s="660"/>
      <c r="AG10" s="660"/>
      <c r="AH10" s="660"/>
      <c r="AI10" s="660"/>
      <c r="AJ10" s="660"/>
      <c r="AK10" s="660"/>
      <c r="AL10" s="624" t="s">
        <v>234</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16282</v>
      </c>
      <c r="BH10" s="622"/>
      <c r="BI10" s="622"/>
      <c r="BJ10" s="622"/>
      <c r="BK10" s="622"/>
      <c r="BL10" s="622"/>
      <c r="BM10" s="622"/>
      <c r="BN10" s="623"/>
      <c r="BO10" s="659">
        <v>1.6</v>
      </c>
      <c r="BP10" s="659"/>
      <c r="BQ10" s="659"/>
      <c r="BR10" s="659"/>
      <c r="BS10" s="660" t="s">
        <v>234</v>
      </c>
      <c r="BT10" s="660"/>
      <c r="BU10" s="660"/>
      <c r="BV10" s="660"/>
      <c r="BW10" s="660"/>
      <c r="BX10" s="660"/>
      <c r="BY10" s="660"/>
      <c r="BZ10" s="660"/>
      <c r="CA10" s="660"/>
      <c r="CB10" s="695"/>
      <c r="CD10" s="618" t="s">
        <v>252</v>
      </c>
      <c r="CE10" s="619"/>
      <c r="CF10" s="619"/>
      <c r="CG10" s="619"/>
      <c r="CH10" s="619"/>
      <c r="CI10" s="619"/>
      <c r="CJ10" s="619"/>
      <c r="CK10" s="619"/>
      <c r="CL10" s="619"/>
      <c r="CM10" s="619"/>
      <c r="CN10" s="619"/>
      <c r="CO10" s="619"/>
      <c r="CP10" s="619"/>
      <c r="CQ10" s="620"/>
      <c r="CR10" s="621" t="s">
        <v>234</v>
      </c>
      <c r="CS10" s="622"/>
      <c r="CT10" s="622"/>
      <c r="CU10" s="622"/>
      <c r="CV10" s="622"/>
      <c r="CW10" s="622"/>
      <c r="CX10" s="622"/>
      <c r="CY10" s="623"/>
      <c r="CZ10" s="659" t="s">
        <v>132</v>
      </c>
      <c r="DA10" s="659"/>
      <c r="DB10" s="659"/>
      <c r="DC10" s="659"/>
      <c r="DD10" s="627" t="s">
        <v>234</v>
      </c>
      <c r="DE10" s="622"/>
      <c r="DF10" s="622"/>
      <c r="DG10" s="622"/>
      <c r="DH10" s="622"/>
      <c r="DI10" s="622"/>
      <c r="DJ10" s="622"/>
      <c r="DK10" s="622"/>
      <c r="DL10" s="622"/>
      <c r="DM10" s="622"/>
      <c r="DN10" s="622"/>
      <c r="DO10" s="622"/>
      <c r="DP10" s="623"/>
      <c r="DQ10" s="627" t="s">
        <v>132</v>
      </c>
      <c r="DR10" s="622"/>
      <c r="DS10" s="622"/>
      <c r="DT10" s="622"/>
      <c r="DU10" s="622"/>
      <c r="DV10" s="622"/>
      <c r="DW10" s="622"/>
      <c r="DX10" s="622"/>
      <c r="DY10" s="622"/>
      <c r="DZ10" s="622"/>
      <c r="EA10" s="622"/>
      <c r="EB10" s="622"/>
      <c r="EC10" s="658"/>
    </row>
    <row r="11" spans="2:143" ht="11.25" customHeight="1" x14ac:dyDescent="0.2">
      <c r="B11" s="618" t="s">
        <v>253</v>
      </c>
      <c r="C11" s="619"/>
      <c r="D11" s="619"/>
      <c r="E11" s="619"/>
      <c r="F11" s="619"/>
      <c r="G11" s="619"/>
      <c r="H11" s="619"/>
      <c r="I11" s="619"/>
      <c r="J11" s="619"/>
      <c r="K11" s="619"/>
      <c r="L11" s="619"/>
      <c r="M11" s="619"/>
      <c r="N11" s="619"/>
      <c r="O11" s="619"/>
      <c r="P11" s="619"/>
      <c r="Q11" s="620"/>
      <c r="R11" s="621">
        <v>234722</v>
      </c>
      <c r="S11" s="622"/>
      <c r="T11" s="622"/>
      <c r="U11" s="622"/>
      <c r="V11" s="622"/>
      <c r="W11" s="622"/>
      <c r="X11" s="622"/>
      <c r="Y11" s="623"/>
      <c r="Z11" s="624">
        <v>2.9</v>
      </c>
      <c r="AA11" s="625"/>
      <c r="AB11" s="625"/>
      <c r="AC11" s="626"/>
      <c r="AD11" s="627">
        <v>234722</v>
      </c>
      <c r="AE11" s="622"/>
      <c r="AF11" s="622"/>
      <c r="AG11" s="622"/>
      <c r="AH11" s="622"/>
      <c r="AI11" s="622"/>
      <c r="AJ11" s="622"/>
      <c r="AK11" s="623"/>
      <c r="AL11" s="624">
        <v>5.2</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31253</v>
      </c>
      <c r="BH11" s="622"/>
      <c r="BI11" s="622"/>
      <c r="BJ11" s="622"/>
      <c r="BK11" s="622"/>
      <c r="BL11" s="622"/>
      <c r="BM11" s="622"/>
      <c r="BN11" s="623"/>
      <c r="BO11" s="659">
        <v>3.1</v>
      </c>
      <c r="BP11" s="659"/>
      <c r="BQ11" s="659"/>
      <c r="BR11" s="659"/>
      <c r="BS11" s="660" t="s">
        <v>132</v>
      </c>
      <c r="BT11" s="660"/>
      <c r="BU11" s="660"/>
      <c r="BV11" s="660"/>
      <c r="BW11" s="660"/>
      <c r="BX11" s="660"/>
      <c r="BY11" s="660"/>
      <c r="BZ11" s="660"/>
      <c r="CA11" s="660"/>
      <c r="CB11" s="695"/>
      <c r="CD11" s="618" t="s">
        <v>255</v>
      </c>
      <c r="CE11" s="619"/>
      <c r="CF11" s="619"/>
      <c r="CG11" s="619"/>
      <c r="CH11" s="619"/>
      <c r="CI11" s="619"/>
      <c r="CJ11" s="619"/>
      <c r="CK11" s="619"/>
      <c r="CL11" s="619"/>
      <c r="CM11" s="619"/>
      <c r="CN11" s="619"/>
      <c r="CO11" s="619"/>
      <c r="CP11" s="619"/>
      <c r="CQ11" s="620"/>
      <c r="CR11" s="621">
        <v>524243</v>
      </c>
      <c r="CS11" s="622"/>
      <c r="CT11" s="622"/>
      <c r="CU11" s="622"/>
      <c r="CV11" s="622"/>
      <c r="CW11" s="622"/>
      <c r="CX11" s="622"/>
      <c r="CY11" s="623"/>
      <c r="CZ11" s="659">
        <v>6.8</v>
      </c>
      <c r="DA11" s="659"/>
      <c r="DB11" s="659"/>
      <c r="DC11" s="659"/>
      <c r="DD11" s="627">
        <v>143657</v>
      </c>
      <c r="DE11" s="622"/>
      <c r="DF11" s="622"/>
      <c r="DG11" s="622"/>
      <c r="DH11" s="622"/>
      <c r="DI11" s="622"/>
      <c r="DJ11" s="622"/>
      <c r="DK11" s="622"/>
      <c r="DL11" s="622"/>
      <c r="DM11" s="622"/>
      <c r="DN11" s="622"/>
      <c r="DO11" s="622"/>
      <c r="DP11" s="623"/>
      <c r="DQ11" s="627">
        <v>345608</v>
      </c>
      <c r="DR11" s="622"/>
      <c r="DS11" s="622"/>
      <c r="DT11" s="622"/>
      <c r="DU11" s="622"/>
      <c r="DV11" s="622"/>
      <c r="DW11" s="622"/>
      <c r="DX11" s="622"/>
      <c r="DY11" s="622"/>
      <c r="DZ11" s="622"/>
      <c r="EA11" s="622"/>
      <c r="EB11" s="622"/>
      <c r="EC11" s="658"/>
    </row>
    <row r="12" spans="2:143" ht="11.25" customHeight="1" x14ac:dyDescent="0.2">
      <c r="B12" s="618" t="s">
        <v>256</v>
      </c>
      <c r="C12" s="619"/>
      <c r="D12" s="619"/>
      <c r="E12" s="619"/>
      <c r="F12" s="619"/>
      <c r="G12" s="619"/>
      <c r="H12" s="619"/>
      <c r="I12" s="619"/>
      <c r="J12" s="619"/>
      <c r="K12" s="619"/>
      <c r="L12" s="619"/>
      <c r="M12" s="619"/>
      <c r="N12" s="619"/>
      <c r="O12" s="619"/>
      <c r="P12" s="619"/>
      <c r="Q12" s="620"/>
      <c r="R12" s="621">
        <v>5451</v>
      </c>
      <c r="S12" s="622"/>
      <c r="T12" s="622"/>
      <c r="U12" s="622"/>
      <c r="V12" s="622"/>
      <c r="W12" s="622"/>
      <c r="X12" s="622"/>
      <c r="Y12" s="623"/>
      <c r="Z12" s="659">
        <v>0.1</v>
      </c>
      <c r="AA12" s="659"/>
      <c r="AB12" s="659"/>
      <c r="AC12" s="659"/>
      <c r="AD12" s="660">
        <v>5451</v>
      </c>
      <c r="AE12" s="660"/>
      <c r="AF12" s="660"/>
      <c r="AG12" s="660"/>
      <c r="AH12" s="660"/>
      <c r="AI12" s="660"/>
      <c r="AJ12" s="660"/>
      <c r="AK12" s="660"/>
      <c r="AL12" s="624">
        <v>0.1</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484186</v>
      </c>
      <c r="BH12" s="622"/>
      <c r="BI12" s="622"/>
      <c r="BJ12" s="622"/>
      <c r="BK12" s="622"/>
      <c r="BL12" s="622"/>
      <c r="BM12" s="622"/>
      <c r="BN12" s="623"/>
      <c r="BO12" s="659">
        <v>47.7</v>
      </c>
      <c r="BP12" s="659"/>
      <c r="BQ12" s="659"/>
      <c r="BR12" s="659"/>
      <c r="BS12" s="660" t="s">
        <v>234</v>
      </c>
      <c r="BT12" s="660"/>
      <c r="BU12" s="660"/>
      <c r="BV12" s="660"/>
      <c r="BW12" s="660"/>
      <c r="BX12" s="660"/>
      <c r="BY12" s="660"/>
      <c r="BZ12" s="660"/>
      <c r="CA12" s="660"/>
      <c r="CB12" s="695"/>
      <c r="CD12" s="618" t="s">
        <v>258</v>
      </c>
      <c r="CE12" s="619"/>
      <c r="CF12" s="619"/>
      <c r="CG12" s="619"/>
      <c r="CH12" s="619"/>
      <c r="CI12" s="619"/>
      <c r="CJ12" s="619"/>
      <c r="CK12" s="619"/>
      <c r="CL12" s="619"/>
      <c r="CM12" s="619"/>
      <c r="CN12" s="619"/>
      <c r="CO12" s="619"/>
      <c r="CP12" s="619"/>
      <c r="CQ12" s="620"/>
      <c r="CR12" s="621">
        <v>130968</v>
      </c>
      <c r="CS12" s="622"/>
      <c r="CT12" s="622"/>
      <c r="CU12" s="622"/>
      <c r="CV12" s="622"/>
      <c r="CW12" s="622"/>
      <c r="CX12" s="622"/>
      <c r="CY12" s="623"/>
      <c r="CZ12" s="659">
        <v>1.7</v>
      </c>
      <c r="DA12" s="659"/>
      <c r="DB12" s="659"/>
      <c r="DC12" s="659"/>
      <c r="DD12" s="627" t="s">
        <v>140</v>
      </c>
      <c r="DE12" s="622"/>
      <c r="DF12" s="622"/>
      <c r="DG12" s="622"/>
      <c r="DH12" s="622"/>
      <c r="DI12" s="622"/>
      <c r="DJ12" s="622"/>
      <c r="DK12" s="622"/>
      <c r="DL12" s="622"/>
      <c r="DM12" s="622"/>
      <c r="DN12" s="622"/>
      <c r="DO12" s="622"/>
      <c r="DP12" s="623"/>
      <c r="DQ12" s="627">
        <v>125604</v>
      </c>
      <c r="DR12" s="622"/>
      <c r="DS12" s="622"/>
      <c r="DT12" s="622"/>
      <c r="DU12" s="622"/>
      <c r="DV12" s="622"/>
      <c r="DW12" s="622"/>
      <c r="DX12" s="622"/>
      <c r="DY12" s="622"/>
      <c r="DZ12" s="622"/>
      <c r="EA12" s="622"/>
      <c r="EB12" s="622"/>
      <c r="EC12" s="658"/>
    </row>
    <row r="13" spans="2:143" ht="11.25" customHeight="1" x14ac:dyDescent="0.2">
      <c r="B13" s="618" t="s">
        <v>259</v>
      </c>
      <c r="C13" s="619"/>
      <c r="D13" s="619"/>
      <c r="E13" s="619"/>
      <c r="F13" s="619"/>
      <c r="G13" s="619"/>
      <c r="H13" s="619"/>
      <c r="I13" s="619"/>
      <c r="J13" s="619"/>
      <c r="K13" s="619"/>
      <c r="L13" s="619"/>
      <c r="M13" s="619"/>
      <c r="N13" s="619"/>
      <c r="O13" s="619"/>
      <c r="P13" s="619"/>
      <c r="Q13" s="620"/>
      <c r="R13" s="621" t="s">
        <v>234</v>
      </c>
      <c r="S13" s="622"/>
      <c r="T13" s="622"/>
      <c r="U13" s="622"/>
      <c r="V13" s="622"/>
      <c r="W13" s="622"/>
      <c r="X13" s="622"/>
      <c r="Y13" s="623"/>
      <c r="Z13" s="659" t="s">
        <v>132</v>
      </c>
      <c r="AA13" s="659"/>
      <c r="AB13" s="659"/>
      <c r="AC13" s="659"/>
      <c r="AD13" s="660" t="s">
        <v>132</v>
      </c>
      <c r="AE13" s="660"/>
      <c r="AF13" s="660"/>
      <c r="AG13" s="660"/>
      <c r="AH13" s="660"/>
      <c r="AI13" s="660"/>
      <c r="AJ13" s="660"/>
      <c r="AK13" s="660"/>
      <c r="AL13" s="624" t="s">
        <v>132</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481380</v>
      </c>
      <c r="BH13" s="622"/>
      <c r="BI13" s="622"/>
      <c r="BJ13" s="622"/>
      <c r="BK13" s="622"/>
      <c r="BL13" s="622"/>
      <c r="BM13" s="622"/>
      <c r="BN13" s="623"/>
      <c r="BO13" s="659">
        <v>47.4</v>
      </c>
      <c r="BP13" s="659"/>
      <c r="BQ13" s="659"/>
      <c r="BR13" s="659"/>
      <c r="BS13" s="660" t="s">
        <v>140</v>
      </c>
      <c r="BT13" s="660"/>
      <c r="BU13" s="660"/>
      <c r="BV13" s="660"/>
      <c r="BW13" s="660"/>
      <c r="BX13" s="660"/>
      <c r="BY13" s="660"/>
      <c r="BZ13" s="660"/>
      <c r="CA13" s="660"/>
      <c r="CB13" s="695"/>
      <c r="CD13" s="618" t="s">
        <v>261</v>
      </c>
      <c r="CE13" s="619"/>
      <c r="CF13" s="619"/>
      <c r="CG13" s="619"/>
      <c r="CH13" s="619"/>
      <c r="CI13" s="619"/>
      <c r="CJ13" s="619"/>
      <c r="CK13" s="619"/>
      <c r="CL13" s="619"/>
      <c r="CM13" s="619"/>
      <c r="CN13" s="619"/>
      <c r="CO13" s="619"/>
      <c r="CP13" s="619"/>
      <c r="CQ13" s="620"/>
      <c r="CR13" s="621">
        <v>416898</v>
      </c>
      <c r="CS13" s="622"/>
      <c r="CT13" s="622"/>
      <c r="CU13" s="622"/>
      <c r="CV13" s="622"/>
      <c r="CW13" s="622"/>
      <c r="CX13" s="622"/>
      <c r="CY13" s="623"/>
      <c r="CZ13" s="659">
        <v>5.4</v>
      </c>
      <c r="DA13" s="659"/>
      <c r="DB13" s="659"/>
      <c r="DC13" s="659"/>
      <c r="DD13" s="627">
        <v>250100</v>
      </c>
      <c r="DE13" s="622"/>
      <c r="DF13" s="622"/>
      <c r="DG13" s="622"/>
      <c r="DH13" s="622"/>
      <c r="DI13" s="622"/>
      <c r="DJ13" s="622"/>
      <c r="DK13" s="622"/>
      <c r="DL13" s="622"/>
      <c r="DM13" s="622"/>
      <c r="DN13" s="622"/>
      <c r="DO13" s="622"/>
      <c r="DP13" s="623"/>
      <c r="DQ13" s="627">
        <v>218266</v>
      </c>
      <c r="DR13" s="622"/>
      <c r="DS13" s="622"/>
      <c r="DT13" s="622"/>
      <c r="DU13" s="622"/>
      <c r="DV13" s="622"/>
      <c r="DW13" s="622"/>
      <c r="DX13" s="622"/>
      <c r="DY13" s="622"/>
      <c r="DZ13" s="622"/>
      <c r="EA13" s="622"/>
      <c r="EB13" s="622"/>
      <c r="EC13" s="658"/>
    </row>
    <row r="14" spans="2:143" ht="11.25" customHeight="1" x14ac:dyDescent="0.2">
      <c r="B14" s="618" t="s">
        <v>262</v>
      </c>
      <c r="C14" s="619"/>
      <c r="D14" s="619"/>
      <c r="E14" s="619"/>
      <c r="F14" s="619"/>
      <c r="G14" s="619"/>
      <c r="H14" s="619"/>
      <c r="I14" s="619"/>
      <c r="J14" s="619"/>
      <c r="K14" s="619"/>
      <c r="L14" s="619"/>
      <c r="M14" s="619"/>
      <c r="N14" s="619"/>
      <c r="O14" s="619"/>
      <c r="P14" s="619"/>
      <c r="Q14" s="620"/>
      <c r="R14" s="621">
        <v>3</v>
      </c>
      <c r="S14" s="622"/>
      <c r="T14" s="622"/>
      <c r="U14" s="622"/>
      <c r="V14" s="622"/>
      <c r="W14" s="622"/>
      <c r="X14" s="622"/>
      <c r="Y14" s="623"/>
      <c r="Z14" s="659">
        <v>0</v>
      </c>
      <c r="AA14" s="659"/>
      <c r="AB14" s="659"/>
      <c r="AC14" s="659"/>
      <c r="AD14" s="660">
        <v>3</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47411</v>
      </c>
      <c r="BH14" s="622"/>
      <c r="BI14" s="622"/>
      <c r="BJ14" s="622"/>
      <c r="BK14" s="622"/>
      <c r="BL14" s="622"/>
      <c r="BM14" s="622"/>
      <c r="BN14" s="623"/>
      <c r="BO14" s="659">
        <v>4.7</v>
      </c>
      <c r="BP14" s="659"/>
      <c r="BQ14" s="659"/>
      <c r="BR14" s="659"/>
      <c r="BS14" s="660" t="s">
        <v>234</v>
      </c>
      <c r="BT14" s="660"/>
      <c r="BU14" s="660"/>
      <c r="BV14" s="660"/>
      <c r="BW14" s="660"/>
      <c r="BX14" s="660"/>
      <c r="BY14" s="660"/>
      <c r="BZ14" s="660"/>
      <c r="CA14" s="660"/>
      <c r="CB14" s="695"/>
      <c r="CD14" s="618" t="s">
        <v>264</v>
      </c>
      <c r="CE14" s="619"/>
      <c r="CF14" s="619"/>
      <c r="CG14" s="619"/>
      <c r="CH14" s="619"/>
      <c r="CI14" s="619"/>
      <c r="CJ14" s="619"/>
      <c r="CK14" s="619"/>
      <c r="CL14" s="619"/>
      <c r="CM14" s="619"/>
      <c r="CN14" s="619"/>
      <c r="CO14" s="619"/>
      <c r="CP14" s="619"/>
      <c r="CQ14" s="620"/>
      <c r="CR14" s="621">
        <v>197051</v>
      </c>
      <c r="CS14" s="622"/>
      <c r="CT14" s="622"/>
      <c r="CU14" s="622"/>
      <c r="CV14" s="622"/>
      <c r="CW14" s="622"/>
      <c r="CX14" s="622"/>
      <c r="CY14" s="623"/>
      <c r="CZ14" s="659">
        <v>2.6</v>
      </c>
      <c r="DA14" s="659"/>
      <c r="DB14" s="659"/>
      <c r="DC14" s="659"/>
      <c r="DD14" s="627">
        <v>6727</v>
      </c>
      <c r="DE14" s="622"/>
      <c r="DF14" s="622"/>
      <c r="DG14" s="622"/>
      <c r="DH14" s="622"/>
      <c r="DI14" s="622"/>
      <c r="DJ14" s="622"/>
      <c r="DK14" s="622"/>
      <c r="DL14" s="622"/>
      <c r="DM14" s="622"/>
      <c r="DN14" s="622"/>
      <c r="DO14" s="622"/>
      <c r="DP14" s="623"/>
      <c r="DQ14" s="627">
        <v>188476</v>
      </c>
      <c r="DR14" s="622"/>
      <c r="DS14" s="622"/>
      <c r="DT14" s="622"/>
      <c r="DU14" s="622"/>
      <c r="DV14" s="622"/>
      <c r="DW14" s="622"/>
      <c r="DX14" s="622"/>
      <c r="DY14" s="622"/>
      <c r="DZ14" s="622"/>
      <c r="EA14" s="622"/>
      <c r="EB14" s="622"/>
      <c r="EC14" s="658"/>
    </row>
    <row r="15" spans="2:143" ht="11.25" customHeight="1" x14ac:dyDescent="0.2">
      <c r="B15" s="618" t="s">
        <v>265</v>
      </c>
      <c r="C15" s="619"/>
      <c r="D15" s="619"/>
      <c r="E15" s="619"/>
      <c r="F15" s="619"/>
      <c r="G15" s="619"/>
      <c r="H15" s="619"/>
      <c r="I15" s="619"/>
      <c r="J15" s="619"/>
      <c r="K15" s="619"/>
      <c r="L15" s="619"/>
      <c r="M15" s="619"/>
      <c r="N15" s="619"/>
      <c r="O15" s="619"/>
      <c r="P15" s="619"/>
      <c r="Q15" s="620"/>
      <c r="R15" s="621" t="s">
        <v>140</v>
      </c>
      <c r="S15" s="622"/>
      <c r="T15" s="622"/>
      <c r="U15" s="622"/>
      <c r="V15" s="622"/>
      <c r="W15" s="622"/>
      <c r="X15" s="622"/>
      <c r="Y15" s="623"/>
      <c r="Z15" s="659" t="s">
        <v>132</v>
      </c>
      <c r="AA15" s="659"/>
      <c r="AB15" s="659"/>
      <c r="AC15" s="659"/>
      <c r="AD15" s="660" t="s">
        <v>234</v>
      </c>
      <c r="AE15" s="660"/>
      <c r="AF15" s="660"/>
      <c r="AG15" s="660"/>
      <c r="AH15" s="660"/>
      <c r="AI15" s="660"/>
      <c r="AJ15" s="660"/>
      <c r="AK15" s="660"/>
      <c r="AL15" s="624" t="s">
        <v>234</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54444</v>
      </c>
      <c r="BH15" s="622"/>
      <c r="BI15" s="622"/>
      <c r="BJ15" s="622"/>
      <c r="BK15" s="622"/>
      <c r="BL15" s="622"/>
      <c r="BM15" s="622"/>
      <c r="BN15" s="623"/>
      <c r="BO15" s="659">
        <v>5.4</v>
      </c>
      <c r="BP15" s="659"/>
      <c r="BQ15" s="659"/>
      <c r="BR15" s="659"/>
      <c r="BS15" s="660" t="s">
        <v>234</v>
      </c>
      <c r="BT15" s="660"/>
      <c r="BU15" s="660"/>
      <c r="BV15" s="660"/>
      <c r="BW15" s="660"/>
      <c r="BX15" s="660"/>
      <c r="BY15" s="660"/>
      <c r="BZ15" s="660"/>
      <c r="CA15" s="660"/>
      <c r="CB15" s="695"/>
      <c r="CD15" s="618" t="s">
        <v>267</v>
      </c>
      <c r="CE15" s="619"/>
      <c r="CF15" s="619"/>
      <c r="CG15" s="619"/>
      <c r="CH15" s="619"/>
      <c r="CI15" s="619"/>
      <c r="CJ15" s="619"/>
      <c r="CK15" s="619"/>
      <c r="CL15" s="619"/>
      <c r="CM15" s="619"/>
      <c r="CN15" s="619"/>
      <c r="CO15" s="619"/>
      <c r="CP15" s="619"/>
      <c r="CQ15" s="620"/>
      <c r="CR15" s="621">
        <v>594297</v>
      </c>
      <c r="CS15" s="622"/>
      <c r="CT15" s="622"/>
      <c r="CU15" s="622"/>
      <c r="CV15" s="622"/>
      <c r="CW15" s="622"/>
      <c r="CX15" s="622"/>
      <c r="CY15" s="623"/>
      <c r="CZ15" s="659">
        <v>7.7</v>
      </c>
      <c r="DA15" s="659"/>
      <c r="DB15" s="659"/>
      <c r="DC15" s="659"/>
      <c r="DD15" s="627">
        <v>64249</v>
      </c>
      <c r="DE15" s="622"/>
      <c r="DF15" s="622"/>
      <c r="DG15" s="622"/>
      <c r="DH15" s="622"/>
      <c r="DI15" s="622"/>
      <c r="DJ15" s="622"/>
      <c r="DK15" s="622"/>
      <c r="DL15" s="622"/>
      <c r="DM15" s="622"/>
      <c r="DN15" s="622"/>
      <c r="DO15" s="622"/>
      <c r="DP15" s="623"/>
      <c r="DQ15" s="627">
        <v>489576</v>
      </c>
      <c r="DR15" s="622"/>
      <c r="DS15" s="622"/>
      <c r="DT15" s="622"/>
      <c r="DU15" s="622"/>
      <c r="DV15" s="622"/>
      <c r="DW15" s="622"/>
      <c r="DX15" s="622"/>
      <c r="DY15" s="622"/>
      <c r="DZ15" s="622"/>
      <c r="EA15" s="622"/>
      <c r="EB15" s="622"/>
      <c r="EC15" s="658"/>
    </row>
    <row r="16" spans="2:143" ht="11.25" customHeight="1" x14ac:dyDescent="0.2">
      <c r="B16" s="618" t="s">
        <v>268</v>
      </c>
      <c r="C16" s="619"/>
      <c r="D16" s="619"/>
      <c r="E16" s="619"/>
      <c r="F16" s="619"/>
      <c r="G16" s="619"/>
      <c r="H16" s="619"/>
      <c r="I16" s="619"/>
      <c r="J16" s="619"/>
      <c r="K16" s="619"/>
      <c r="L16" s="619"/>
      <c r="M16" s="619"/>
      <c r="N16" s="619"/>
      <c r="O16" s="619"/>
      <c r="P16" s="619"/>
      <c r="Q16" s="620"/>
      <c r="R16" s="621">
        <v>5730</v>
      </c>
      <c r="S16" s="622"/>
      <c r="T16" s="622"/>
      <c r="U16" s="622"/>
      <c r="V16" s="622"/>
      <c r="W16" s="622"/>
      <c r="X16" s="622"/>
      <c r="Y16" s="623"/>
      <c r="Z16" s="659">
        <v>0.1</v>
      </c>
      <c r="AA16" s="659"/>
      <c r="AB16" s="659"/>
      <c r="AC16" s="659"/>
      <c r="AD16" s="660">
        <v>5730</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59" t="s">
        <v>132</v>
      </c>
      <c r="BP16" s="659"/>
      <c r="BQ16" s="659"/>
      <c r="BR16" s="659"/>
      <c r="BS16" s="660" t="s">
        <v>234</v>
      </c>
      <c r="BT16" s="660"/>
      <c r="BU16" s="660"/>
      <c r="BV16" s="660"/>
      <c r="BW16" s="660"/>
      <c r="BX16" s="660"/>
      <c r="BY16" s="660"/>
      <c r="BZ16" s="660"/>
      <c r="CA16" s="660"/>
      <c r="CB16" s="695"/>
      <c r="CD16" s="618" t="s">
        <v>270</v>
      </c>
      <c r="CE16" s="619"/>
      <c r="CF16" s="619"/>
      <c r="CG16" s="619"/>
      <c r="CH16" s="619"/>
      <c r="CI16" s="619"/>
      <c r="CJ16" s="619"/>
      <c r="CK16" s="619"/>
      <c r="CL16" s="619"/>
      <c r="CM16" s="619"/>
      <c r="CN16" s="619"/>
      <c r="CO16" s="619"/>
      <c r="CP16" s="619"/>
      <c r="CQ16" s="620"/>
      <c r="CR16" s="621">
        <v>280681</v>
      </c>
      <c r="CS16" s="622"/>
      <c r="CT16" s="622"/>
      <c r="CU16" s="622"/>
      <c r="CV16" s="622"/>
      <c r="CW16" s="622"/>
      <c r="CX16" s="622"/>
      <c r="CY16" s="623"/>
      <c r="CZ16" s="659">
        <v>3.6</v>
      </c>
      <c r="DA16" s="659"/>
      <c r="DB16" s="659"/>
      <c r="DC16" s="659"/>
      <c r="DD16" s="627" t="s">
        <v>234</v>
      </c>
      <c r="DE16" s="622"/>
      <c r="DF16" s="622"/>
      <c r="DG16" s="622"/>
      <c r="DH16" s="622"/>
      <c r="DI16" s="622"/>
      <c r="DJ16" s="622"/>
      <c r="DK16" s="622"/>
      <c r="DL16" s="622"/>
      <c r="DM16" s="622"/>
      <c r="DN16" s="622"/>
      <c r="DO16" s="622"/>
      <c r="DP16" s="623"/>
      <c r="DQ16" s="627">
        <v>21973</v>
      </c>
      <c r="DR16" s="622"/>
      <c r="DS16" s="622"/>
      <c r="DT16" s="622"/>
      <c r="DU16" s="622"/>
      <c r="DV16" s="622"/>
      <c r="DW16" s="622"/>
      <c r="DX16" s="622"/>
      <c r="DY16" s="622"/>
      <c r="DZ16" s="622"/>
      <c r="EA16" s="622"/>
      <c r="EB16" s="622"/>
      <c r="EC16" s="658"/>
    </row>
    <row r="17" spans="2:133" ht="11.25" customHeight="1" x14ac:dyDescent="0.2">
      <c r="B17" s="618" t="s">
        <v>271</v>
      </c>
      <c r="C17" s="619"/>
      <c r="D17" s="619"/>
      <c r="E17" s="619"/>
      <c r="F17" s="619"/>
      <c r="G17" s="619"/>
      <c r="H17" s="619"/>
      <c r="I17" s="619"/>
      <c r="J17" s="619"/>
      <c r="K17" s="619"/>
      <c r="L17" s="619"/>
      <c r="M17" s="619"/>
      <c r="N17" s="619"/>
      <c r="O17" s="619"/>
      <c r="P17" s="619"/>
      <c r="Q17" s="620"/>
      <c r="R17" s="621">
        <v>11507</v>
      </c>
      <c r="S17" s="622"/>
      <c r="T17" s="622"/>
      <c r="U17" s="622"/>
      <c r="V17" s="622"/>
      <c r="W17" s="622"/>
      <c r="X17" s="622"/>
      <c r="Y17" s="623"/>
      <c r="Z17" s="659">
        <v>0.1</v>
      </c>
      <c r="AA17" s="659"/>
      <c r="AB17" s="659"/>
      <c r="AC17" s="659"/>
      <c r="AD17" s="660">
        <v>11507</v>
      </c>
      <c r="AE17" s="660"/>
      <c r="AF17" s="660"/>
      <c r="AG17" s="660"/>
      <c r="AH17" s="660"/>
      <c r="AI17" s="660"/>
      <c r="AJ17" s="660"/>
      <c r="AK17" s="660"/>
      <c r="AL17" s="624">
        <v>0.3</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234</v>
      </c>
      <c r="BH17" s="622"/>
      <c r="BI17" s="622"/>
      <c r="BJ17" s="622"/>
      <c r="BK17" s="622"/>
      <c r="BL17" s="622"/>
      <c r="BM17" s="622"/>
      <c r="BN17" s="623"/>
      <c r="BO17" s="659" t="s">
        <v>234</v>
      </c>
      <c r="BP17" s="659"/>
      <c r="BQ17" s="659"/>
      <c r="BR17" s="659"/>
      <c r="BS17" s="660" t="s">
        <v>132</v>
      </c>
      <c r="BT17" s="660"/>
      <c r="BU17" s="660"/>
      <c r="BV17" s="660"/>
      <c r="BW17" s="660"/>
      <c r="BX17" s="660"/>
      <c r="BY17" s="660"/>
      <c r="BZ17" s="660"/>
      <c r="CA17" s="660"/>
      <c r="CB17" s="695"/>
      <c r="CD17" s="618" t="s">
        <v>273</v>
      </c>
      <c r="CE17" s="619"/>
      <c r="CF17" s="619"/>
      <c r="CG17" s="619"/>
      <c r="CH17" s="619"/>
      <c r="CI17" s="619"/>
      <c r="CJ17" s="619"/>
      <c r="CK17" s="619"/>
      <c r="CL17" s="619"/>
      <c r="CM17" s="619"/>
      <c r="CN17" s="619"/>
      <c r="CO17" s="619"/>
      <c r="CP17" s="619"/>
      <c r="CQ17" s="620"/>
      <c r="CR17" s="621">
        <v>720536</v>
      </c>
      <c r="CS17" s="622"/>
      <c r="CT17" s="622"/>
      <c r="CU17" s="622"/>
      <c r="CV17" s="622"/>
      <c r="CW17" s="622"/>
      <c r="CX17" s="622"/>
      <c r="CY17" s="623"/>
      <c r="CZ17" s="659">
        <v>9.3000000000000007</v>
      </c>
      <c r="DA17" s="659"/>
      <c r="DB17" s="659"/>
      <c r="DC17" s="659"/>
      <c r="DD17" s="627" t="s">
        <v>140</v>
      </c>
      <c r="DE17" s="622"/>
      <c r="DF17" s="622"/>
      <c r="DG17" s="622"/>
      <c r="DH17" s="622"/>
      <c r="DI17" s="622"/>
      <c r="DJ17" s="622"/>
      <c r="DK17" s="622"/>
      <c r="DL17" s="622"/>
      <c r="DM17" s="622"/>
      <c r="DN17" s="622"/>
      <c r="DO17" s="622"/>
      <c r="DP17" s="623"/>
      <c r="DQ17" s="627">
        <v>714723</v>
      </c>
      <c r="DR17" s="622"/>
      <c r="DS17" s="622"/>
      <c r="DT17" s="622"/>
      <c r="DU17" s="622"/>
      <c r="DV17" s="622"/>
      <c r="DW17" s="622"/>
      <c r="DX17" s="622"/>
      <c r="DY17" s="622"/>
      <c r="DZ17" s="622"/>
      <c r="EA17" s="622"/>
      <c r="EB17" s="622"/>
      <c r="EC17" s="658"/>
    </row>
    <row r="18" spans="2:133" ht="11.25" customHeight="1" x14ac:dyDescent="0.2">
      <c r="B18" s="618" t="s">
        <v>274</v>
      </c>
      <c r="C18" s="619"/>
      <c r="D18" s="619"/>
      <c r="E18" s="619"/>
      <c r="F18" s="619"/>
      <c r="G18" s="619"/>
      <c r="H18" s="619"/>
      <c r="I18" s="619"/>
      <c r="J18" s="619"/>
      <c r="K18" s="619"/>
      <c r="L18" s="619"/>
      <c r="M18" s="619"/>
      <c r="N18" s="619"/>
      <c r="O18" s="619"/>
      <c r="P18" s="619"/>
      <c r="Q18" s="620"/>
      <c r="R18" s="621">
        <v>5443</v>
      </c>
      <c r="S18" s="622"/>
      <c r="T18" s="622"/>
      <c r="U18" s="622"/>
      <c r="V18" s="622"/>
      <c r="W18" s="622"/>
      <c r="X18" s="622"/>
      <c r="Y18" s="623"/>
      <c r="Z18" s="659">
        <v>0.1</v>
      </c>
      <c r="AA18" s="659"/>
      <c r="AB18" s="659"/>
      <c r="AC18" s="659"/>
      <c r="AD18" s="660">
        <v>5443</v>
      </c>
      <c r="AE18" s="660"/>
      <c r="AF18" s="660"/>
      <c r="AG18" s="660"/>
      <c r="AH18" s="660"/>
      <c r="AI18" s="660"/>
      <c r="AJ18" s="660"/>
      <c r="AK18" s="660"/>
      <c r="AL18" s="624">
        <v>0.1</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234</v>
      </c>
      <c r="BP18" s="659"/>
      <c r="BQ18" s="659"/>
      <c r="BR18" s="659"/>
      <c r="BS18" s="660" t="s">
        <v>132</v>
      </c>
      <c r="BT18" s="660"/>
      <c r="BU18" s="660"/>
      <c r="BV18" s="660"/>
      <c r="BW18" s="660"/>
      <c r="BX18" s="660"/>
      <c r="BY18" s="660"/>
      <c r="BZ18" s="660"/>
      <c r="CA18" s="660"/>
      <c r="CB18" s="695"/>
      <c r="CD18" s="618" t="s">
        <v>276</v>
      </c>
      <c r="CE18" s="619"/>
      <c r="CF18" s="619"/>
      <c r="CG18" s="619"/>
      <c r="CH18" s="619"/>
      <c r="CI18" s="619"/>
      <c r="CJ18" s="619"/>
      <c r="CK18" s="619"/>
      <c r="CL18" s="619"/>
      <c r="CM18" s="619"/>
      <c r="CN18" s="619"/>
      <c r="CO18" s="619"/>
      <c r="CP18" s="619"/>
      <c r="CQ18" s="620"/>
      <c r="CR18" s="621" t="s">
        <v>140</v>
      </c>
      <c r="CS18" s="622"/>
      <c r="CT18" s="622"/>
      <c r="CU18" s="622"/>
      <c r="CV18" s="622"/>
      <c r="CW18" s="622"/>
      <c r="CX18" s="622"/>
      <c r="CY18" s="623"/>
      <c r="CZ18" s="659" t="s">
        <v>234</v>
      </c>
      <c r="DA18" s="659"/>
      <c r="DB18" s="659"/>
      <c r="DC18" s="659"/>
      <c r="DD18" s="627" t="s">
        <v>140</v>
      </c>
      <c r="DE18" s="622"/>
      <c r="DF18" s="622"/>
      <c r="DG18" s="622"/>
      <c r="DH18" s="622"/>
      <c r="DI18" s="622"/>
      <c r="DJ18" s="622"/>
      <c r="DK18" s="622"/>
      <c r="DL18" s="622"/>
      <c r="DM18" s="622"/>
      <c r="DN18" s="622"/>
      <c r="DO18" s="622"/>
      <c r="DP18" s="623"/>
      <c r="DQ18" s="627" t="s">
        <v>132</v>
      </c>
      <c r="DR18" s="622"/>
      <c r="DS18" s="622"/>
      <c r="DT18" s="622"/>
      <c r="DU18" s="622"/>
      <c r="DV18" s="622"/>
      <c r="DW18" s="622"/>
      <c r="DX18" s="622"/>
      <c r="DY18" s="622"/>
      <c r="DZ18" s="622"/>
      <c r="EA18" s="622"/>
      <c r="EB18" s="622"/>
      <c r="EC18" s="658"/>
    </row>
    <row r="19" spans="2:133" ht="11.25" customHeight="1" x14ac:dyDescent="0.2">
      <c r="B19" s="618" t="s">
        <v>277</v>
      </c>
      <c r="C19" s="619"/>
      <c r="D19" s="619"/>
      <c r="E19" s="619"/>
      <c r="F19" s="619"/>
      <c r="G19" s="619"/>
      <c r="H19" s="619"/>
      <c r="I19" s="619"/>
      <c r="J19" s="619"/>
      <c r="K19" s="619"/>
      <c r="L19" s="619"/>
      <c r="M19" s="619"/>
      <c r="N19" s="619"/>
      <c r="O19" s="619"/>
      <c r="P19" s="619"/>
      <c r="Q19" s="620"/>
      <c r="R19" s="621">
        <v>5443</v>
      </c>
      <c r="S19" s="622"/>
      <c r="T19" s="622"/>
      <c r="U19" s="622"/>
      <c r="V19" s="622"/>
      <c r="W19" s="622"/>
      <c r="X19" s="622"/>
      <c r="Y19" s="623"/>
      <c r="Z19" s="659">
        <v>0.1</v>
      </c>
      <c r="AA19" s="659"/>
      <c r="AB19" s="659"/>
      <c r="AC19" s="659"/>
      <c r="AD19" s="660">
        <v>5443</v>
      </c>
      <c r="AE19" s="660"/>
      <c r="AF19" s="660"/>
      <c r="AG19" s="660"/>
      <c r="AH19" s="660"/>
      <c r="AI19" s="660"/>
      <c r="AJ19" s="660"/>
      <c r="AK19" s="660"/>
      <c r="AL19" s="624">
        <v>0.1</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t="s">
        <v>234</v>
      </c>
      <c r="BH19" s="622"/>
      <c r="BI19" s="622"/>
      <c r="BJ19" s="622"/>
      <c r="BK19" s="622"/>
      <c r="BL19" s="622"/>
      <c r="BM19" s="622"/>
      <c r="BN19" s="623"/>
      <c r="BO19" s="659" t="s">
        <v>132</v>
      </c>
      <c r="BP19" s="659"/>
      <c r="BQ19" s="659"/>
      <c r="BR19" s="659"/>
      <c r="BS19" s="660" t="s">
        <v>140</v>
      </c>
      <c r="BT19" s="660"/>
      <c r="BU19" s="660"/>
      <c r="BV19" s="660"/>
      <c r="BW19" s="660"/>
      <c r="BX19" s="660"/>
      <c r="BY19" s="660"/>
      <c r="BZ19" s="660"/>
      <c r="CA19" s="660"/>
      <c r="CB19" s="695"/>
      <c r="CD19" s="618" t="s">
        <v>279</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234</v>
      </c>
      <c r="DA19" s="659"/>
      <c r="DB19" s="659"/>
      <c r="DC19" s="659"/>
      <c r="DD19" s="627" t="s">
        <v>132</v>
      </c>
      <c r="DE19" s="622"/>
      <c r="DF19" s="622"/>
      <c r="DG19" s="622"/>
      <c r="DH19" s="622"/>
      <c r="DI19" s="622"/>
      <c r="DJ19" s="622"/>
      <c r="DK19" s="622"/>
      <c r="DL19" s="622"/>
      <c r="DM19" s="622"/>
      <c r="DN19" s="622"/>
      <c r="DO19" s="622"/>
      <c r="DP19" s="623"/>
      <c r="DQ19" s="627" t="s">
        <v>140</v>
      </c>
      <c r="DR19" s="622"/>
      <c r="DS19" s="622"/>
      <c r="DT19" s="622"/>
      <c r="DU19" s="622"/>
      <c r="DV19" s="622"/>
      <c r="DW19" s="622"/>
      <c r="DX19" s="622"/>
      <c r="DY19" s="622"/>
      <c r="DZ19" s="622"/>
      <c r="EA19" s="622"/>
      <c r="EB19" s="622"/>
      <c r="EC19" s="658"/>
    </row>
    <row r="20" spans="2:133" ht="11.25" customHeight="1" x14ac:dyDescent="0.2">
      <c r="B20" s="696" t="s">
        <v>280</v>
      </c>
      <c r="C20" s="697"/>
      <c r="D20" s="697"/>
      <c r="E20" s="697"/>
      <c r="F20" s="697"/>
      <c r="G20" s="697"/>
      <c r="H20" s="697"/>
      <c r="I20" s="697"/>
      <c r="J20" s="697"/>
      <c r="K20" s="697"/>
      <c r="L20" s="697"/>
      <c r="M20" s="697"/>
      <c r="N20" s="697"/>
      <c r="O20" s="697"/>
      <c r="P20" s="697"/>
      <c r="Q20" s="698"/>
      <c r="R20" s="621" t="s">
        <v>234</v>
      </c>
      <c r="S20" s="622"/>
      <c r="T20" s="622"/>
      <c r="U20" s="622"/>
      <c r="V20" s="622"/>
      <c r="W20" s="622"/>
      <c r="X20" s="622"/>
      <c r="Y20" s="623"/>
      <c r="Z20" s="659" t="s">
        <v>132</v>
      </c>
      <c r="AA20" s="659"/>
      <c r="AB20" s="659"/>
      <c r="AC20" s="659"/>
      <c r="AD20" s="660" t="s">
        <v>234</v>
      </c>
      <c r="AE20" s="660"/>
      <c r="AF20" s="660"/>
      <c r="AG20" s="660"/>
      <c r="AH20" s="660"/>
      <c r="AI20" s="660"/>
      <c r="AJ20" s="660"/>
      <c r="AK20" s="660"/>
      <c r="AL20" s="624" t="s">
        <v>234</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t="s">
        <v>234</v>
      </c>
      <c r="BH20" s="622"/>
      <c r="BI20" s="622"/>
      <c r="BJ20" s="622"/>
      <c r="BK20" s="622"/>
      <c r="BL20" s="622"/>
      <c r="BM20" s="622"/>
      <c r="BN20" s="623"/>
      <c r="BO20" s="659" t="s">
        <v>234</v>
      </c>
      <c r="BP20" s="659"/>
      <c r="BQ20" s="659"/>
      <c r="BR20" s="659"/>
      <c r="BS20" s="660" t="s">
        <v>132</v>
      </c>
      <c r="BT20" s="660"/>
      <c r="BU20" s="660"/>
      <c r="BV20" s="660"/>
      <c r="BW20" s="660"/>
      <c r="BX20" s="660"/>
      <c r="BY20" s="660"/>
      <c r="BZ20" s="660"/>
      <c r="CA20" s="660"/>
      <c r="CB20" s="695"/>
      <c r="CD20" s="618" t="s">
        <v>282</v>
      </c>
      <c r="CE20" s="619"/>
      <c r="CF20" s="619"/>
      <c r="CG20" s="619"/>
      <c r="CH20" s="619"/>
      <c r="CI20" s="619"/>
      <c r="CJ20" s="619"/>
      <c r="CK20" s="619"/>
      <c r="CL20" s="619"/>
      <c r="CM20" s="619"/>
      <c r="CN20" s="619"/>
      <c r="CO20" s="619"/>
      <c r="CP20" s="619"/>
      <c r="CQ20" s="620"/>
      <c r="CR20" s="621">
        <v>7714321</v>
      </c>
      <c r="CS20" s="622"/>
      <c r="CT20" s="622"/>
      <c r="CU20" s="622"/>
      <c r="CV20" s="622"/>
      <c r="CW20" s="622"/>
      <c r="CX20" s="622"/>
      <c r="CY20" s="623"/>
      <c r="CZ20" s="659">
        <v>100</v>
      </c>
      <c r="DA20" s="659"/>
      <c r="DB20" s="659"/>
      <c r="DC20" s="659"/>
      <c r="DD20" s="627">
        <v>647711</v>
      </c>
      <c r="DE20" s="622"/>
      <c r="DF20" s="622"/>
      <c r="DG20" s="622"/>
      <c r="DH20" s="622"/>
      <c r="DI20" s="622"/>
      <c r="DJ20" s="622"/>
      <c r="DK20" s="622"/>
      <c r="DL20" s="622"/>
      <c r="DM20" s="622"/>
      <c r="DN20" s="622"/>
      <c r="DO20" s="622"/>
      <c r="DP20" s="623"/>
      <c r="DQ20" s="627">
        <v>5518675</v>
      </c>
      <c r="DR20" s="622"/>
      <c r="DS20" s="622"/>
      <c r="DT20" s="622"/>
      <c r="DU20" s="622"/>
      <c r="DV20" s="622"/>
      <c r="DW20" s="622"/>
      <c r="DX20" s="622"/>
      <c r="DY20" s="622"/>
      <c r="DZ20" s="622"/>
      <c r="EA20" s="622"/>
      <c r="EB20" s="622"/>
      <c r="EC20" s="658"/>
    </row>
    <row r="21" spans="2:133" ht="11.25" customHeight="1" x14ac:dyDescent="0.2">
      <c r="B21" s="618" t="s">
        <v>283</v>
      </c>
      <c r="C21" s="619"/>
      <c r="D21" s="619"/>
      <c r="E21" s="619"/>
      <c r="F21" s="619"/>
      <c r="G21" s="619"/>
      <c r="H21" s="619"/>
      <c r="I21" s="619"/>
      <c r="J21" s="619"/>
      <c r="K21" s="619"/>
      <c r="L21" s="619"/>
      <c r="M21" s="619"/>
      <c r="N21" s="619"/>
      <c r="O21" s="619"/>
      <c r="P21" s="619"/>
      <c r="Q21" s="620"/>
      <c r="R21" s="621">
        <v>3690617</v>
      </c>
      <c r="S21" s="622"/>
      <c r="T21" s="622"/>
      <c r="U21" s="622"/>
      <c r="V21" s="622"/>
      <c r="W21" s="622"/>
      <c r="X21" s="622"/>
      <c r="Y21" s="623"/>
      <c r="Z21" s="659">
        <v>46.1</v>
      </c>
      <c r="AA21" s="659"/>
      <c r="AB21" s="659"/>
      <c r="AC21" s="659"/>
      <c r="AD21" s="660">
        <v>3144171</v>
      </c>
      <c r="AE21" s="660"/>
      <c r="AF21" s="660"/>
      <c r="AG21" s="660"/>
      <c r="AH21" s="660"/>
      <c r="AI21" s="660"/>
      <c r="AJ21" s="660"/>
      <c r="AK21" s="660"/>
      <c r="AL21" s="624">
        <v>69.7</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t="s">
        <v>234</v>
      </c>
      <c r="BH21" s="622"/>
      <c r="BI21" s="622"/>
      <c r="BJ21" s="622"/>
      <c r="BK21" s="622"/>
      <c r="BL21" s="622"/>
      <c r="BM21" s="622"/>
      <c r="BN21" s="623"/>
      <c r="BO21" s="659" t="s">
        <v>132</v>
      </c>
      <c r="BP21" s="659"/>
      <c r="BQ21" s="659"/>
      <c r="BR21" s="659"/>
      <c r="BS21" s="660" t="s">
        <v>234</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285</v>
      </c>
      <c r="C22" s="619"/>
      <c r="D22" s="619"/>
      <c r="E22" s="619"/>
      <c r="F22" s="619"/>
      <c r="G22" s="619"/>
      <c r="H22" s="619"/>
      <c r="I22" s="619"/>
      <c r="J22" s="619"/>
      <c r="K22" s="619"/>
      <c r="L22" s="619"/>
      <c r="M22" s="619"/>
      <c r="N22" s="619"/>
      <c r="O22" s="619"/>
      <c r="P22" s="619"/>
      <c r="Q22" s="620"/>
      <c r="R22" s="621">
        <v>3144171</v>
      </c>
      <c r="S22" s="622"/>
      <c r="T22" s="622"/>
      <c r="U22" s="622"/>
      <c r="V22" s="622"/>
      <c r="W22" s="622"/>
      <c r="X22" s="622"/>
      <c r="Y22" s="623"/>
      <c r="Z22" s="659">
        <v>39.299999999999997</v>
      </c>
      <c r="AA22" s="659"/>
      <c r="AB22" s="659"/>
      <c r="AC22" s="659"/>
      <c r="AD22" s="660">
        <v>3144171</v>
      </c>
      <c r="AE22" s="660"/>
      <c r="AF22" s="660"/>
      <c r="AG22" s="660"/>
      <c r="AH22" s="660"/>
      <c r="AI22" s="660"/>
      <c r="AJ22" s="660"/>
      <c r="AK22" s="660"/>
      <c r="AL22" s="624">
        <v>69.7</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140</v>
      </c>
      <c r="BH22" s="622"/>
      <c r="BI22" s="622"/>
      <c r="BJ22" s="622"/>
      <c r="BK22" s="622"/>
      <c r="BL22" s="622"/>
      <c r="BM22" s="622"/>
      <c r="BN22" s="623"/>
      <c r="BO22" s="659" t="s">
        <v>234</v>
      </c>
      <c r="BP22" s="659"/>
      <c r="BQ22" s="659"/>
      <c r="BR22" s="659"/>
      <c r="BS22" s="660" t="s">
        <v>234</v>
      </c>
      <c r="BT22" s="660"/>
      <c r="BU22" s="660"/>
      <c r="BV22" s="660"/>
      <c r="BW22" s="660"/>
      <c r="BX22" s="660"/>
      <c r="BY22" s="660"/>
      <c r="BZ22" s="660"/>
      <c r="CA22" s="660"/>
      <c r="CB22" s="695"/>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288</v>
      </c>
      <c r="C23" s="619"/>
      <c r="D23" s="619"/>
      <c r="E23" s="619"/>
      <c r="F23" s="619"/>
      <c r="G23" s="619"/>
      <c r="H23" s="619"/>
      <c r="I23" s="619"/>
      <c r="J23" s="619"/>
      <c r="K23" s="619"/>
      <c r="L23" s="619"/>
      <c r="M23" s="619"/>
      <c r="N23" s="619"/>
      <c r="O23" s="619"/>
      <c r="P23" s="619"/>
      <c r="Q23" s="620"/>
      <c r="R23" s="621">
        <v>546446</v>
      </c>
      <c r="S23" s="622"/>
      <c r="T23" s="622"/>
      <c r="U23" s="622"/>
      <c r="V23" s="622"/>
      <c r="W23" s="622"/>
      <c r="X23" s="622"/>
      <c r="Y23" s="623"/>
      <c r="Z23" s="659">
        <v>6.8</v>
      </c>
      <c r="AA23" s="659"/>
      <c r="AB23" s="659"/>
      <c r="AC23" s="659"/>
      <c r="AD23" s="660" t="s">
        <v>140</v>
      </c>
      <c r="AE23" s="660"/>
      <c r="AF23" s="660"/>
      <c r="AG23" s="660"/>
      <c r="AH23" s="660"/>
      <c r="AI23" s="660"/>
      <c r="AJ23" s="660"/>
      <c r="AK23" s="660"/>
      <c r="AL23" s="624" t="s">
        <v>234</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t="s">
        <v>132</v>
      </c>
      <c r="BH23" s="622"/>
      <c r="BI23" s="622"/>
      <c r="BJ23" s="622"/>
      <c r="BK23" s="622"/>
      <c r="BL23" s="622"/>
      <c r="BM23" s="622"/>
      <c r="BN23" s="623"/>
      <c r="BO23" s="659" t="s">
        <v>234</v>
      </c>
      <c r="BP23" s="659"/>
      <c r="BQ23" s="659"/>
      <c r="BR23" s="659"/>
      <c r="BS23" s="660" t="s">
        <v>234</v>
      </c>
      <c r="BT23" s="660"/>
      <c r="BU23" s="660"/>
      <c r="BV23" s="660"/>
      <c r="BW23" s="660"/>
      <c r="BX23" s="660"/>
      <c r="BY23" s="660"/>
      <c r="BZ23" s="660"/>
      <c r="CA23" s="660"/>
      <c r="CB23" s="695"/>
      <c r="CD23" s="673" t="s">
        <v>228</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2">
      <c r="B24" s="618" t="s">
        <v>295</v>
      </c>
      <c r="C24" s="619"/>
      <c r="D24" s="619"/>
      <c r="E24" s="619"/>
      <c r="F24" s="619"/>
      <c r="G24" s="619"/>
      <c r="H24" s="619"/>
      <c r="I24" s="619"/>
      <c r="J24" s="619"/>
      <c r="K24" s="619"/>
      <c r="L24" s="619"/>
      <c r="M24" s="619"/>
      <c r="N24" s="619"/>
      <c r="O24" s="619"/>
      <c r="P24" s="619"/>
      <c r="Q24" s="620"/>
      <c r="R24" s="621" t="s">
        <v>132</v>
      </c>
      <c r="S24" s="622"/>
      <c r="T24" s="622"/>
      <c r="U24" s="622"/>
      <c r="V24" s="622"/>
      <c r="W24" s="622"/>
      <c r="X24" s="622"/>
      <c r="Y24" s="623"/>
      <c r="Z24" s="659" t="s">
        <v>140</v>
      </c>
      <c r="AA24" s="659"/>
      <c r="AB24" s="659"/>
      <c r="AC24" s="659"/>
      <c r="AD24" s="660" t="s">
        <v>234</v>
      </c>
      <c r="AE24" s="660"/>
      <c r="AF24" s="660"/>
      <c r="AG24" s="660"/>
      <c r="AH24" s="660"/>
      <c r="AI24" s="660"/>
      <c r="AJ24" s="660"/>
      <c r="AK24" s="660"/>
      <c r="AL24" s="624" t="s">
        <v>132</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132</v>
      </c>
      <c r="BH24" s="622"/>
      <c r="BI24" s="622"/>
      <c r="BJ24" s="622"/>
      <c r="BK24" s="622"/>
      <c r="BL24" s="622"/>
      <c r="BM24" s="622"/>
      <c r="BN24" s="623"/>
      <c r="BO24" s="659" t="s">
        <v>234</v>
      </c>
      <c r="BP24" s="659"/>
      <c r="BQ24" s="659"/>
      <c r="BR24" s="659"/>
      <c r="BS24" s="660" t="s">
        <v>234</v>
      </c>
      <c r="BT24" s="660"/>
      <c r="BU24" s="660"/>
      <c r="BV24" s="660"/>
      <c r="BW24" s="660"/>
      <c r="BX24" s="660"/>
      <c r="BY24" s="660"/>
      <c r="BZ24" s="660"/>
      <c r="CA24" s="660"/>
      <c r="CB24" s="695"/>
      <c r="CD24" s="679" t="s">
        <v>297</v>
      </c>
      <c r="CE24" s="680"/>
      <c r="CF24" s="680"/>
      <c r="CG24" s="680"/>
      <c r="CH24" s="680"/>
      <c r="CI24" s="680"/>
      <c r="CJ24" s="680"/>
      <c r="CK24" s="680"/>
      <c r="CL24" s="680"/>
      <c r="CM24" s="680"/>
      <c r="CN24" s="680"/>
      <c r="CO24" s="680"/>
      <c r="CP24" s="680"/>
      <c r="CQ24" s="681"/>
      <c r="CR24" s="676">
        <v>3072540</v>
      </c>
      <c r="CS24" s="677"/>
      <c r="CT24" s="677"/>
      <c r="CU24" s="677"/>
      <c r="CV24" s="677"/>
      <c r="CW24" s="677"/>
      <c r="CX24" s="677"/>
      <c r="CY24" s="702"/>
      <c r="CZ24" s="703">
        <v>39.799999999999997</v>
      </c>
      <c r="DA24" s="685"/>
      <c r="DB24" s="685"/>
      <c r="DC24" s="705"/>
      <c r="DD24" s="701">
        <v>2288822</v>
      </c>
      <c r="DE24" s="677"/>
      <c r="DF24" s="677"/>
      <c r="DG24" s="677"/>
      <c r="DH24" s="677"/>
      <c r="DI24" s="677"/>
      <c r="DJ24" s="677"/>
      <c r="DK24" s="702"/>
      <c r="DL24" s="701">
        <v>1918450</v>
      </c>
      <c r="DM24" s="677"/>
      <c r="DN24" s="677"/>
      <c r="DO24" s="677"/>
      <c r="DP24" s="677"/>
      <c r="DQ24" s="677"/>
      <c r="DR24" s="677"/>
      <c r="DS24" s="677"/>
      <c r="DT24" s="677"/>
      <c r="DU24" s="677"/>
      <c r="DV24" s="702"/>
      <c r="DW24" s="703">
        <v>42.1</v>
      </c>
      <c r="DX24" s="685"/>
      <c r="DY24" s="685"/>
      <c r="DZ24" s="685"/>
      <c r="EA24" s="685"/>
      <c r="EB24" s="685"/>
      <c r="EC24" s="704"/>
    </row>
    <row r="25" spans="2:133" ht="11.25" customHeight="1" x14ac:dyDescent="0.2">
      <c r="B25" s="618" t="s">
        <v>298</v>
      </c>
      <c r="C25" s="619"/>
      <c r="D25" s="619"/>
      <c r="E25" s="619"/>
      <c r="F25" s="619"/>
      <c r="G25" s="619"/>
      <c r="H25" s="619"/>
      <c r="I25" s="619"/>
      <c r="J25" s="619"/>
      <c r="K25" s="619"/>
      <c r="L25" s="619"/>
      <c r="M25" s="619"/>
      <c r="N25" s="619"/>
      <c r="O25" s="619"/>
      <c r="P25" s="619"/>
      <c r="Q25" s="620"/>
      <c r="R25" s="621">
        <v>5054786</v>
      </c>
      <c r="S25" s="622"/>
      <c r="T25" s="622"/>
      <c r="U25" s="622"/>
      <c r="V25" s="622"/>
      <c r="W25" s="622"/>
      <c r="X25" s="622"/>
      <c r="Y25" s="623"/>
      <c r="Z25" s="659">
        <v>63.1</v>
      </c>
      <c r="AA25" s="659"/>
      <c r="AB25" s="659"/>
      <c r="AC25" s="659"/>
      <c r="AD25" s="660">
        <v>4508340</v>
      </c>
      <c r="AE25" s="660"/>
      <c r="AF25" s="660"/>
      <c r="AG25" s="660"/>
      <c r="AH25" s="660"/>
      <c r="AI25" s="660"/>
      <c r="AJ25" s="660"/>
      <c r="AK25" s="660"/>
      <c r="AL25" s="624">
        <v>99.9</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234</v>
      </c>
      <c r="BH25" s="622"/>
      <c r="BI25" s="622"/>
      <c r="BJ25" s="622"/>
      <c r="BK25" s="622"/>
      <c r="BL25" s="622"/>
      <c r="BM25" s="622"/>
      <c r="BN25" s="623"/>
      <c r="BO25" s="659" t="s">
        <v>234</v>
      </c>
      <c r="BP25" s="659"/>
      <c r="BQ25" s="659"/>
      <c r="BR25" s="659"/>
      <c r="BS25" s="660" t="s">
        <v>234</v>
      </c>
      <c r="BT25" s="660"/>
      <c r="BU25" s="660"/>
      <c r="BV25" s="660"/>
      <c r="BW25" s="660"/>
      <c r="BX25" s="660"/>
      <c r="BY25" s="660"/>
      <c r="BZ25" s="660"/>
      <c r="CA25" s="660"/>
      <c r="CB25" s="695"/>
      <c r="CD25" s="618" t="s">
        <v>300</v>
      </c>
      <c r="CE25" s="619"/>
      <c r="CF25" s="619"/>
      <c r="CG25" s="619"/>
      <c r="CH25" s="619"/>
      <c r="CI25" s="619"/>
      <c r="CJ25" s="619"/>
      <c r="CK25" s="619"/>
      <c r="CL25" s="619"/>
      <c r="CM25" s="619"/>
      <c r="CN25" s="619"/>
      <c r="CO25" s="619"/>
      <c r="CP25" s="619"/>
      <c r="CQ25" s="620"/>
      <c r="CR25" s="621">
        <v>1303871</v>
      </c>
      <c r="CS25" s="634"/>
      <c r="CT25" s="634"/>
      <c r="CU25" s="634"/>
      <c r="CV25" s="634"/>
      <c r="CW25" s="634"/>
      <c r="CX25" s="634"/>
      <c r="CY25" s="635"/>
      <c r="CZ25" s="624">
        <v>16.899999999999999</v>
      </c>
      <c r="DA25" s="636"/>
      <c r="DB25" s="636"/>
      <c r="DC25" s="637"/>
      <c r="DD25" s="627">
        <v>1175517</v>
      </c>
      <c r="DE25" s="634"/>
      <c r="DF25" s="634"/>
      <c r="DG25" s="634"/>
      <c r="DH25" s="634"/>
      <c r="DI25" s="634"/>
      <c r="DJ25" s="634"/>
      <c r="DK25" s="635"/>
      <c r="DL25" s="627">
        <v>935001</v>
      </c>
      <c r="DM25" s="634"/>
      <c r="DN25" s="634"/>
      <c r="DO25" s="634"/>
      <c r="DP25" s="634"/>
      <c r="DQ25" s="634"/>
      <c r="DR25" s="634"/>
      <c r="DS25" s="634"/>
      <c r="DT25" s="634"/>
      <c r="DU25" s="634"/>
      <c r="DV25" s="635"/>
      <c r="DW25" s="624">
        <v>20.5</v>
      </c>
      <c r="DX25" s="636"/>
      <c r="DY25" s="636"/>
      <c r="DZ25" s="636"/>
      <c r="EA25" s="636"/>
      <c r="EB25" s="636"/>
      <c r="EC25" s="648"/>
    </row>
    <row r="26" spans="2:133" ht="11.25" customHeight="1" x14ac:dyDescent="0.2">
      <c r="B26" s="618" t="s">
        <v>301</v>
      </c>
      <c r="C26" s="619"/>
      <c r="D26" s="619"/>
      <c r="E26" s="619"/>
      <c r="F26" s="619"/>
      <c r="G26" s="619"/>
      <c r="H26" s="619"/>
      <c r="I26" s="619"/>
      <c r="J26" s="619"/>
      <c r="K26" s="619"/>
      <c r="L26" s="619"/>
      <c r="M26" s="619"/>
      <c r="N26" s="619"/>
      <c r="O26" s="619"/>
      <c r="P26" s="619"/>
      <c r="Q26" s="620"/>
      <c r="R26" s="621">
        <v>720</v>
      </c>
      <c r="S26" s="622"/>
      <c r="T26" s="622"/>
      <c r="U26" s="622"/>
      <c r="V26" s="622"/>
      <c r="W26" s="622"/>
      <c r="X26" s="622"/>
      <c r="Y26" s="623"/>
      <c r="Z26" s="659">
        <v>0</v>
      </c>
      <c r="AA26" s="659"/>
      <c r="AB26" s="659"/>
      <c r="AC26" s="659"/>
      <c r="AD26" s="660">
        <v>720</v>
      </c>
      <c r="AE26" s="660"/>
      <c r="AF26" s="660"/>
      <c r="AG26" s="660"/>
      <c r="AH26" s="660"/>
      <c r="AI26" s="660"/>
      <c r="AJ26" s="660"/>
      <c r="AK26" s="660"/>
      <c r="AL26" s="624">
        <v>0</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140</v>
      </c>
      <c r="BH26" s="622"/>
      <c r="BI26" s="622"/>
      <c r="BJ26" s="622"/>
      <c r="BK26" s="622"/>
      <c r="BL26" s="622"/>
      <c r="BM26" s="622"/>
      <c r="BN26" s="623"/>
      <c r="BO26" s="659" t="s">
        <v>234</v>
      </c>
      <c r="BP26" s="659"/>
      <c r="BQ26" s="659"/>
      <c r="BR26" s="659"/>
      <c r="BS26" s="660" t="s">
        <v>234</v>
      </c>
      <c r="BT26" s="660"/>
      <c r="BU26" s="660"/>
      <c r="BV26" s="660"/>
      <c r="BW26" s="660"/>
      <c r="BX26" s="660"/>
      <c r="BY26" s="660"/>
      <c r="BZ26" s="660"/>
      <c r="CA26" s="660"/>
      <c r="CB26" s="695"/>
      <c r="CD26" s="618" t="s">
        <v>303</v>
      </c>
      <c r="CE26" s="619"/>
      <c r="CF26" s="619"/>
      <c r="CG26" s="619"/>
      <c r="CH26" s="619"/>
      <c r="CI26" s="619"/>
      <c r="CJ26" s="619"/>
      <c r="CK26" s="619"/>
      <c r="CL26" s="619"/>
      <c r="CM26" s="619"/>
      <c r="CN26" s="619"/>
      <c r="CO26" s="619"/>
      <c r="CP26" s="619"/>
      <c r="CQ26" s="620"/>
      <c r="CR26" s="621">
        <v>744046</v>
      </c>
      <c r="CS26" s="622"/>
      <c r="CT26" s="622"/>
      <c r="CU26" s="622"/>
      <c r="CV26" s="622"/>
      <c r="CW26" s="622"/>
      <c r="CX26" s="622"/>
      <c r="CY26" s="623"/>
      <c r="CZ26" s="624">
        <v>9.6</v>
      </c>
      <c r="DA26" s="636"/>
      <c r="DB26" s="636"/>
      <c r="DC26" s="637"/>
      <c r="DD26" s="627">
        <v>674625</v>
      </c>
      <c r="DE26" s="622"/>
      <c r="DF26" s="622"/>
      <c r="DG26" s="622"/>
      <c r="DH26" s="622"/>
      <c r="DI26" s="622"/>
      <c r="DJ26" s="622"/>
      <c r="DK26" s="623"/>
      <c r="DL26" s="627" t="s">
        <v>234</v>
      </c>
      <c r="DM26" s="622"/>
      <c r="DN26" s="622"/>
      <c r="DO26" s="622"/>
      <c r="DP26" s="622"/>
      <c r="DQ26" s="622"/>
      <c r="DR26" s="622"/>
      <c r="DS26" s="622"/>
      <c r="DT26" s="622"/>
      <c r="DU26" s="622"/>
      <c r="DV26" s="623"/>
      <c r="DW26" s="624" t="s">
        <v>140</v>
      </c>
      <c r="DX26" s="636"/>
      <c r="DY26" s="636"/>
      <c r="DZ26" s="636"/>
      <c r="EA26" s="636"/>
      <c r="EB26" s="636"/>
      <c r="EC26" s="648"/>
    </row>
    <row r="27" spans="2:133" ht="11.25" customHeight="1" x14ac:dyDescent="0.2">
      <c r="B27" s="618" t="s">
        <v>304</v>
      </c>
      <c r="C27" s="619"/>
      <c r="D27" s="619"/>
      <c r="E27" s="619"/>
      <c r="F27" s="619"/>
      <c r="G27" s="619"/>
      <c r="H27" s="619"/>
      <c r="I27" s="619"/>
      <c r="J27" s="619"/>
      <c r="K27" s="619"/>
      <c r="L27" s="619"/>
      <c r="M27" s="619"/>
      <c r="N27" s="619"/>
      <c r="O27" s="619"/>
      <c r="P27" s="619"/>
      <c r="Q27" s="620"/>
      <c r="R27" s="621">
        <v>74928</v>
      </c>
      <c r="S27" s="622"/>
      <c r="T27" s="622"/>
      <c r="U27" s="622"/>
      <c r="V27" s="622"/>
      <c r="W27" s="622"/>
      <c r="X27" s="622"/>
      <c r="Y27" s="623"/>
      <c r="Z27" s="659">
        <v>0.9</v>
      </c>
      <c r="AA27" s="659"/>
      <c r="AB27" s="659"/>
      <c r="AC27" s="659"/>
      <c r="AD27" s="660" t="s">
        <v>132</v>
      </c>
      <c r="AE27" s="660"/>
      <c r="AF27" s="660"/>
      <c r="AG27" s="660"/>
      <c r="AH27" s="660"/>
      <c r="AI27" s="660"/>
      <c r="AJ27" s="660"/>
      <c r="AK27" s="660"/>
      <c r="AL27" s="624" t="s">
        <v>132</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1015580</v>
      </c>
      <c r="BH27" s="622"/>
      <c r="BI27" s="622"/>
      <c r="BJ27" s="622"/>
      <c r="BK27" s="622"/>
      <c r="BL27" s="622"/>
      <c r="BM27" s="622"/>
      <c r="BN27" s="623"/>
      <c r="BO27" s="659">
        <v>100</v>
      </c>
      <c r="BP27" s="659"/>
      <c r="BQ27" s="659"/>
      <c r="BR27" s="659"/>
      <c r="BS27" s="660" t="s">
        <v>234</v>
      </c>
      <c r="BT27" s="660"/>
      <c r="BU27" s="660"/>
      <c r="BV27" s="660"/>
      <c r="BW27" s="660"/>
      <c r="BX27" s="660"/>
      <c r="BY27" s="660"/>
      <c r="BZ27" s="660"/>
      <c r="CA27" s="660"/>
      <c r="CB27" s="695"/>
      <c r="CD27" s="618" t="s">
        <v>306</v>
      </c>
      <c r="CE27" s="619"/>
      <c r="CF27" s="619"/>
      <c r="CG27" s="619"/>
      <c r="CH27" s="619"/>
      <c r="CI27" s="619"/>
      <c r="CJ27" s="619"/>
      <c r="CK27" s="619"/>
      <c r="CL27" s="619"/>
      <c r="CM27" s="619"/>
      <c r="CN27" s="619"/>
      <c r="CO27" s="619"/>
      <c r="CP27" s="619"/>
      <c r="CQ27" s="620"/>
      <c r="CR27" s="621">
        <v>1048133</v>
      </c>
      <c r="CS27" s="634"/>
      <c r="CT27" s="634"/>
      <c r="CU27" s="634"/>
      <c r="CV27" s="634"/>
      <c r="CW27" s="634"/>
      <c r="CX27" s="634"/>
      <c r="CY27" s="635"/>
      <c r="CZ27" s="624">
        <v>13.6</v>
      </c>
      <c r="DA27" s="636"/>
      <c r="DB27" s="636"/>
      <c r="DC27" s="637"/>
      <c r="DD27" s="627">
        <v>398582</v>
      </c>
      <c r="DE27" s="634"/>
      <c r="DF27" s="634"/>
      <c r="DG27" s="634"/>
      <c r="DH27" s="634"/>
      <c r="DI27" s="634"/>
      <c r="DJ27" s="634"/>
      <c r="DK27" s="635"/>
      <c r="DL27" s="627">
        <v>331126</v>
      </c>
      <c r="DM27" s="634"/>
      <c r="DN27" s="634"/>
      <c r="DO27" s="634"/>
      <c r="DP27" s="634"/>
      <c r="DQ27" s="634"/>
      <c r="DR27" s="634"/>
      <c r="DS27" s="634"/>
      <c r="DT27" s="634"/>
      <c r="DU27" s="634"/>
      <c r="DV27" s="635"/>
      <c r="DW27" s="624">
        <v>7.3</v>
      </c>
      <c r="DX27" s="636"/>
      <c r="DY27" s="636"/>
      <c r="DZ27" s="636"/>
      <c r="EA27" s="636"/>
      <c r="EB27" s="636"/>
      <c r="EC27" s="648"/>
    </row>
    <row r="28" spans="2:133" ht="11.25" customHeight="1" x14ac:dyDescent="0.2">
      <c r="B28" s="618" t="s">
        <v>307</v>
      </c>
      <c r="C28" s="619"/>
      <c r="D28" s="619"/>
      <c r="E28" s="619"/>
      <c r="F28" s="619"/>
      <c r="G28" s="619"/>
      <c r="H28" s="619"/>
      <c r="I28" s="619"/>
      <c r="J28" s="619"/>
      <c r="K28" s="619"/>
      <c r="L28" s="619"/>
      <c r="M28" s="619"/>
      <c r="N28" s="619"/>
      <c r="O28" s="619"/>
      <c r="P28" s="619"/>
      <c r="Q28" s="620"/>
      <c r="R28" s="621">
        <v>41374</v>
      </c>
      <c r="S28" s="622"/>
      <c r="T28" s="622"/>
      <c r="U28" s="622"/>
      <c r="V28" s="622"/>
      <c r="W28" s="622"/>
      <c r="X28" s="622"/>
      <c r="Y28" s="623"/>
      <c r="Z28" s="659">
        <v>0.5</v>
      </c>
      <c r="AA28" s="659"/>
      <c r="AB28" s="659"/>
      <c r="AC28" s="659"/>
      <c r="AD28" s="660" t="s">
        <v>234</v>
      </c>
      <c r="AE28" s="660"/>
      <c r="AF28" s="660"/>
      <c r="AG28" s="660"/>
      <c r="AH28" s="660"/>
      <c r="AI28" s="660"/>
      <c r="AJ28" s="660"/>
      <c r="AK28" s="660"/>
      <c r="AL28" s="624" t="s">
        <v>234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720536</v>
      </c>
      <c r="CS28" s="622"/>
      <c r="CT28" s="622"/>
      <c r="CU28" s="622"/>
      <c r="CV28" s="622"/>
      <c r="CW28" s="622"/>
      <c r="CX28" s="622"/>
      <c r="CY28" s="623"/>
      <c r="CZ28" s="624">
        <v>9.3000000000000007</v>
      </c>
      <c r="DA28" s="636"/>
      <c r="DB28" s="636"/>
      <c r="DC28" s="637"/>
      <c r="DD28" s="627">
        <v>714723</v>
      </c>
      <c r="DE28" s="622"/>
      <c r="DF28" s="622"/>
      <c r="DG28" s="622"/>
      <c r="DH28" s="622"/>
      <c r="DI28" s="622"/>
      <c r="DJ28" s="622"/>
      <c r="DK28" s="623"/>
      <c r="DL28" s="627">
        <v>652323</v>
      </c>
      <c r="DM28" s="622"/>
      <c r="DN28" s="622"/>
      <c r="DO28" s="622"/>
      <c r="DP28" s="622"/>
      <c r="DQ28" s="622"/>
      <c r="DR28" s="622"/>
      <c r="DS28" s="622"/>
      <c r="DT28" s="622"/>
      <c r="DU28" s="622"/>
      <c r="DV28" s="623"/>
      <c r="DW28" s="624">
        <v>14.3</v>
      </c>
      <c r="DX28" s="636"/>
      <c r="DY28" s="636"/>
      <c r="DZ28" s="636"/>
      <c r="EA28" s="636"/>
      <c r="EB28" s="636"/>
      <c r="EC28" s="648"/>
    </row>
    <row r="29" spans="2:133" ht="11.25" customHeight="1" x14ac:dyDescent="0.2">
      <c r="B29" s="618" t="s">
        <v>309</v>
      </c>
      <c r="C29" s="619"/>
      <c r="D29" s="619"/>
      <c r="E29" s="619"/>
      <c r="F29" s="619"/>
      <c r="G29" s="619"/>
      <c r="H29" s="619"/>
      <c r="I29" s="619"/>
      <c r="J29" s="619"/>
      <c r="K29" s="619"/>
      <c r="L29" s="619"/>
      <c r="M29" s="619"/>
      <c r="N29" s="619"/>
      <c r="O29" s="619"/>
      <c r="P29" s="619"/>
      <c r="Q29" s="620"/>
      <c r="R29" s="621">
        <v>6283</v>
      </c>
      <c r="S29" s="622"/>
      <c r="T29" s="622"/>
      <c r="U29" s="622"/>
      <c r="V29" s="622"/>
      <c r="W29" s="622"/>
      <c r="X29" s="622"/>
      <c r="Y29" s="623"/>
      <c r="Z29" s="659">
        <v>0.1</v>
      </c>
      <c r="AA29" s="659"/>
      <c r="AB29" s="659"/>
      <c r="AC29" s="659"/>
      <c r="AD29" s="660" t="s">
        <v>234</v>
      </c>
      <c r="AE29" s="660"/>
      <c r="AF29" s="660"/>
      <c r="AG29" s="660"/>
      <c r="AH29" s="660"/>
      <c r="AI29" s="660"/>
      <c r="AJ29" s="660"/>
      <c r="AK29" s="660"/>
      <c r="AL29" s="624" t="s">
        <v>234</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310</v>
      </c>
      <c r="CE29" s="641"/>
      <c r="CF29" s="618" t="s">
        <v>311</v>
      </c>
      <c r="CG29" s="619"/>
      <c r="CH29" s="619"/>
      <c r="CI29" s="619"/>
      <c r="CJ29" s="619"/>
      <c r="CK29" s="619"/>
      <c r="CL29" s="619"/>
      <c r="CM29" s="619"/>
      <c r="CN29" s="619"/>
      <c r="CO29" s="619"/>
      <c r="CP29" s="619"/>
      <c r="CQ29" s="620"/>
      <c r="CR29" s="621">
        <v>720536</v>
      </c>
      <c r="CS29" s="634"/>
      <c r="CT29" s="634"/>
      <c r="CU29" s="634"/>
      <c r="CV29" s="634"/>
      <c r="CW29" s="634"/>
      <c r="CX29" s="634"/>
      <c r="CY29" s="635"/>
      <c r="CZ29" s="624">
        <v>9.3000000000000007</v>
      </c>
      <c r="DA29" s="636"/>
      <c r="DB29" s="636"/>
      <c r="DC29" s="637"/>
      <c r="DD29" s="627">
        <v>714723</v>
      </c>
      <c r="DE29" s="634"/>
      <c r="DF29" s="634"/>
      <c r="DG29" s="634"/>
      <c r="DH29" s="634"/>
      <c r="DI29" s="634"/>
      <c r="DJ29" s="634"/>
      <c r="DK29" s="635"/>
      <c r="DL29" s="627">
        <v>652323</v>
      </c>
      <c r="DM29" s="634"/>
      <c r="DN29" s="634"/>
      <c r="DO29" s="634"/>
      <c r="DP29" s="634"/>
      <c r="DQ29" s="634"/>
      <c r="DR29" s="634"/>
      <c r="DS29" s="634"/>
      <c r="DT29" s="634"/>
      <c r="DU29" s="634"/>
      <c r="DV29" s="635"/>
      <c r="DW29" s="624">
        <v>14.3</v>
      </c>
      <c r="DX29" s="636"/>
      <c r="DY29" s="636"/>
      <c r="DZ29" s="636"/>
      <c r="EA29" s="636"/>
      <c r="EB29" s="636"/>
      <c r="EC29" s="648"/>
    </row>
    <row r="30" spans="2:133" ht="11.25" customHeight="1" x14ac:dyDescent="0.2">
      <c r="B30" s="618" t="s">
        <v>312</v>
      </c>
      <c r="C30" s="619"/>
      <c r="D30" s="619"/>
      <c r="E30" s="619"/>
      <c r="F30" s="619"/>
      <c r="G30" s="619"/>
      <c r="H30" s="619"/>
      <c r="I30" s="619"/>
      <c r="J30" s="619"/>
      <c r="K30" s="619"/>
      <c r="L30" s="619"/>
      <c r="M30" s="619"/>
      <c r="N30" s="619"/>
      <c r="O30" s="619"/>
      <c r="P30" s="619"/>
      <c r="Q30" s="620"/>
      <c r="R30" s="621">
        <v>1262150</v>
      </c>
      <c r="S30" s="622"/>
      <c r="T30" s="622"/>
      <c r="U30" s="622"/>
      <c r="V30" s="622"/>
      <c r="W30" s="622"/>
      <c r="X30" s="622"/>
      <c r="Y30" s="623"/>
      <c r="Z30" s="659">
        <v>15.8</v>
      </c>
      <c r="AA30" s="659"/>
      <c r="AB30" s="659"/>
      <c r="AC30" s="659"/>
      <c r="AD30" s="660" t="s">
        <v>140</v>
      </c>
      <c r="AE30" s="660"/>
      <c r="AF30" s="660"/>
      <c r="AG30" s="660"/>
      <c r="AH30" s="660"/>
      <c r="AI30" s="660"/>
      <c r="AJ30" s="660"/>
      <c r="AK30" s="660"/>
      <c r="AL30" s="624" t="s">
        <v>132</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313</v>
      </c>
      <c r="BH30" s="693"/>
      <c r="BI30" s="693"/>
      <c r="BJ30" s="693"/>
      <c r="BK30" s="693"/>
      <c r="BL30" s="693"/>
      <c r="BM30" s="693"/>
      <c r="BN30" s="693"/>
      <c r="BO30" s="693"/>
      <c r="BP30" s="693"/>
      <c r="BQ30" s="694"/>
      <c r="BR30" s="673" t="s">
        <v>314</v>
      </c>
      <c r="BS30" s="693"/>
      <c r="BT30" s="693"/>
      <c r="BU30" s="693"/>
      <c r="BV30" s="693"/>
      <c r="BW30" s="693"/>
      <c r="BX30" s="693"/>
      <c r="BY30" s="693"/>
      <c r="BZ30" s="693"/>
      <c r="CA30" s="693"/>
      <c r="CB30" s="694"/>
      <c r="CD30" s="642"/>
      <c r="CE30" s="643"/>
      <c r="CF30" s="618" t="s">
        <v>315</v>
      </c>
      <c r="CG30" s="619"/>
      <c r="CH30" s="619"/>
      <c r="CI30" s="619"/>
      <c r="CJ30" s="619"/>
      <c r="CK30" s="619"/>
      <c r="CL30" s="619"/>
      <c r="CM30" s="619"/>
      <c r="CN30" s="619"/>
      <c r="CO30" s="619"/>
      <c r="CP30" s="619"/>
      <c r="CQ30" s="620"/>
      <c r="CR30" s="621">
        <v>698278</v>
      </c>
      <c r="CS30" s="622"/>
      <c r="CT30" s="622"/>
      <c r="CU30" s="622"/>
      <c r="CV30" s="622"/>
      <c r="CW30" s="622"/>
      <c r="CX30" s="622"/>
      <c r="CY30" s="623"/>
      <c r="CZ30" s="624">
        <v>9.1</v>
      </c>
      <c r="DA30" s="636"/>
      <c r="DB30" s="636"/>
      <c r="DC30" s="637"/>
      <c r="DD30" s="627">
        <v>692465</v>
      </c>
      <c r="DE30" s="622"/>
      <c r="DF30" s="622"/>
      <c r="DG30" s="622"/>
      <c r="DH30" s="622"/>
      <c r="DI30" s="622"/>
      <c r="DJ30" s="622"/>
      <c r="DK30" s="623"/>
      <c r="DL30" s="627">
        <v>630065</v>
      </c>
      <c r="DM30" s="622"/>
      <c r="DN30" s="622"/>
      <c r="DO30" s="622"/>
      <c r="DP30" s="622"/>
      <c r="DQ30" s="622"/>
      <c r="DR30" s="622"/>
      <c r="DS30" s="622"/>
      <c r="DT30" s="622"/>
      <c r="DU30" s="622"/>
      <c r="DV30" s="623"/>
      <c r="DW30" s="624">
        <v>13.8</v>
      </c>
      <c r="DX30" s="636"/>
      <c r="DY30" s="636"/>
      <c r="DZ30" s="636"/>
      <c r="EA30" s="636"/>
      <c r="EB30" s="636"/>
      <c r="EC30" s="648"/>
    </row>
    <row r="31" spans="2:133" ht="11.25" customHeight="1" x14ac:dyDescent="0.2">
      <c r="B31" s="696" t="s">
        <v>316</v>
      </c>
      <c r="C31" s="697"/>
      <c r="D31" s="697"/>
      <c r="E31" s="697"/>
      <c r="F31" s="697"/>
      <c r="G31" s="697"/>
      <c r="H31" s="697"/>
      <c r="I31" s="697"/>
      <c r="J31" s="697"/>
      <c r="K31" s="697"/>
      <c r="L31" s="697"/>
      <c r="M31" s="697"/>
      <c r="N31" s="697"/>
      <c r="O31" s="697"/>
      <c r="P31" s="697"/>
      <c r="Q31" s="698"/>
      <c r="R31" s="621" t="s">
        <v>234</v>
      </c>
      <c r="S31" s="622"/>
      <c r="T31" s="622"/>
      <c r="U31" s="622"/>
      <c r="V31" s="622"/>
      <c r="W31" s="622"/>
      <c r="X31" s="622"/>
      <c r="Y31" s="623"/>
      <c r="Z31" s="659" t="s">
        <v>140</v>
      </c>
      <c r="AA31" s="659"/>
      <c r="AB31" s="659"/>
      <c r="AC31" s="659"/>
      <c r="AD31" s="660" t="s">
        <v>132</v>
      </c>
      <c r="AE31" s="660"/>
      <c r="AF31" s="660"/>
      <c r="AG31" s="660"/>
      <c r="AH31" s="660"/>
      <c r="AI31" s="660"/>
      <c r="AJ31" s="660"/>
      <c r="AK31" s="660"/>
      <c r="AL31" s="624" t="s">
        <v>234</v>
      </c>
      <c r="AM31" s="625"/>
      <c r="AN31" s="625"/>
      <c r="AO31" s="661"/>
      <c r="AP31" s="687" t="s">
        <v>317</v>
      </c>
      <c r="AQ31" s="688"/>
      <c r="AR31" s="688"/>
      <c r="AS31" s="688"/>
      <c r="AT31" s="689" t="s">
        <v>318</v>
      </c>
      <c r="AU31" s="214"/>
      <c r="AV31" s="214"/>
      <c r="AW31" s="214"/>
      <c r="AX31" s="679" t="s">
        <v>192</v>
      </c>
      <c r="AY31" s="680"/>
      <c r="AZ31" s="680"/>
      <c r="BA31" s="680"/>
      <c r="BB31" s="680"/>
      <c r="BC31" s="680"/>
      <c r="BD31" s="680"/>
      <c r="BE31" s="680"/>
      <c r="BF31" s="681"/>
      <c r="BG31" s="683">
        <v>99.5</v>
      </c>
      <c r="BH31" s="684"/>
      <c r="BI31" s="684"/>
      <c r="BJ31" s="684"/>
      <c r="BK31" s="684"/>
      <c r="BL31" s="684"/>
      <c r="BM31" s="685">
        <v>97.4</v>
      </c>
      <c r="BN31" s="684"/>
      <c r="BO31" s="684"/>
      <c r="BP31" s="684"/>
      <c r="BQ31" s="686"/>
      <c r="BR31" s="683">
        <v>99.3</v>
      </c>
      <c r="BS31" s="684"/>
      <c r="BT31" s="684"/>
      <c r="BU31" s="684"/>
      <c r="BV31" s="684"/>
      <c r="BW31" s="684"/>
      <c r="BX31" s="685">
        <v>97</v>
      </c>
      <c r="BY31" s="684"/>
      <c r="BZ31" s="684"/>
      <c r="CA31" s="684"/>
      <c r="CB31" s="686"/>
      <c r="CD31" s="642"/>
      <c r="CE31" s="643"/>
      <c r="CF31" s="618" t="s">
        <v>319</v>
      </c>
      <c r="CG31" s="619"/>
      <c r="CH31" s="619"/>
      <c r="CI31" s="619"/>
      <c r="CJ31" s="619"/>
      <c r="CK31" s="619"/>
      <c r="CL31" s="619"/>
      <c r="CM31" s="619"/>
      <c r="CN31" s="619"/>
      <c r="CO31" s="619"/>
      <c r="CP31" s="619"/>
      <c r="CQ31" s="620"/>
      <c r="CR31" s="621">
        <v>22258</v>
      </c>
      <c r="CS31" s="634"/>
      <c r="CT31" s="634"/>
      <c r="CU31" s="634"/>
      <c r="CV31" s="634"/>
      <c r="CW31" s="634"/>
      <c r="CX31" s="634"/>
      <c r="CY31" s="635"/>
      <c r="CZ31" s="624">
        <v>0.3</v>
      </c>
      <c r="DA31" s="636"/>
      <c r="DB31" s="636"/>
      <c r="DC31" s="637"/>
      <c r="DD31" s="627">
        <v>22258</v>
      </c>
      <c r="DE31" s="634"/>
      <c r="DF31" s="634"/>
      <c r="DG31" s="634"/>
      <c r="DH31" s="634"/>
      <c r="DI31" s="634"/>
      <c r="DJ31" s="634"/>
      <c r="DK31" s="635"/>
      <c r="DL31" s="627">
        <v>22258</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320</v>
      </c>
      <c r="C32" s="619"/>
      <c r="D32" s="619"/>
      <c r="E32" s="619"/>
      <c r="F32" s="619"/>
      <c r="G32" s="619"/>
      <c r="H32" s="619"/>
      <c r="I32" s="619"/>
      <c r="J32" s="619"/>
      <c r="K32" s="619"/>
      <c r="L32" s="619"/>
      <c r="M32" s="619"/>
      <c r="N32" s="619"/>
      <c r="O32" s="619"/>
      <c r="P32" s="619"/>
      <c r="Q32" s="620"/>
      <c r="R32" s="621">
        <v>662066</v>
      </c>
      <c r="S32" s="622"/>
      <c r="T32" s="622"/>
      <c r="U32" s="622"/>
      <c r="V32" s="622"/>
      <c r="W32" s="622"/>
      <c r="X32" s="622"/>
      <c r="Y32" s="623"/>
      <c r="Z32" s="659">
        <v>8.3000000000000007</v>
      </c>
      <c r="AA32" s="659"/>
      <c r="AB32" s="659"/>
      <c r="AC32" s="659"/>
      <c r="AD32" s="660" t="s">
        <v>132</v>
      </c>
      <c r="AE32" s="660"/>
      <c r="AF32" s="660"/>
      <c r="AG32" s="660"/>
      <c r="AH32" s="660"/>
      <c r="AI32" s="660"/>
      <c r="AJ32" s="660"/>
      <c r="AK32" s="660"/>
      <c r="AL32" s="624" t="s">
        <v>234</v>
      </c>
      <c r="AM32" s="625"/>
      <c r="AN32" s="625"/>
      <c r="AO32" s="661"/>
      <c r="AP32" s="662"/>
      <c r="AQ32" s="663"/>
      <c r="AR32" s="663"/>
      <c r="AS32" s="663"/>
      <c r="AT32" s="690"/>
      <c r="AU32" s="210" t="s">
        <v>321</v>
      </c>
      <c r="AX32" s="618" t="s">
        <v>322</v>
      </c>
      <c r="AY32" s="619"/>
      <c r="AZ32" s="619"/>
      <c r="BA32" s="619"/>
      <c r="BB32" s="619"/>
      <c r="BC32" s="619"/>
      <c r="BD32" s="619"/>
      <c r="BE32" s="619"/>
      <c r="BF32" s="620"/>
      <c r="BG32" s="692">
        <v>99.5</v>
      </c>
      <c r="BH32" s="634"/>
      <c r="BI32" s="634"/>
      <c r="BJ32" s="634"/>
      <c r="BK32" s="634"/>
      <c r="BL32" s="634"/>
      <c r="BM32" s="625">
        <v>97.9</v>
      </c>
      <c r="BN32" s="634"/>
      <c r="BO32" s="634"/>
      <c r="BP32" s="634"/>
      <c r="BQ32" s="657"/>
      <c r="BR32" s="692">
        <v>99.2</v>
      </c>
      <c r="BS32" s="634"/>
      <c r="BT32" s="634"/>
      <c r="BU32" s="634"/>
      <c r="BV32" s="634"/>
      <c r="BW32" s="634"/>
      <c r="BX32" s="625">
        <v>97.4</v>
      </c>
      <c r="BY32" s="634"/>
      <c r="BZ32" s="634"/>
      <c r="CA32" s="634"/>
      <c r="CB32" s="657"/>
      <c r="CD32" s="644"/>
      <c r="CE32" s="645"/>
      <c r="CF32" s="618" t="s">
        <v>323</v>
      </c>
      <c r="CG32" s="619"/>
      <c r="CH32" s="619"/>
      <c r="CI32" s="619"/>
      <c r="CJ32" s="619"/>
      <c r="CK32" s="619"/>
      <c r="CL32" s="619"/>
      <c r="CM32" s="619"/>
      <c r="CN32" s="619"/>
      <c r="CO32" s="619"/>
      <c r="CP32" s="619"/>
      <c r="CQ32" s="620"/>
      <c r="CR32" s="621" t="s">
        <v>132</v>
      </c>
      <c r="CS32" s="622"/>
      <c r="CT32" s="622"/>
      <c r="CU32" s="622"/>
      <c r="CV32" s="622"/>
      <c r="CW32" s="622"/>
      <c r="CX32" s="622"/>
      <c r="CY32" s="623"/>
      <c r="CZ32" s="624" t="s">
        <v>234</v>
      </c>
      <c r="DA32" s="636"/>
      <c r="DB32" s="636"/>
      <c r="DC32" s="637"/>
      <c r="DD32" s="627" t="s">
        <v>234</v>
      </c>
      <c r="DE32" s="622"/>
      <c r="DF32" s="622"/>
      <c r="DG32" s="622"/>
      <c r="DH32" s="622"/>
      <c r="DI32" s="622"/>
      <c r="DJ32" s="622"/>
      <c r="DK32" s="623"/>
      <c r="DL32" s="627" t="s">
        <v>132</v>
      </c>
      <c r="DM32" s="622"/>
      <c r="DN32" s="622"/>
      <c r="DO32" s="622"/>
      <c r="DP32" s="622"/>
      <c r="DQ32" s="622"/>
      <c r="DR32" s="622"/>
      <c r="DS32" s="622"/>
      <c r="DT32" s="622"/>
      <c r="DU32" s="622"/>
      <c r="DV32" s="623"/>
      <c r="DW32" s="624" t="s">
        <v>132</v>
      </c>
      <c r="DX32" s="636"/>
      <c r="DY32" s="636"/>
      <c r="DZ32" s="636"/>
      <c r="EA32" s="636"/>
      <c r="EB32" s="636"/>
      <c r="EC32" s="648"/>
    </row>
    <row r="33" spans="2:133" ht="11.25" customHeight="1" x14ac:dyDescent="0.2">
      <c r="B33" s="618" t="s">
        <v>324</v>
      </c>
      <c r="C33" s="619"/>
      <c r="D33" s="619"/>
      <c r="E33" s="619"/>
      <c r="F33" s="619"/>
      <c r="G33" s="619"/>
      <c r="H33" s="619"/>
      <c r="I33" s="619"/>
      <c r="J33" s="619"/>
      <c r="K33" s="619"/>
      <c r="L33" s="619"/>
      <c r="M33" s="619"/>
      <c r="N33" s="619"/>
      <c r="O33" s="619"/>
      <c r="P33" s="619"/>
      <c r="Q33" s="620"/>
      <c r="R33" s="621">
        <v>46974</v>
      </c>
      <c r="S33" s="622"/>
      <c r="T33" s="622"/>
      <c r="U33" s="622"/>
      <c r="V33" s="622"/>
      <c r="W33" s="622"/>
      <c r="X33" s="622"/>
      <c r="Y33" s="623"/>
      <c r="Z33" s="659">
        <v>0.6</v>
      </c>
      <c r="AA33" s="659"/>
      <c r="AB33" s="659"/>
      <c r="AC33" s="659"/>
      <c r="AD33" s="660">
        <v>3221</v>
      </c>
      <c r="AE33" s="660"/>
      <c r="AF33" s="660"/>
      <c r="AG33" s="660"/>
      <c r="AH33" s="660"/>
      <c r="AI33" s="660"/>
      <c r="AJ33" s="660"/>
      <c r="AK33" s="660"/>
      <c r="AL33" s="624">
        <v>0.1</v>
      </c>
      <c r="AM33" s="625"/>
      <c r="AN33" s="625"/>
      <c r="AO33" s="661"/>
      <c r="AP33" s="664"/>
      <c r="AQ33" s="665"/>
      <c r="AR33" s="665"/>
      <c r="AS33" s="665"/>
      <c r="AT33" s="691"/>
      <c r="AU33" s="215"/>
      <c r="AV33" s="215"/>
      <c r="AW33" s="215"/>
      <c r="AX33" s="602" t="s">
        <v>325</v>
      </c>
      <c r="AY33" s="603"/>
      <c r="AZ33" s="603"/>
      <c r="BA33" s="603"/>
      <c r="BB33" s="603"/>
      <c r="BC33" s="603"/>
      <c r="BD33" s="603"/>
      <c r="BE33" s="603"/>
      <c r="BF33" s="604"/>
      <c r="BG33" s="682">
        <v>99.5</v>
      </c>
      <c r="BH33" s="606"/>
      <c r="BI33" s="606"/>
      <c r="BJ33" s="606"/>
      <c r="BK33" s="606"/>
      <c r="BL33" s="606"/>
      <c r="BM33" s="652">
        <v>96.7</v>
      </c>
      <c r="BN33" s="606"/>
      <c r="BO33" s="606"/>
      <c r="BP33" s="606"/>
      <c r="BQ33" s="669"/>
      <c r="BR33" s="682">
        <v>99.4</v>
      </c>
      <c r="BS33" s="606"/>
      <c r="BT33" s="606"/>
      <c r="BU33" s="606"/>
      <c r="BV33" s="606"/>
      <c r="BW33" s="606"/>
      <c r="BX33" s="652">
        <v>96.4</v>
      </c>
      <c r="BY33" s="606"/>
      <c r="BZ33" s="606"/>
      <c r="CA33" s="606"/>
      <c r="CB33" s="669"/>
      <c r="CD33" s="618" t="s">
        <v>326</v>
      </c>
      <c r="CE33" s="619"/>
      <c r="CF33" s="619"/>
      <c r="CG33" s="619"/>
      <c r="CH33" s="619"/>
      <c r="CI33" s="619"/>
      <c r="CJ33" s="619"/>
      <c r="CK33" s="619"/>
      <c r="CL33" s="619"/>
      <c r="CM33" s="619"/>
      <c r="CN33" s="619"/>
      <c r="CO33" s="619"/>
      <c r="CP33" s="619"/>
      <c r="CQ33" s="620"/>
      <c r="CR33" s="621">
        <v>3713389</v>
      </c>
      <c r="CS33" s="634"/>
      <c r="CT33" s="634"/>
      <c r="CU33" s="634"/>
      <c r="CV33" s="634"/>
      <c r="CW33" s="634"/>
      <c r="CX33" s="634"/>
      <c r="CY33" s="635"/>
      <c r="CZ33" s="624">
        <v>48.1</v>
      </c>
      <c r="DA33" s="636"/>
      <c r="DB33" s="636"/>
      <c r="DC33" s="637"/>
      <c r="DD33" s="627">
        <v>2986616</v>
      </c>
      <c r="DE33" s="634"/>
      <c r="DF33" s="634"/>
      <c r="DG33" s="634"/>
      <c r="DH33" s="634"/>
      <c r="DI33" s="634"/>
      <c r="DJ33" s="634"/>
      <c r="DK33" s="635"/>
      <c r="DL33" s="627">
        <v>2135107</v>
      </c>
      <c r="DM33" s="634"/>
      <c r="DN33" s="634"/>
      <c r="DO33" s="634"/>
      <c r="DP33" s="634"/>
      <c r="DQ33" s="634"/>
      <c r="DR33" s="634"/>
      <c r="DS33" s="634"/>
      <c r="DT33" s="634"/>
      <c r="DU33" s="634"/>
      <c r="DV33" s="635"/>
      <c r="DW33" s="624">
        <v>46.8</v>
      </c>
      <c r="DX33" s="636"/>
      <c r="DY33" s="636"/>
      <c r="DZ33" s="636"/>
      <c r="EA33" s="636"/>
      <c r="EB33" s="636"/>
      <c r="EC33" s="648"/>
    </row>
    <row r="34" spans="2:133" ht="11.25" customHeight="1" x14ac:dyDescent="0.2">
      <c r="B34" s="618" t="s">
        <v>327</v>
      </c>
      <c r="C34" s="619"/>
      <c r="D34" s="619"/>
      <c r="E34" s="619"/>
      <c r="F34" s="619"/>
      <c r="G34" s="619"/>
      <c r="H34" s="619"/>
      <c r="I34" s="619"/>
      <c r="J34" s="619"/>
      <c r="K34" s="619"/>
      <c r="L34" s="619"/>
      <c r="M34" s="619"/>
      <c r="N34" s="619"/>
      <c r="O34" s="619"/>
      <c r="P34" s="619"/>
      <c r="Q34" s="620"/>
      <c r="R34" s="621">
        <v>95021</v>
      </c>
      <c r="S34" s="622"/>
      <c r="T34" s="622"/>
      <c r="U34" s="622"/>
      <c r="V34" s="622"/>
      <c r="W34" s="622"/>
      <c r="X34" s="622"/>
      <c r="Y34" s="623"/>
      <c r="Z34" s="659">
        <v>1.2</v>
      </c>
      <c r="AA34" s="659"/>
      <c r="AB34" s="659"/>
      <c r="AC34" s="659"/>
      <c r="AD34" s="660" t="s">
        <v>140</v>
      </c>
      <c r="AE34" s="660"/>
      <c r="AF34" s="660"/>
      <c r="AG34" s="660"/>
      <c r="AH34" s="660"/>
      <c r="AI34" s="660"/>
      <c r="AJ34" s="660"/>
      <c r="AK34" s="660"/>
      <c r="AL34" s="624" t="s">
        <v>132</v>
      </c>
      <c r="AM34" s="625"/>
      <c r="AN34" s="625"/>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8" t="s">
        <v>328</v>
      </c>
      <c r="CE34" s="619"/>
      <c r="CF34" s="619"/>
      <c r="CG34" s="619"/>
      <c r="CH34" s="619"/>
      <c r="CI34" s="619"/>
      <c r="CJ34" s="619"/>
      <c r="CK34" s="619"/>
      <c r="CL34" s="619"/>
      <c r="CM34" s="619"/>
      <c r="CN34" s="619"/>
      <c r="CO34" s="619"/>
      <c r="CP34" s="619"/>
      <c r="CQ34" s="620"/>
      <c r="CR34" s="621">
        <v>1276076</v>
      </c>
      <c r="CS34" s="622"/>
      <c r="CT34" s="622"/>
      <c r="CU34" s="622"/>
      <c r="CV34" s="622"/>
      <c r="CW34" s="622"/>
      <c r="CX34" s="622"/>
      <c r="CY34" s="623"/>
      <c r="CZ34" s="624">
        <v>16.5</v>
      </c>
      <c r="DA34" s="636"/>
      <c r="DB34" s="636"/>
      <c r="DC34" s="637"/>
      <c r="DD34" s="627">
        <v>969105</v>
      </c>
      <c r="DE34" s="622"/>
      <c r="DF34" s="622"/>
      <c r="DG34" s="622"/>
      <c r="DH34" s="622"/>
      <c r="DI34" s="622"/>
      <c r="DJ34" s="622"/>
      <c r="DK34" s="623"/>
      <c r="DL34" s="627">
        <v>560769</v>
      </c>
      <c r="DM34" s="622"/>
      <c r="DN34" s="622"/>
      <c r="DO34" s="622"/>
      <c r="DP34" s="622"/>
      <c r="DQ34" s="622"/>
      <c r="DR34" s="622"/>
      <c r="DS34" s="622"/>
      <c r="DT34" s="622"/>
      <c r="DU34" s="622"/>
      <c r="DV34" s="623"/>
      <c r="DW34" s="624">
        <v>12.3</v>
      </c>
      <c r="DX34" s="636"/>
      <c r="DY34" s="636"/>
      <c r="DZ34" s="636"/>
      <c r="EA34" s="636"/>
      <c r="EB34" s="636"/>
      <c r="EC34" s="648"/>
    </row>
    <row r="35" spans="2:133" ht="11.25" customHeight="1" x14ac:dyDescent="0.2">
      <c r="B35" s="618" t="s">
        <v>329</v>
      </c>
      <c r="C35" s="619"/>
      <c r="D35" s="619"/>
      <c r="E35" s="619"/>
      <c r="F35" s="619"/>
      <c r="G35" s="619"/>
      <c r="H35" s="619"/>
      <c r="I35" s="619"/>
      <c r="J35" s="619"/>
      <c r="K35" s="619"/>
      <c r="L35" s="619"/>
      <c r="M35" s="619"/>
      <c r="N35" s="619"/>
      <c r="O35" s="619"/>
      <c r="P35" s="619"/>
      <c r="Q35" s="620"/>
      <c r="R35" s="621">
        <v>25080</v>
      </c>
      <c r="S35" s="622"/>
      <c r="T35" s="622"/>
      <c r="U35" s="622"/>
      <c r="V35" s="622"/>
      <c r="W35" s="622"/>
      <c r="X35" s="622"/>
      <c r="Y35" s="623"/>
      <c r="Z35" s="659">
        <v>0.3</v>
      </c>
      <c r="AA35" s="659"/>
      <c r="AB35" s="659"/>
      <c r="AC35" s="659"/>
      <c r="AD35" s="660" t="s">
        <v>132</v>
      </c>
      <c r="AE35" s="660"/>
      <c r="AF35" s="660"/>
      <c r="AG35" s="660"/>
      <c r="AH35" s="660"/>
      <c r="AI35" s="660"/>
      <c r="AJ35" s="660"/>
      <c r="AK35" s="660"/>
      <c r="AL35" s="624" t="s">
        <v>132</v>
      </c>
      <c r="AM35" s="625"/>
      <c r="AN35" s="625"/>
      <c r="AO35" s="661"/>
      <c r="AP35" s="218"/>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72176</v>
      </c>
      <c r="CS35" s="634"/>
      <c r="CT35" s="634"/>
      <c r="CU35" s="634"/>
      <c r="CV35" s="634"/>
      <c r="CW35" s="634"/>
      <c r="CX35" s="634"/>
      <c r="CY35" s="635"/>
      <c r="CZ35" s="624">
        <v>0.9</v>
      </c>
      <c r="DA35" s="636"/>
      <c r="DB35" s="636"/>
      <c r="DC35" s="637"/>
      <c r="DD35" s="627">
        <v>65094</v>
      </c>
      <c r="DE35" s="634"/>
      <c r="DF35" s="634"/>
      <c r="DG35" s="634"/>
      <c r="DH35" s="634"/>
      <c r="DI35" s="634"/>
      <c r="DJ35" s="634"/>
      <c r="DK35" s="635"/>
      <c r="DL35" s="627">
        <v>14836</v>
      </c>
      <c r="DM35" s="634"/>
      <c r="DN35" s="634"/>
      <c r="DO35" s="634"/>
      <c r="DP35" s="634"/>
      <c r="DQ35" s="634"/>
      <c r="DR35" s="634"/>
      <c r="DS35" s="634"/>
      <c r="DT35" s="634"/>
      <c r="DU35" s="634"/>
      <c r="DV35" s="635"/>
      <c r="DW35" s="624">
        <v>0.3</v>
      </c>
      <c r="DX35" s="636"/>
      <c r="DY35" s="636"/>
      <c r="DZ35" s="636"/>
      <c r="EA35" s="636"/>
      <c r="EB35" s="636"/>
      <c r="EC35" s="648"/>
    </row>
    <row r="36" spans="2:133" ht="11.25" customHeight="1" x14ac:dyDescent="0.2">
      <c r="B36" s="618" t="s">
        <v>333</v>
      </c>
      <c r="C36" s="619"/>
      <c r="D36" s="619"/>
      <c r="E36" s="619"/>
      <c r="F36" s="619"/>
      <c r="G36" s="619"/>
      <c r="H36" s="619"/>
      <c r="I36" s="619"/>
      <c r="J36" s="619"/>
      <c r="K36" s="619"/>
      <c r="L36" s="619"/>
      <c r="M36" s="619"/>
      <c r="N36" s="619"/>
      <c r="O36" s="619"/>
      <c r="P36" s="619"/>
      <c r="Q36" s="620"/>
      <c r="R36" s="621">
        <v>374173</v>
      </c>
      <c r="S36" s="622"/>
      <c r="T36" s="622"/>
      <c r="U36" s="622"/>
      <c r="V36" s="622"/>
      <c r="W36" s="622"/>
      <c r="X36" s="622"/>
      <c r="Y36" s="623"/>
      <c r="Z36" s="659">
        <v>4.7</v>
      </c>
      <c r="AA36" s="659"/>
      <c r="AB36" s="659"/>
      <c r="AC36" s="659"/>
      <c r="AD36" s="660" t="s">
        <v>132</v>
      </c>
      <c r="AE36" s="660"/>
      <c r="AF36" s="660"/>
      <c r="AG36" s="660"/>
      <c r="AH36" s="660"/>
      <c r="AI36" s="660"/>
      <c r="AJ36" s="660"/>
      <c r="AK36" s="660"/>
      <c r="AL36" s="624" t="s">
        <v>140</v>
      </c>
      <c r="AM36" s="625"/>
      <c r="AN36" s="625"/>
      <c r="AO36" s="661"/>
      <c r="AP36" s="218"/>
      <c r="AQ36" s="670" t="s">
        <v>334</v>
      </c>
      <c r="AR36" s="671"/>
      <c r="AS36" s="671"/>
      <c r="AT36" s="671"/>
      <c r="AU36" s="671"/>
      <c r="AV36" s="671"/>
      <c r="AW36" s="671"/>
      <c r="AX36" s="671"/>
      <c r="AY36" s="672"/>
      <c r="AZ36" s="676">
        <v>1341042</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42383</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1589745</v>
      </c>
      <c r="CS36" s="622"/>
      <c r="CT36" s="622"/>
      <c r="CU36" s="622"/>
      <c r="CV36" s="622"/>
      <c r="CW36" s="622"/>
      <c r="CX36" s="622"/>
      <c r="CY36" s="623"/>
      <c r="CZ36" s="624">
        <v>20.6</v>
      </c>
      <c r="DA36" s="636"/>
      <c r="DB36" s="636"/>
      <c r="DC36" s="637"/>
      <c r="DD36" s="627">
        <v>1289203</v>
      </c>
      <c r="DE36" s="622"/>
      <c r="DF36" s="622"/>
      <c r="DG36" s="622"/>
      <c r="DH36" s="622"/>
      <c r="DI36" s="622"/>
      <c r="DJ36" s="622"/>
      <c r="DK36" s="623"/>
      <c r="DL36" s="627">
        <v>988210</v>
      </c>
      <c r="DM36" s="622"/>
      <c r="DN36" s="622"/>
      <c r="DO36" s="622"/>
      <c r="DP36" s="622"/>
      <c r="DQ36" s="622"/>
      <c r="DR36" s="622"/>
      <c r="DS36" s="622"/>
      <c r="DT36" s="622"/>
      <c r="DU36" s="622"/>
      <c r="DV36" s="623"/>
      <c r="DW36" s="624">
        <v>21.7</v>
      </c>
      <c r="DX36" s="636"/>
      <c r="DY36" s="636"/>
      <c r="DZ36" s="636"/>
      <c r="EA36" s="636"/>
      <c r="EB36" s="636"/>
      <c r="EC36" s="648"/>
    </row>
    <row r="37" spans="2:133" ht="11.25" customHeight="1" x14ac:dyDescent="0.2">
      <c r="B37" s="618" t="s">
        <v>337</v>
      </c>
      <c r="C37" s="619"/>
      <c r="D37" s="619"/>
      <c r="E37" s="619"/>
      <c r="F37" s="619"/>
      <c r="G37" s="619"/>
      <c r="H37" s="619"/>
      <c r="I37" s="619"/>
      <c r="J37" s="619"/>
      <c r="K37" s="619"/>
      <c r="L37" s="619"/>
      <c r="M37" s="619"/>
      <c r="N37" s="619"/>
      <c r="O37" s="619"/>
      <c r="P37" s="619"/>
      <c r="Q37" s="620"/>
      <c r="R37" s="621">
        <v>67265</v>
      </c>
      <c r="S37" s="622"/>
      <c r="T37" s="622"/>
      <c r="U37" s="622"/>
      <c r="V37" s="622"/>
      <c r="W37" s="622"/>
      <c r="X37" s="622"/>
      <c r="Y37" s="623"/>
      <c r="Z37" s="659">
        <v>0.8</v>
      </c>
      <c r="AA37" s="659"/>
      <c r="AB37" s="659"/>
      <c r="AC37" s="659"/>
      <c r="AD37" s="660">
        <v>804</v>
      </c>
      <c r="AE37" s="660"/>
      <c r="AF37" s="660"/>
      <c r="AG37" s="660"/>
      <c r="AH37" s="660"/>
      <c r="AI37" s="660"/>
      <c r="AJ37" s="660"/>
      <c r="AK37" s="660"/>
      <c r="AL37" s="624">
        <v>0</v>
      </c>
      <c r="AM37" s="625"/>
      <c r="AN37" s="625"/>
      <c r="AO37" s="661"/>
      <c r="AQ37" s="654" t="s">
        <v>338</v>
      </c>
      <c r="AR37" s="655"/>
      <c r="AS37" s="655"/>
      <c r="AT37" s="655"/>
      <c r="AU37" s="655"/>
      <c r="AV37" s="655"/>
      <c r="AW37" s="655"/>
      <c r="AX37" s="655"/>
      <c r="AY37" s="656"/>
      <c r="AZ37" s="621">
        <v>596608</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24616</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363853</v>
      </c>
      <c r="CS37" s="634"/>
      <c r="CT37" s="634"/>
      <c r="CU37" s="634"/>
      <c r="CV37" s="634"/>
      <c r="CW37" s="634"/>
      <c r="CX37" s="634"/>
      <c r="CY37" s="635"/>
      <c r="CZ37" s="624">
        <v>4.7</v>
      </c>
      <c r="DA37" s="636"/>
      <c r="DB37" s="636"/>
      <c r="DC37" s="637"/>
      <c r="DD37" s="627">
        <v>360431</v>
      </c>
      <c r="DE37" s="634"/>
      <c r="DF37" s="634"/>
      <c r="DG37" s="634"/>
      <c r="DH37" s="634"/>
      <c r="DI37" s="634"/>
      <c r="DJ37" s="634"/>
      <c r="DK37" s="635"/>
      <c r="DL37" s="627">
        <v>345668</v>
      </c>
      <c r="DM37" s="634"/>
      <c r="DN37" s="634"/>
      <c r="DO37" s="634"/>
      <c r="DP37" s="634"/>
      <c r="DQ37" s="634"/>
      <c r="DR37" s="634"/>
      <c r="DS37" s="634"/>
      <c r="DT37" s="634"/>
      <c r="DU37" s="634"/>
      <c r="DV37" s="635"/>
      <c r="DW37" s="624">
        <v>7.6</v>
      </c>
      <c r="DX37" s="636"/>
      <c r="DY37" s="636"/>
      <c r="DZ37" s="636"/>
      <c r="EA37" s="636"/>
      <c r="EB37" s="636"/>
      <c r="EC37" s="648"/>
    </row>
    <row r="38" spans="2:133" ht="11.25" customHeight="1" x14ac:dyDescent="0.2">
      <c r="B38" s="618" t="s">
        <v>341</v>
      </c>
      <c r="C38" s="619"/>
      <c r="D38" s="619"/>
      <c r="E38" s="619"/>
      <c r="F38" s="619"/>
      <c r="G38" s="619"/>
      <c r="H38" s="619"/>
      <c r="I38" s="619"/>
      <c r="J38" s="619"/>
      <c r="K38" s="619"/>
      <c r="L38" s="619"/>
      <c r="M38" s="619"/>
      <c r="N38" s="619"/>
      <c r="O38" s="619"/>
      <c r="P38" s="619"/>
      <c r="Q38" s="620"/>
      <c r="R38" s="621">
        <v>299000</v>
      </c>
      <c r="S38" s="622"/>
      <c r="T38" s="622"/>
      <c r="U38" s="622"/>
      <c r="V38" s="622"/>
      <c r="W38" s="622"/>
      <c r="X38" s="622"/>
      <c r="Y38" s="623"/>
      <c r="Z38" s="659">
        <v>3.7</v>
      </c>
      <c r="AA38" s="659"/>
      <c r="AB38" s="659"/>
      <c r="AC38" s="659"/>
      <c r="AD38" s="660" t="s">
        <v>132</v>
      </c>
      <c r="AE38" s="660"/>
      <c r="AF38" s="660"/>
      <c r="AG38" s="660"/>
      <c r="AH38" s="660"/>
      <c r="AI38" s="660"/>
      <c r="AJ38" s="660"/>
      <c r="AK38" s="660"/>
      <c r="AL38" s="624" t="s">
        <v>234</v>
      </c>
      <c r="AM38" s="625"/>
      <c r="AN38" s="625"/>
      <c r="AO38" s="661"/>
      <c r="AQ38" s="654" t="s">
        <v>342</v>
      </c>
      <c r="AR38" s="655"/>
      <c r="AS38" s="655"/>
      <c r="AT38" s="655"/>
      <c r="AU38" s="655"/>
      <c r="AV38" s="655"/>
      <c r="AW38" s="655"/>
      <c r="AX38" s="655"/>
      <c r="AY38" s="656"/>
      <c r="AZ38" s="621">
        <v>193052</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1348</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688779</v>
      </c>
      <c r="CS38" s="622"/>
      <c r="CT38" s="622"/>
      <c r="CU38" s="622"/>
      <c r="CV38" s="622"/>
      <c r="CW38" s="622"/>
      <c r="CX38" s="622"/>
      <c r="CY38" s="623"/>
      <c r="CZ38" s="624">
        <v>8.9</v>
      </c>
      <c r="DA38" s="636"/>
      <c r="DB38" s="636"/>
      <c r="DC38" s="637"/>
      <c r="DD38" s="627">
        <v>612608</v>
      </c>
      <c r="DE38" s="622"/>
      <c r="DF38" s="622"/>
      <c r="DG38" s="622"/>
      <c r="DH38" s="622"/>
      <c r="DI38" s="622"/>
      <c r="DJ38" s="622"/>
      <c r="DK38" s="623"/>
      <c r="DL38" s="627">
        <v>571292</v>
      </c>
      <c r="DM38" s="622"/>
      <c r="DN38" s="622"/>
      <c r="DO38" s="622"/>
      <c r="DP38" s="622"/>
      <c r="DQ38" s="622"/>
      <c r="DR38" s="622"/>
      <c r="DS38" s="622"/>
      <c r="DT38" s="622"/>
      <c r="DU38" s="622"/>
      <c r="DV38" s="623"/>
      <c r="DW38" s="624">
        <v>12.5</v>
      </c>
      <c r="DX38" s="636"/>
      <c r="DY38" s="636"/>
      <c r="DZ38" s="636"/>
      <c r="EA38" s="636"/>
      <c r="EB38" s="636"/>
      <c r="EC38" s="648"/>
    </row>
    <row r="39" spans="2:133" ht="11.25" customHeight="1" x14ac:dyDescent="0.2">
      <c r="B39" s="618" t="s">
        <v>345</v>
      </c>
      <c r="C39" s="619"/>
      <c r="D39" s="619"/>
      <c r="E39" s="619"/>
      <c r="F39" s="619"/>
      <c r="G39" s="619"/>
      <c r="H39" s="619"/>
      <c r="I39" s="619"/>
      <c r="J39" s="619"/>
      <c r="K39" s="619"/>
      <c r="L39" s="619"/>
      <c r="M39" s="619"/>
      <c r="N39" s="619"/>
      <c r="O39" s="619"/>
      <c r="P39" s="619"/>
      <c r="Q39" s="620"/>
      <c r="R39" s="621" t="s">
        <v>234</v>
      </c>
      <c r="S39" s="622"/>
      <c r="T39" s="622"/>
      <c r="U39" s="622"/>
      <c r="V39" s="622"/>
      <c r="W39" s="622"/>
      <c r="X39" s="622"/>
      <c r="Y39" s="623"/>
      <c r="Z39" s="659" t="s">
        <v>140</v>
      </c>
      <c r="AA39" s="659"/>
      <c r="AB39" s="659"/>
      <c r="AC39" s="659"/>
      <c r="AD39" s="660" t="s">
        <v>234</v>
      </c>
      <c r="AE39" s="660"/>
      <c r="AF39" s="660"/>
      <c r="AG39" s="660"/>
      <c r="AH39" s="660"/>
      <c r="AI39" s="660"/>
      <c r="AJ39" s="660"/>
      <c r="AK39" s="660"/>
      <c r="AL39" s="624" t="s">
        <v>140</v>
      </c>
      <c r="AM39" s="625"/>
      <c r="AN39" s="625"/>
      <c r="AO39" s="661"/>
      <c r="AQ39" s="654" t="s">
        <v>346</v>
      </c>
      <c r="AR39" s="655"/>
      <c r="AS39" s="655"/>
      <c r="AT39" s="655"/>
      <c r="AU39" s="655"/>
      <c r="AV39" s="655"/>
      <c r="AW39" s="655"/>
      <c r="AX39" s="655"/>
      <c r="AY39" s="656"/>
      <c r="AZ39" s="621">
        <v>55655</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2109</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85570</v>
      </c>
      <c r="CS39" s="634"/>
      <c r="CT39" s="634"/>
      <c r="CU39" s="634"/>
      <c r="CV39" s="634"/>
      <c r="CW39" s="634"/>
      <c r="CX39" s="634"/>
      <c r="CY39" s="635"/>
      <c r="CZ39" s="624">
        <v>1.1000000000000001</v>
      </c>
      <c r="DA39" s="636"/>
      <c r="DB39" s="636"/>
      <c r="DC39" s="637"/>
      <c r="DD39" s="627">
        <v>50606</v>
      </c>
      <c r="DE39" s="634"/>
      <c r="DF39" s="634"/>
      <c r="DG39" s="634"/>
      <c r="DH39" s="634"/>
      <c r="DI39" s="634"/>
      <c r="DJ39" s="634"/>
      <c r="DK39" s="635"/>
      <c r="DL39" s="627" t="s">
        <v>132</v>
      </c>
      <c r="DM39" s="634"/>
      <c r="DN39" s="634"/>
      <c r="DO39" s="634"/>
      <c r="DP39" s="634"/>
      <c r="DQ39" s="634"/>
      <c r="DR39" s="634"/>
      <c r="DS39" s="634"/>
      <c r="DT39" s="634"/>
      <c r="DU39" s="634"/>
      <c r="DV39" s="635"/>
      <c r="DW39" s="624" t="s">
        <v>234</v>
      </c>
      <c r="DX39" s="636"/>
      <c r="DY39" s="636"/>
      <c r="DZ39" s="636"/>
      <c r="EA39" s="636"/>
      <c r="EB39" s="636"/>
      <c r="EC39" s="648"/>
    </row>
    <row r="40" spans="2:133" ht="11.25" customHeight="1" x14ac:dyDescent="0.2">
      <c r="B40" s="618" t="s">
        <v>349</v>
      </c>
      <c r="C40" s="619"/>
      <c r="D40" s="619"/>
      <c r="E40" s="619"/>
      <c r="F40" s="619"/>
      <c r="G40" s="619"/>
      <c r="H40" s="619"/>
      <c r="I40" s="619"/>
      <c r="J40" s="619"/>
      <c r="K40" s="619"/>
      <c r="L40" s="619"/>
      <c r="M40" s="619"/>
      <c r="N40" s="619"/>
      <c r="O40" s="619"/>
      <c r="P40" s="619"/>
      <c r="Q40" s="620"/>
      <c r="R40" s="621">
        <v>44400</v>
      </c>
      <c r="S40" s="622"/>
      <c r="T40" s="622"/>
      <c r="U40" s="622"/>
      <c r="V40" s="622"/>
      <c r="W40" s="622"/>
      <c r="X40" s="622"/>
      <c r="Y40" s="623"/>
      <c r="Z40" s="659">
        <v>0.6</v>
      </c>
      <c r="AA40" s="659"/>
      <c r="AB40" s="659"/>
      <c r="AC40" s="659"/>
      <c r="AD40" s="660" t="s">
        <v>140</v>
      </c>
      <c r="AE40" s="660"/>
      <c r="AF40" s="660"/>
      <c r="AG40" s="660"/>
      <c r="AH40" s="660"/>
      <c r="AI40" s="660"/>
      <c r="AJ40" s="660"/>
      <c r="AK40" s="660"/>
      <c r="AL40" s="624" t="s">
        <v>234</v>
      </c>
      <c r="AM40" s="625"/>
      <c r="AN40" s="625"/>
      <c r="AO40" s="661"/>
      <c r="AQ40" s="654" t="s">
        <v>350</v>
      </c>
      <c r="AR40" s="655"/>
      <c r="AS40" s="655"/>
      <c r="AT40" s="655"/>
      <c r="AU40" s="655"/>
      <c r="AV40" s="655"/>
      <c r="AW40" s="655"/>
      <c r="AX40" s="655"/>
      <c r="AY40" s="656"/>
      <c r="AZ40" s="621" t="s">
        <v>132</v>
      </c>
      <c r="BA40" s="622"/>
      <c r="BB40" s="622"/>
      <c r="BC40" s="622"/>
      <c r="BD40" s="634"/>
      <c r="BE40" s="634"/>
      <c r="BF40" s="657"/>
      <c r="BG40" s="662" t="s">
        <v>351</v>
      </c>
      <c r="BH40" s="663"/>
      <c r="BI40" s="663"/>
      <c r="BJ40" s="663"/>
      <c r="BK40" s="663"/>
      <c r="BL40" s="219"/>
      <c r="BM40" s="619" t="s">
        <v>352</v>
      </c>
      <c r="BN40" s="619"/>
      <c r="BO40" s="619"/>
      <c r="BP40" s="619"/>
      <c r="BQ40" s="619"/>
      <c r="BR40" s="619"/>
      <c r="BS40" s="619"/>
      <c r="BT40" s="619"/>
      <c r="BU40" s="620"/>
      <c r="BV40" s="621">
        <v>88</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1043</v>
      </c>
      <c r="CS40" s="622"/>
      <c r="CT40" s="622"/>
      <c r="CU40" s="622"/>
      <c r="CV40" s="622"/>
      <c r="CW40" s="622"/>
      <c r="CX40" s="622"/>
      <c r="CY40" s="623"/>
      <c r="CZ40" s="624">
        <v>0</v>
      </c>
      <c r="DA40" s="636"/>
      <c r="DB40" s="636"/>
      <c r="DC40" s="637"/>
      <c r="DD40" s="627" t="s">
        <v>234</v>
      </c>
      <c r="DE40" s="622"/>
      <c r="DF40" s="622"/>
      <c r="DG40" s="622"/>
      <c r="DH40" s="622"/>
      <c r="DI40" s="622"/>
      <c r="DJ40" s="622"/>
      <c r="DK40" s="623"/>
      <c r="DL40" s="627" t="s">
        <v>132</v>
      </c>
      <c r="DM40" s="622"/>
      <c r="DN40" s="622"/>
      <c r="DO40" s="622"/>
      <c r="DP40" s="622"/>
      <c r="DQ40" s="622"/>
      <c r="DR40" s="622"/>
      <c r="DS40" s="622"/>
      <c r="DT40" s="622"/>
      <c r="DU40" s="622"/>
      <c r="DV40" s="623"/>
      <c r="DW40" s="624" t="s">
        <v>140</v>
      </c>
      <c r="DX40" s="636"/>
      <c r="DY40" s="636"/>
      <c r="DZ40" s="636"/>
      <c r="EA40" s="636"/>
      <c r="EB40" s="636"/>
      <c r="EC40" s="648"/>
    </row>
    <row r="41" spans="2:133" ht="11.25" customHeight="1" x14ac:dyDescent="0.2">
      <c r="B41" s="602" t="s">
        <v>354</v>
      </c>
      <c r="C41" s="603"/>
      <c r="D41" s="603"/>
      <c r="E41" s="603"/>
      <c r="F41" s="603"/>
      <c r="G41" s="603"/>
      <c r="H41" s="603"/>
      <c r="I41" s="603"/>
      <c r="J41" s="603"/>
      <c r="K41" s="603"/>
      <c r="L41" s="603"/>
      <c r="M41" s="603"/>
      <c r="N41" s="603"/>
      <c r="O41" s="603"/>
      <c r="P41" s="603"/>
      <c r="Q41" s="604"/>
      <c r="R41" s="605">
        <v>8009820</v>
      </c>
      <c r="S41" s="646"/>
      <c r="T41" s="646"/>
      <c r="U41" s="646"/>
      <c r="V41" s="646"/>
      <c r="W41" s="646"/>
      <c r="X41" s="646"/>
      <c r="Y41" s="649"/>
      <c r="Z41" s="650">
        <v>100</v>
      </c>
      <c r="AA41" s="650"/>
      <c r="AB41" s="650"/>
      <c r="AC41" s="650"/>
      <c r="AD41" s="651">
        <v>4513085</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107476</v>
      </c>
      <c r="BA41" s="622"/>
      <c r="BB41" s="622"/>
      <c r="BC41" s="622"/>
      <c r="BD41" s="634"/>
      <c r="BE41" s="634"/>
      <c r="BF41" s="657"/>
      <c r="BG41" s="662"/>
      <c r="BH41" s="663"/>
      <c r="BI41" s="663"/>
      <c r="BJ41" s="663"/>
      <c r="BK41" s="663"/>
      <c r="BL41" s="219"/>
      <c r="BM41" s="619" t="s">
        <v>356</v>
      </c>
      <c r="BN41" s="619"/>
      <c r="BO41" s="619"/>
      <c r="BP41" s="619"/>
      <c r="BQ41" s="619"/>
      <c r="BR41" s="619"/>
      <c r="BS41" s="619"/>
      <c r="BT41" s="619"/>
      <c r="BU41" s="620"/>
      <c r="BV41" s="621" t="s">
        <v>132</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132</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358</v>
      </c>
      <c r="AR42" s="667"/>
      <c r="AS42" s="667"/>
      <c r="AT42" s="667"/>
      <c r="AU42" s="667"/>
      <c r="AV42" s="667"/>
      <c r="AW42" s="667"/>
      <c r="AX42" s="667"/>
      <c r="AY42" s="668"/>
      <c r="AZ42" s="605">
        <v>388251</v>
      </c>
      <c r="BA42" s="646"/>
      <c r="BB42" s="646"/>
      <c r="BC42" s="646"/>
      <c r="BD42" s="606"/>
      <c r="BE42" s="606"/>
      <c r="BF42" s="669"/>
      <c r="BG42" s="664"/>
      <c r="BH42" s="665"/>
      <c r="BI42" s="665"/>
      <c r="BJ42" s="665"/>
      <c r="BK42" s="665"/>
      <c r="BL42" s="220"/>
      <c r="BM42" s="603" t="s">
        <v>359</v>
      </c>
      <c r="BN42" s="603"/>
      <c r="BO42" s="603"/>
      <c r="BP42" s="603"/>
      <c r="BQ42" s="603"/>
      <c r="BR42" s="603"/>
      <c r="BS42" s="603"/>
      <c r="BT42" s="603"/>
      <c r="BU42" s="604"/>
      <c r="BV42" s="605">
        <v>459</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928392</v>
      </c>
      <c r="CS42" s="634"/>
      <c r="CT42" s="634"/>
      <c r="CU42" s="634"/>
      <c r="CV42" s="634"/>
      <c r="CW42" s="634"/>
      <c r="CX42" s="634"/>
      <c r="CY42" s="635"/>
      <c r="CZ42" s="624">
        <v>12</v>
      </c>
      <c r="DA42" s="636"/>
      <c r="DB42" s="636"/>
      <c r="DC42" s="637"/>
      <c r="DD42" s="627">
        <v>243237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0" t="s">
        <v>361</v>
      </c>
      <c r="CD43" s="618" t="s">
        <v>362</v>
      </c>
      <c r="CE43" s="619"/>
      <c r="CF43" s="619"/>
      <c r="CG43" s="619"/>
      <c r="CH43" s="619"/>
      <c r="CI43" s="619"/>
      <c r="CJ43" s="619"/>
      <c r="CK43" s="619"/>
      <c r="CL43" s="619"/>
      <c r="CM43" s="619"/>
      <c r="CN43" s="619"/>
      <c r="CO43" s="619"/>
      <c r="CP43" s="619"/>
      <c r="CQ43" s="620"/>
      <c r="CR43" s="621">
        <v>33337</v>
      </c>
      <c r="CS43" s="634"/>
      <c r="CT43" s="634"/>
      <c r="CU43" s="634"/>
      <c r="CV43" s="634"/>
      <c r="CW43" s="634"/>
      <c r="CX43" s="634"/>
      <c r="CY43" s="635"/>
      <c r="CZ43" s="624">
        <v>0.4</v>
      </c>
      <c r="DA43" s="636"/>
      <c r="DB43" s="636"/>
      <c r="DC43" s="637"/>
      <c r="DD43" s="627">
        <v>33337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647711</v>
      </c>
      <c r="CS44" s="622"/>
      <c r="CT44" s="622"/>
      <c r="CU44" s="622"/>
      <c r="CV44" s="622"/>
      <c r="CW44" s="622"/>
      <c r="CX44" s="622"/>
      <c r="CY44" s="623"/>
      <c r="CZ44" s="624">
        <v>8.4</v>
      </c>
      <c r="DA44" s="625"/>
      <c r="DB44" s="625"/>
      <c r="DC44" s="626"/>
      <c r="DD44" s="627">
        <v>221264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331326</v>
      </c>
      <c r="CS45" s="634"/>
      <c r="CT45" s="634"/>
      <c r="CU45" s="634"/>
      <c r="CV45" s="634"/>
      <c r="CW45" s="634"/>
      <c r="CX45" s="634"/>
      <c r="CY45" s="635"/>
      <c r="CZ45" s="624">
        <v>4.3</v>
      </c>
      <c r="DA45" s="636"/>
      <c r="DB45" s="636"/>
      <c r="DC45" s="637"/>
      <c r="DD45" s="627">
        <v>47225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1"/>
      <c r="CD46" s="642"/>
      <c r="CE46" s="643"/>
      <c r="CF46" s="618" t="s">
        <v>367</v>
      </c>
      <c r="CG46" s="619"/>
      <c r="CH46" s="619"/>
      <c r="CI46" s="619"/>
      <c r="CJ46" s="619"/>
      <c r="CK46" s="619"/>
      <c r="CL46" s="619"/>
      <c r="CM46" s="619"/>
      <c r="CN46" s="619"/>
      <c r="CO46" s="619"/>
      <c r="CP46" s="619"/>
      <c r="CQ46" s="620"/>
      <c r="CR46" s="621">
        <v>302152</v>
      </c>
      <c r="CS46" s="622"/>
      <c r="CT46" s="622"/>
      <c r="CU46" s="622"/>
      <c r="CV46" s="622"/>
      <c r="CW46" s="622"/>
      <c r="CX46" s="622"/>
      <c r="CY46" s="623"/>
      <c r="CZ46" s="624">
        <v>3.9</v>
      </c>
      <c r="DA46" s="625"/>
      <c r="DB46" s="625"/>
      <c r="DC46" s="626"/>
      <c r="DD46" s="627">
        <v>172906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1"/>
      <c r="CD47" s="642"/>
      <c r="CE47" s="643"/>
      <c r="CF47" s="618" t="s">
        <v>368</v>
      </c>
      <c r="CG47" s="619"/>
      <c r="CH47" s="619"/>
      <c r="CI47" s="619"/>
      <c r="CJ47" s="619"/>
      <c r="CK47" s="619"/>
      <c r="CL47" s="619"/>
      <c r="CM47" s="619"/>
      <c r="CN47" s="619"/>
      <c r="CO47" s="619"/>
      <c r="CP47" s="619"/>
      <c r="CQ47" s="620"/>
      <c r="CR47" s="621">
        <v>280681</v>
      </c>
      <c r="CS47" s="634"/>
      <c r="CT47" s="634"/>
      <c r="CU47" s="634"/>
      <c r="CV47" s="634"/>
      <c r="CW47" s="634"/>
      <c r="CX47" s="634"/>
      <c r="CY47" s="635"/>
      <c r="CZ47" s="624">
        <v>3.6</v>
      </c>
      <c r="DA47" s="636"/>
      <c r="DB47" s="636"/>
      <c r="DC47" s="637"/>
      <c r="DD47" s="627">
        <v>21973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1"/>
      <c r="CD48" s="644"/>
      <c r="CE48" s="645"/>
      <c r="CF48" s="618" t="s">
        <v>369</v>
      </c>
      <c r="CG48" s="619"/>
      <c r="CH48" s="619"/>
      <c r="CI48" s="619"/>
      <c r="CJ48" s="619"/>
      <c r="CK48" s="619"/>
      <c r="CL48" s="619"/>
      <c r="CM48" s="619"/>
      <c r="CN48" s="619"/>
      <c r="CO48" s="619"/>
      <c r="CP48" s="619"/>
      <c r="CQ48" s="620"/>
      <c r="CR48" s="621" t="s">
        <v>140</v>
      </c>
      <c r="CS48" s="622"/>
      <c r="CT48" s="622"/>
      <c r="CU48" s="622"/>
      <c r="CV48" s="622"/>
      <c r="CW48" s="622"/>
      <c r="CX48" s="622"/>
      <c r="CY48" s="623"/>
      <c r="CZ48" s="624" t="s">
        <v>140</v>
      </c>
      <c r="DA48" s="625"/>
      <c r="DB48" s="625"/>
      <c r="DC48" s="626"/>
      <c r="DD48" s="627" t="s">
        <v>140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1"/>
      <c r="CD49" s="602" t="s">
        <v>370</v>
      </c>
      <c r="CE49" s="603"/>
      <c r="CF49" s="603"/>
      <c r="CG49" s="603"/>
      <c r="CH49" s="603"/>
      <c r="CI49" s="603"/>
      <c r="CJ49" s="603"/>
      <c r="CK49" s="603"/>
      <c r="CL49" s="603"/>
      <c r="CM49" s="603"/>
      <c r="CN49" s="603"/>
      <c r="CO49" s="603"/>
      <c r="CP49" s="603"/>
      <c r="CQ49" s="604"/>
      <c r="CR49" s="605">
        <v>7714321</v>
      </c>
      <c r="CS49" s="606"/>
      <c r="CT49" s="606"/>
      <c r="CU49" s="606"/>
      <c r="CV49" s="606"/>
      <c r="CW49" s="606"/>
      <c r="CX49" s="606"/>
      <c r="CY49" s="607"/>
      <c r="CZ49" s="608">
        <v>100</v>
      </c>
      <c r="DA49" s="609"/>
      <c r="DB49" s="609"/>
      <c r="DC49" s="610"/>
      <c r="DD49" s="611">
        <v>5518675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YUP2Q1u4h71cHUYxrOY9D60qgKtmymn4ipra2gH1U9giQqLZ3JwWQ5LE3qKKAQ3C45TyMWH+VpTayWGNRDenKA==" saltValue="0/2jZ55IlJLrUL0kMc5U5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093" t="s">
        <v>371</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94" t="s">
        <v>372</v>
      </c>
      <c r="DK2" s="1095"/>
      <c r="DL2" s="1095"/>
      <c r="DM2" s="1095"/>
      <c r="DN2" s="1095"/>
      <c r="DO2" s="1096"/>
      <c r="DP2" s="224"/>
      <c r="DQ2" s="1094" t="s">
        <v>373</v>
      </c>
      <c r="DR2" s="1095"/>
      <c r="DS2" s="1095"/>
      <c r="DT2" s="1095"/>
      <c r="DU2" s="1095"/>
      <c r="DV2" s="1095"/>
      <c r="DW2" s="1095"/>
      <c r="DX2" s="1095"/>
      <c r="DY2" s="1095"/>
      <c r="DZ2" s="1096"/>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62" t="s">
        <v>374</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28"/>
      <c r="BA4" s="228"/>
      <c r="BB4" s="228"/>
      <c r="BC4" s="228"/>
      <c r="BD4" s="228"/>
      <c r="BE4" s="229"/>
      <c r="BF4" s="229"/>
      <c r="BG4" s="229"/>
      <c r="BH4" s="229"/>
      <c r="BI4" s="229"/>
      <c r="BJ4" s="229"/>
      <c r="BK4" s="229"/>
      <c r="BL4" s="229"/>
      <c r="BM4" s="229"/>
      <c r="BN4" s="229"/>
      <c r="BO4" s="229"/>
      <c r="BP4" s="229"/>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2">
      <c r="A5" s="998" t="s">
        <v>376</v>
      </c>
      <c r="B5" s="999"/>
      <c r="C5" s="999"/>
      <c r="D5" s="999"/>
      <c r="E5" s="999"/>
      <c r="F5" s="999"/>
      <c r="G5" s="999"/>
      <c r="H5" s="999"/>
      <c r="I5" s="999"/>
      <c r="J5" s="999"/>
      <c r="K5" s="999"/>
      <c r="L5" s="999"/>
      <c r="M5" s="999"/>
      <c r="N5" s="999"/>
      <c r="O5" s="999"/>
      <c r="P5" s="1000"/>
      <c r="Q5" s="1004" t="s">
        <v>377</v>
      </c>
      <c r="R5" s="1005"/>
      <c r="S5" s="1005"/>
      <c r="T5" s="1005"/>
      <c r="U5" s="1006"/>
      <c r="V5" s="1004" t="s">
        <v>378</v>
      </c>
      <c r="W5" s="1005"/>
      <c r="X5" s="1005"/>
      <c r="Y5" s="1005"/>
      <c r="Z5" s="1006"/>
      <c r="AA5" s="1004" t="s">
        <v>379</v>
      </c>
      <c r="AB5" s="1005"/>
      <c r="AC5" s="1005"/>
      <c r="AD5" s="1005"/>
      <c r="AE5" s="1005"/>
      <c r="AF5" s="1097" t="s">
        <v>380</v>
      </c>
      <c r="AG5" s="1005"/>
      <c r="AH5" s="1005"/>
      <c r="AI5" s="1005"/>
      <c r="AJ5" s="1018"/>
      <c r="AK5" s="1005" t="s">
        <v>381</v>
      </c>
      <c r="AL5" s="1005"/>
      <c r="AM5" s="1005"/>
      <c r="AN5" s="1005"/>
      <c r="AO5" s="1006"/>
      <c r="AP5" s="1004" t="s">
        <v>382</v>
      </c>
      <c r="AQ5" s="1005"/>
      <c r="AR5" s="1005"/>
      <c r="AS5" s="1005"/>
      <c r="AT5" s="1006"/>
      <c r="AU5" s="1004" t="s">
        <v>383</v>
      </c>
      <c r="AV5" s="1005"/>
      <c r="AW5" s="1005"/>
      <c r="AX5" s="1005"/>
      <c r="AY5" s="1018"/>
      <c r="AZ5" s="228"/>
      <c r="BA5" s="228"/>
      <c r="BB5" s="228"/>
      <c r="BC5" s="228"/>
      <c r="BD5" s="228"/>
      <c r="BE5" s="229"/>
      <c r="BF5" s="229"/>
      <c r="BG5" s="229"/>
      <c r="BH5" s="229"/>
      <c r="BI5" s="229"/>
      <c r="BJ5" s="229"/>
      <c r="BK5" s="229"/>
      <c r="BL5" s="229"/>
      <c r="BM5" s="229"/>
      <c r="BN5" s="229"/>
      <c r="BO5" s="229"/>
      <c r="BP5" s="229"/>
      <c r="BQ5" s="998" t="s">
        <v>384</v>
      </c>
      <c r="BR5" s="999"/>
      <c r="BS5" s="999"/>
      <c r="BT5" s="999"/>
      <c r="BU5" s="999"/>
      <c r="BV5" s="999"/>
      <c r="BW5" s="999"/>
      <c r="BX5" s="999"/>
      <c r="BY5" s="999"/>
      <c r="BZ5" s="999"/>
      <c r="CA5" s="999"/>
      <c r="CB5" s="999"/>
      <c r="CC5" s="999"/>
      <c r="CD5" s="999"/>
      <c r="CE5" s="999"/>
      <c r="CF5" s="999"/>
      <c r="CG5" s="1000"/>
      <c r="CH5" s="1004" t="s">
        <v>385</v>
      </c>
      <c r="CI5" s="1005"/>
      <c r="CJ5" s="1005"/>
      <c r="CK5" s="1005"/>
      <c r="CL5" s="1006"/>
      <c r="CM5" s="1004" t="s">
        <v>386</v>
      </c>
      <c r="CN5" s="1005"/>
      <c r="CO5" s="1005"/>
      <c r="CP5" s="1005"/>
      <c r="CQ5" s="1006"/>
      <c r="CR5" s="1004" t="s">
        <v>387</v>
      </c>
      <c r="CS5" s="1005"/>
      <c r="CT5" s="1005"/>
      <c r="CU5" s="1005"/>
      <c r="CV5" s="1006"/>
      <c r="CW5" s="1004" t="s">
        <v>388</v>
      </c>
      <c r="CX5" s="1005"/>
      <c r="CY5" s="1005"/>
      <c r="CZ5" s="1005"/>
      <c r="DA5" s="1006"/>
      <c r="DB5" s="1004" t="s">
        <v>389</v>
      </c>
      <c r="DC5" s="1005"/>
      <c r="DD5" s="1005"/>
      <c r="DE5" s="1005"/>
      <c r="DF5" s="1006"/>
      <c r="DG5" s="1087" t="s">
        <v>390</v>
      </c>
      <c r="DH5" s="1088"/>
      <c r="DI5" s="1088"/>
      <c r="DJ5" s="1088"/>
      <c r="DK5" s="1089"/>
      <c r="DL5" s="1087" t="s">
        <v>391</v>
      </c>
      <c r="DM5" s="1088"/>
      <c r="DN5" s="1088"/>
      <c r="DO5" s="1088"/>
      <c r="DP5" s="1089"/>
      <c r="DQ5" s="1004" t="s">
        <v>392</v>
      </c>
      <c r="DR5" s="1005"/>
      <c r="DS5" s="1005"/>
      <c r="DT5" s="1005"/>
      <c r="DU5" s="1006"/>
      <c r="DV5" s="1004" t="s">
        <v>383</v>
      </c>
      <c r="DW5" s="1005"/>
      <c r="DX5" s="1005"/>
      <c r="DY5" s="1005"/>
      <c r="DZ5" s="1018"/>
      <c r="EA5" s="230"/>
    </row>
    <row r="6" spans="1:131" s="231" customFormat="1" ht="26.25" customHeight="1" thickBot="1" x14ac:dyDescent="0.25">
      <c r="A6" s="1001"/>
      <c r="B6" s="1002"/>
      <c r="C6" s="1002"/>
      <c r="D6" s="1002"/>
      <c r="E6" s="1002"/>
      <c r="F6" s="1002"/>
      <c r="G6" s="1002"/>
      <c r="H6" s="1002"/>
      <c r="I6" s="1002"/>
      <c r="J6" s="1002"/>
      <c r="K6" s="1002"/>
      <c r="L6" s="1002"/>
      <c r="M6" s="1002"/>
      <c r="N6" s="1002"/>
      <c r="O6" s="1002"/>
      <c r="P6" s="1003"/>
      <c r="Q6" s="1007"/>
      <c r="R6" s="1008"/>
      <c r="S6" s="1008"/>
      <c r="T6" s="1008"/>
      <c r="U6" s="1009"/>
      <c r="V6" s="1007"/>
      <c r="W6" s="1008"/>
      <c r="X6" s="1008"/>
      <c r="Y6" s="1008"/>
      <c r="Z6" s="1009"/>
      <c r="AA6" s="1007"/>
      <c r="AB6" s="1008"/>
      <c r="AC6" s="1008"/>
      <c r="AD6" s="1008"/>
      <c r="AE6" s="1008"/>
      <c r="AF6" s="1098"/>
      <c r="AG6" s="1008"/>
      <c r="AH6" s="1008"/>
      <c r="AI6" s="1008"/>
      <c r="AJ6" s="1019"/>
      <c r="AK6" s="1008"/>
      <c r="AL6" s="1008"/>
      <c r="AM6" s="1008"/>
      <c r="AN6" s="1008"/>
      <c r="AO6" s="1009"/>
      <c r="AP6" s="1007"/>
      <c r="AQ6" s="1008"/>
      <c r="AR6" s="1008"/>
      <c r="AS6" s="1008"/>
      <c r="AT6" s="1009"/>
      <c r="AU6" s="1007"/>
      <c r="AV6" s="1008"/>
      <c r="AW6" s="1008"/>
      <c r="AX6" s="1008"/>
      <c r="AY6" s="1019"/>
      <c r="AZ6" s="228"/>
      <c r="BA6" s="228"/>
      <c r="BB6" s="228"/>
      <c r="BC6" s="228"/>
      <c r="BD6" s="228"/>
      <c r="BE6" s="229"/>
      <c r="BF6" s="229"/>
      <c r="BG6" s="229"/>
      <c r="BH6" s="229"/>
      <c r="BI6" s="229"/>
      <c r="BJ6" s="229"/>
      <c r="BK6" s="229"/>
      <c r="BL6" s="229"/>
      <c r="BM6" s="229"/>
      <c r="BN6" s="229"/>
      <c r="BO6" s="229"/>
      <c r="BP6" s="229"/>
      <c r="BQ6" s="1001"/>
      <c r="BR6" s="1002"/>
      <c r="BS6" s="1002"/>
      <c r="BT6" s="1002"/>
      <c r="BU6" s="1002"/>
      <c r="BV6" s="1002"/>
      <c r="BW6" s="1002"/>
      <c r="BX6" s="1002"/>
      <c r="BY6" s="1002"/>
      <c r="BZ6" s="1002"/>
      <c r="CA6" s="1002"/>
      <c r="CB6" s="1002"/>
      <c r="CC6" s="1002"/>
      <c r="CD6" s="1002"/>
      <c r="CE6" s="1002"/>
      <c r="CF6" s="1002"/>
      <c r="CG6" s="1003"/>
      <c r="CH6" s="1007"/>
      <c r="CI6" s="1008"/>
      <c r="CJ6" s="1008"/>
      <c r="CK6" s="1008"/>
      <c r="CL6" s="1009"/>
      <c r="CM6" s="1007"/>
      <c r="CN6" s="1008"/>
      <c r="CO6" s="1008"/>
      <c r="CP6" s="1008"/>
      <c r="CQ6" s="1009"/>
      <c r="CR6" s="1007"/>
      <c r="CS6" s="1008"/>
      <c r="CT6" s="1008"/>
      <c r="CU6" s="1008"/>
      <c r="CV6" s="1009"/>
      <c r="CW6" s="1007"/>
      <c r="CX6" s="1008"/>
      <c r="CY6" s="1008"/>
      <c r="CZ6" s="1008"/>
      <c r="DA6" s="1009"/>
      <c r="DB6" s="1007"/>
      <c r="DC6" s="1008"/>
      <c r="DD6" s="1008"/>
      <c r="DE6" s="1008"/>
      <c r="DF6" s="1009"/>
      <c r="DG6" s="1090"/>
      <c r="DH6" s="1091"/>
      <c r="DI6" s="1091"/>
      <c r="DJ6" s="1091"/>
      <c r="DK6" s="1092"/>
      <c r="DL6" s="1090"/>
      <c r="DM6" s="1091"/>
      <c r="DN6" s="1091"/>
      <c r="DO6" s="1091"/>
      <c r="DP6" s="1092"/>
      <c r="DQ6" s="1007"/>
      <c r="DR6" s="1008"/>
      <c r="DS6" s="1008"/>
      <c r="DT6" s="1008"/>
      <c r="DU6" s="1009"/>
      <c r="DV6" s="1007"/>
      <c r="DW6" s="1008"/>
      <c r="DX6" s="1008"/>
      <c r="DY6" s="1008"/>
      <c r="DZ6" s="1019"/>
      <c r="EA6" s="230"/>
    </row>
    <row r="7" spans="1:131" s="231" customFormat="1" ht="26.25" customHeight="1" thickTop="1" x14ac:dyDescent="0.2">
      <c r="A7" s="232">
        <v>1</v>
      </c>
      <c r="B7" s="1050" t="s">
        <v>393</v>
      </c>
      <c r="C7" s="1051"/>
      <c r="D7" s="1051"/>
      <c r="E7" s="1051"/>
      <c r="F7" s="1051"/>
      <c r="G7" s="1051"/>
      <c r="H7" s="1051"/>
      <c r="I7" s="1051"/>
      <c r="J7" s="1051"/>
      <c r="K7" s="1051"/>
      <c r="L7" s="1051"/>
      <c r="M7" s="1051"/>
      <c r="N7" s="1051"/>
      <c r="O7" s="1051"/>
      <c r="P7" s="1052"/>
      <c r="Q7" s="1105">
        <v>8008</v>
      </c>
      <c r="R7" s="1106"/>
      <c r="S7" s="1106"/>
      <c r="T7" s="1106"/>
      <c r="U7" s="1106"/>
      <c r="V7" s="1106">
        <v>7713</v>
      </c>
      <c r="W7" s="1106"/>
      <c r="X7" s="1106"/>
      <c r="Y7" s="1106"/>
      <c r="Z7" s="1106"/>
      <c r="AA7" s="1106">
        <v>295</v>
      </c>
      <c r="AB7" s="1106"/>
      <c r="AC7" s="1106"/>
      <c r="AD7" s="1106"/>
      <c r="AE7" s="1107"/>
      <c r="AF7" s="1108">
        <v>262</v>
      </c>
      <c r="AG7" s="1109"/>
      <c r="AH7" s="1109"/>
      <c r="AI7" s="1109"/>
      <c r="AJ7" s="1110"/>
      <c r="AK7" s="1111"/>
      <c r="AL7" s="1112"/>
      <c r="AM7" s="1112"/>
      <c r="AN7" s="1112"/>
      <c r="AO7" s="1112"/>
      <c r="AP7" s="1112">
        <v>5955</v>
      </c>
      <c r="AQ7" s="1112"/>
      <c r="AR7" s="1112"/>
      <c r="AS7" s="1112"/>
      <c r="AT7" s="1112"/>
      <c r="AU7" s="1113"/>
      <c r="AV7" s="1113"/>
      <c r="AW7" s="1113"/>
      <c r="AX7" s="1113"/>
      <c r="AY7" s="1114"/>
      <c r="AZ7" s="228"/>
      <c r="BA7" s="228"/>
      <c r="BB7" s="228"/>
      <c r="BC7" s="228"/>
      <c r="BD7" s="228"/>
      <c r="BE7" s="229"/>
      <c r="BF7" s="229"/>
      <c r="BG7" s="229"/>
      <c r="BH7" s="229"/>
      <c r="BI7" s="229"/>
      <c r="BJ7" s="229"/>
      <c r="BK7" s="229"/>
      <c r="BL7" s="229"/>
      <c r="BM7" s="229"/>
      <c r="BN7" s="229"/>
      <c r="BO7" s="229"/>
      <c r="BP7" s="229"/>
      <c r="BQ7" s="232">
        <v>1</v>
      </c>
      <c r="BR7" s="233"/>
      <c r="BS7" s="1102" t="s">
        <v>605</v>
      </c>
      <c r="BT7" s="1103"/>
      <c r="BU7" s="1103"/>
      <c r="BV7" s="1103"/>
      <c r="BW7" s="1103"/>
      <c r="BX7" s="1103"/>
      <c r="BY7" s="1103"/>
      <c r="BZ7" s="1103"/>
      <c r="CA7" s="1103"/>
      <c r="CB7" s="1103"/>
      <c r="CC7" s="1103"/>
      <c r="CD7" s="1103"/>
      <c r="CE7" s="1103"/>
      <c r="CF7" s="1103"/>
      <c r="CG7" s="1115"/>
      <c r="CH7" s="1099">
        <v>1</v>
      </c>
      <c r="CI7" s="1100"/>
      <c r="CJ7" s="1100"/>
      <c r="CK7" s="1100"/>
      <c r="CL7" s="1101"/>
      <c r="CM7" s="1099">
        <v>24</v>
      </c>
      <c r="CN7" s="1100"/>
      <c r="CO7" s="1100"/>
      <c r="CP7" s="1100"/>
      <c r="CQ7" s="1101"/>
      <c r="CR7" s="1099">
        <v>10</v>
      </c>
      <c r="CS7" s="1100"/>
      <c r="CT7" s="1100"/>
      <c r="CU7" s="1100"/>
      <c r="CV7" s="1101"/>
      <c r="CW7" s="1099" t="s">
        <v>530</v>
      </c>
      <c r="CX7" s="1100"/>
      <c r="CY7" s="1100"/>
      <c r="CZ7" s="1100"/>
      <c r="DA7" s="1101"/>
      <c r="DB7" s="1099" t="s">
        <v>530</v>
      </c>
      <c r="DC7" s="1100"/>
      <c r="DD7" s="1100"/>
      <c r="DE7" s="1100"/>
      <c r="DF7" s="1101"/>
      <c r="DG7" s="1099" t="s">
        <v>530</v>
      </c>
      <c r="DH7" s="1100"/>
      <c r="DI7" s="1100"/>
      <c r="DJ7" s="1100"/>
      <c r="DK7" s="1101"/>
      <c r="DL7" s="1099" t="s">
        <v>530</v>
      </c>
      <c r="DM7" s="1100"/>
      <c r="DN7" s="1100"/>
      <c r="DO7" s="1100"/>
      <c r="DP7" s="1101"/>
      <c r="DQ7" s="1099" t="s">
        <v>530</v>
      </c>
      <c r="DR7" s="1100"/>
      <c r="DS7" s="1100"/>
      <c r="DT7" s="1100"/>
      <c r="DU7" s="1101"/>
      <c r="DV7" s="1102"/>
      <c r="DW7" s="1103"/>
      <c r="DX7" s="1103"/>
      <c r="DY7" s="1103"/>
      <c r="DZ7" s="1104"/>
      <c r="EA7" s="230"/>
    </row>
    <row r="8" spans="1:131" s="231" customFormat="1" ht="26.25" customHeight="1" x14ac:dyDescent="0.2">
      <c r="A8" s="234">
        <v>2</v>
      </c>
      <c r="B8" s="1033" t="s">
        <v>394</v>
      </c>
      <c r="C8" s="1034"/>
      <c r="D8" s="1034"/>
      <c r="E8" s="1034"/>
      <c r="F8" s="1034"/>
      <c r="G8" s="1034"/>
      <c r="H8" s="1034"/>
      <c r="I8" s="1034"/>
      <c r="J8" s="1034"/>
      <c r="K8" s="1034"/>
      <c r="L8" s="1034"/>
      <c r="M8" s="1034"/>
      <c r="N8" s="1034"/>
      <c r="O8" s="1034"/>
      <c r="P8" s="1035"/>
      <c r="Q8" s="1041">
        <v>1</v>
      </c>
      <c r="R8" s="1042"/>
      <c r="S8" s="1042"/>
      <c r="T8" s="1042"/>
      <c r="U8" s="1042"/>
      <c r="V8" s="1042">
        <v>1</v>
      </c>
      <c r="W8" s="1042"/>
      <c r="X8" s="1042"/>
      <c r="Y8" s="1042"/>
      <c r="Z8" s="1042"/>
      <c r="AA8" s="1042">
        <v>0</v>
      </c>
      <c r="AB8" s="1042"/>
      <c r="AC8" s="1042"/>
      <c r="AD8" s="1042"/>
      <c r="AE8" s="1043"/>
      <c r="AF8" s="1038" t="s">
        <v>596</v>
      </c>
      <c r="AG8" s="1039"/>
      <c r="AH8" s="1039"/>
      <c r="AI8" s="1039"/>
      <c r="AJ8" s="1040"/>
      <c r="AK8" s="1083"/>
      <c r="AL8" s="1084"/>
      <c r="AM8" s="1084"/>
      <c r="AN8" s="1084"/>
      <c r="AO8" s="1084"/>
      <c r="AP8" s="1084" t="s">
        <v>596</v>
      </c>
      <c r="AQ8" s="1084"/>
      <c r="AR8" s="1084"/>
      <c r="AS8" s="1084"/>
      <c r="AT8" s="1084"/>
      <c r="AU8" s="1085"/>
      <c r="AV8" s="1085"/>
      <c r="AW8" s="1085"/>
      <c r="AX8" s="1085"/>
      <c r="AY8" s="1086"/>
      <c r="AZ8" s="228"/>
      <c r="BA8" s="228"/>
      <c r="BB8" s="228"/>
      <c r="BC8" s="228"/>
      <c r="BD8" s="228"/>
      <c r="BE8" s="229"/>
      <c r="BF8" s="229"/>
      <c r="BG8" s="229"/>
      <c r="BH8" s="229"/>
      <c r="BI8" s="229"/>
      <c r="BJ8" s="229"/>
      <c r="BK8" s="229"/>
      <c r="BL8" s="229"/>
      <c r="BM8" s="229"/>
      <c r="BN8" s="229"/>
      <c r="BO8" s="229"/>
      <c r="BP8" s="229"/>
      <c r="BQ8" s="234">
        <v>2</v>
      </c>
      <c r="BR8" s="235"/>
      <c r="BS8" s="995" t="s">
        <v>606</v>
      </c>
      <c r="BT8" s="996"/>
      <c r="BU8" s="996"/>
      <c r="BV8" s="996"/>
      <c r="BW8" s="996"/>
      <c r="BX8" s="996"/>
      <c r="BY8" s="996"/>
      <c r="BZ8" s="996"/>
      <c r="CA8" s="996"/>
      <c r="CB8" s="996"/>
      <c r="CC8" s="996"/>
      <c r="CD8" s="996"/>
      <c r="CE8" s="996"/>
      <c r="CF8" s="996"/>
      <c r="CG8" s="1017"/>
      <c r="CH8" s="992">
        <v>5</v>
      </c>
      <c r="CI8" s="993"/>
      <c r="CJ8" s="993"/>
      <c r="CK8" s="993"/>
      <c r="CL8" s="994"/>
      <c r="CM8" s="992">
        <v>8</v>
      </c>
      <c r="CN8" s="993"/>
      <c r="CO8" s="993"/>
      <c r="CP8" s="993"/>
      <c r="CQ8" s="994"/>
      <c r="CR8" s="992">
        <v>10</v>
      </c>
      <c r="CS8" s="993"/>
      <c r="CT8" s="993"/>
      <c r="CU8" s="993"/>
      <c r="CV8" s="994"/>
      <c r="CW8" s="992" t="s">
        <v>530</v>
      </c>
      <c r="CX8" s="993"/>
      <c r="CY8" s="993"/>
      <c r="CZ8" s="993"/>
      <c r="DA8" s="994"/>
      <c r="DB8" s="992" t="s">
        <v>530</v>
      </c>
      <c r="DC8" s="993"/>
      <c r="DD8" s="993"/>
      <c r="DE8" s="993"/>
      <c r="DF8" s="994"/>
      <c r="DG8" s="992" t="s">
        <v>530</v>
      </c>
      <c r="DH8" s="993"/>
      <c r="DI8" s="993"/>
      <c r="DJ8" s="993"/>
      <c r="DK8" s="994"/>
      <c r="DL8" s="992" t="s">
        <v>530</v>
      </c>
      <c r="DM8" s="993"/>
      <c r="DN8" s="993"/>
      <c r="DO8" s="993"/>
      <c r="DP8" s="994"/>
      <c r="DQ8" s="992" t="s">
        <v>530</v>
      </c>
      <c r="DR8" s="993"/>
      <c r="DS8" s="993"/>
      <c r="DT8" s="993"/>
      <c r="DU8" s="994"/>
      <c r="DV8" s="995"/>
      <c r="DW8" s="996"/>
      <c r="DX8" s="996"/>
      <c r="DY8" s="996"/>
      <c r="DZ8" s="997"/>
      <c r="EA8" s="230"/>
    </row>
    <row r="9" spans="1:131" s="231" customFormat="1" ht="26.25" customHeight="1" x14ac:dyDescent="0.2">
      <c r="A9" s="234">
        <v>3</v>
      </c>
      <c r="B9" s="1033"/>
      <c r="C9" s="1034"/>
      <c r="D9" s="1034"/>
      <c r="E9" s="1034"/>
      <c r="F9" s="1034"/>
      <c r="G9" s="1034"/>
      <c r="H9" s="1034"/>
      <c r="I9" s="1034"/>
      <c r="J9" s="1034"/>
      <c r="K9" s="1034"/>
      <c r="L9" s="1034"/>
      <c r="M9" s="1034"/>
      <c r="N9" s="1034"/>
      <c r="O9" s="1034"/>
      <c r="P9" s="1035"/>
      <c r="Q9" s="1041"/>
      <c r="R9" s="1042"/>
      <c r="S9" s="1042"/>
      <c r="T9" s="1042"/>
      <c r="U9" s="1042"/>
      <c r="V9" s="1042"/>
      <c r="W9" s="1042"/>
      <c r="X9" s="1042"/>
      <c r="Y9" s="1042"/>
      <c r="Z9" s="1042"/>
      <c r="AA9" s="1042"/>
      <c r="AB9" s="1042"/>
      <c r="AC9" s="1042"/>
      <c r="AD9" s="1042"/>
      <c r="AE9" s="1043"/>
      <c r="AF9" s="1038"/>
      <c r="AG9" s="1039"/>
      <c r="AH9" s="1039"/>
      <c r="AI9" s="1039"/>
      <c r="AJ9" s="1040"/>
      <c r="AK9" s="1083"/>
      <c r="AL9" s="1084"/>
      <c r="AM9" s="1084"/>
      <c r="AN9" s="1084"/>
      <c r="AO9" s="1084"/>
      <c r="AP9" s="1084"/>
      <c r="AQ9" s="1084"/>
      <c r="AR9" s="1084"/>
      <c r="AS9" s="1084"/>
      <c r="AT9" s="1084"/>
      <c r="AU9" s="1085"/>
      <c r="AV9" s="1085"/>
      <c r="AW9" s="1085"/>
      <c r="AX9" s="1085"/>
      <c r="AY9" s="1086"/>
      <c r="AZ9" s="228"/>
      <c r="BA9" s="228"/>
      <c r="BB9" s="228"/>
      <c r="BC9" s="228"/>
      <c r="BD9" s="228"/>
      <c r="BE9" s="229"/>
      <c r="BF9" s="229"/>
      <c r="BG9" s="229"/>
      <c r="BH9" s="229"/>
      <c r="BI9" s="229"/>
      <c r="BJ9" s="229"/>
      <c r="BK9" s="229"/>
      <c r="BL9" s="229"/>
      <c r="BM9" s="229"/>
      <c r="BN9" s="229"/>
      <c r="BO9" s="229"/>
      <c r="BP9" s="229"/>
      <c r="BQ9" s="234">
        <v>3</v>
      </c>
      <c r="BR9" s="235"/>
      <c r="BS9" s="995" t="s">
        <v>607</v>
      </c>
      <c r="BT9" s="996"/>
      <c r="BU9" s="996"/>
      <c r="BV9" s="996"/>
      <c r="BW9" s="996"/>
      <c r="BX9" s="996"/>
      <c r="BY9" s="996"/>
      <c r="BZ9" s="996"/>
      <c r="CA9" s="996"/>
      <c r="CB9" s="996"/>
      <c r="CC9" s="996"/>
      <c r="CD9" s="996"/>
      <c r="CE9" s="996"/>
      <c r="CF9" s="996"/>
      <c r="CG9" s="1017"/>
      <c r="CH9" s="992">
        <v>0</v>
      </c>
      <c r="CI9" s="993"/>
      <c r="CJ9" s="993"/>
      <c r="CK9" s="993"/>
      <c r="CL9" s="994"/>
      <c r="CM9" s="992">
        <v>10</v>
      </c>
      <c r="CN9" s="993"/>
      <c r="CO9" s="993"/>
      <c r="CP9" s="993"/>
      <c r="CQ9" s="994"/>
      <c r="CR9" s="992">
        <v>2</v>
      </c>
      <c r="CS9" s="993"/>
      <c r="CT9" s="993"/>
      <c r="CU9" s="993"/>
      <c r="CV9" s="994"/>
      <c r="CW9" s="992" t="s">
        <v>530</v>
      </c>
      <c r="CX9" s="993"/>
      <c r="CY9" s="993"/>
      <c r="CZ9" s="993"/>
      <c r="DA9" s="994"/>
      <c r="DB9" s="992" t="s">
        <v>530</v>
      </c>
      <c r="DC9" s="993"/>
      <c r="DD9" s="993"/>
      <c r="DE9" s="993"/>
      <c r="DF9" s="994"/>
      <c r="DG9" s="992" t="s">
        <v>530</v>
      </c>
      <c r="DH9" s="993"/>
      <c r="DI9" s="993"/>
      <c r="DJ9" s="993"/>
      <c r="DK9" s="994"/>
      <c r="DL9" s="992" t="s">
        <v>530</v>
      </c>
      <c r="DM9" s="993"/>
      <c r="DN9" s="993"/>
      <c r="DO9" s="993"/>
      <c r="DP9" s="994"/>
      <c r="DQ9" s="992" t="s">
        <v>530</v>
      </c>
      <c r="DR9" s="993"/>
      <c r="DS9" s="993"/>
      <c r="DT9" s="993"/>
      <c r="DU9" s="994"/>
      <c r="DV9" s="995"/>
      <c r="DW9" s="996"/>
      <c r="DX9" s="996"/>
      <c r="DY9" s="996"/>
      <c r="DZ9" s="997"/>
      <c r="EA9" s="230"/>
    </row>
    <row r="10" spans="1:131" s="231" customFormat="1" ht="26.25" customHeight="1" x14ac:dyDescent="0.2">
      <c r="A10" s="234">
        <v>4</v>
      </c>
      <c r="B10" s="1033"/>
      <c r="C10" s="1034"/>
      <c r="D10" s="1034"/>
      <c r="E10" s="1034"/>
      <c r="F10" s="1034"/>
      <c r="G10" s="1034"/>
      <c r="H10" s="1034"/>
      <c r="I10" s="1034"/>
      <c r="J10" s="1034"/>
      <c r="K10" s="1034"/>
      <c r="L10" s="1034"/>
      <c r="M10" s="1034"/>
      <c r="N10" s="1034"/>
      <c r="O10" s="1034"/>
      <c r="P10" s="1035"/>
      <c r="Q10" s="1041"/>
      <c r="R10" s="1042"/>
      <c r="S10" s="1042"/>
      <c r="T10" s="1042"/>
      <c r="U10" s="1042"/>
      <c r="V10" s="1042"/>
      <c r="W10" s="1042"/>
      <c r="X10" s="1042"/>
      <c r="Y10" s="1042"/>
      <c r="Z10" s="1042"/>
      <c r="AA10" s="1042"/>
      <c r="AB10" s="1042"/>
      <c r="AC10" s="1042"/>
      <c r="AD10" s="1042"/>
      <c r="AE10" s="1043"/>
      <c r="AF10" s="1038"/>
      <c r="AG10" s="1039"/>
      <c r="AH10" s="1039"/>
      <c r="AI10" s="1039"/>
      <c r="AJ10" s="1040"/>
      <c r="AK10" s="1083"/>
      <c r="AL10" s="1084"/>
      <c r="AM10" s="1084"/>
      <c r="AN10" s="1084"/>
      <c r="AO10" s="1084"/>
      <c r="AP10" s="1084"/>
      <c r="AQ10" s="1084"/>
      <c r="AR10" s="1084"/>
      <c r="AS10" s="1084"/>
      <c r="AT10" s="1084"/>
      <c r="AU10" s="1085"/>
      <c r="AV10" s="1085"/>
      <c r="AW10" s="1085"/>
      <c r="AX10" s="1085"/>
      <c r="AY10" s="1086"/>
      <c r="AZ10" s="228"/>
      <c r="BA10" s="228"/>
      <c r="BB10" s="228"/>
      <c r="BC10" s="228"/>
      <c r="BD10" s="228"/>
      <c r="BE10" s="229"/>
      <c r="BF10" s="229"/>
      <c r="BG10" s="229"/>
      <c r="BH10" s="229"/>
      <c r="BI10" s="229"/>
      <c r="BJ10" s="229"/>
      <c r="BK10" s="229"/>
      <c r="BL10" s="229"/>
      <c r="BM10" s="229"/>
      <c r="BN10" s="229"/>
      <c r="BO10" s="229"/>
      <c r="BP10" s="229"/>
      <c r="BQ10" s="234">
        <v>4</v>
      </c>
      <c r="BR10" s="235"/>
      <c r="BS10" s="995"/>
      <c r="BT10" s="996"/>
      <c r="BU10" s="996"/>
      <c r="BV10" s="996"/>
      <c r="BW10" s="996"/>
      <c r="BX10" s="996"/>
      <c r="BY10" s="996"/>
      <c r="BZ10" s="996"/>
      <c r="CA10" s="996"/>
      <c r="CB10" s="996"/>
      <c r="CC10" s="996"/>
      <c r="CD10" s="996"/>
      <c r="CE10" s="996"/>
      <c r="CF10" s="996"/>
      <c r="CG10" s="1017"/>
      <c r="CH10" s="992"/>
      <c r="CI10" s="993"/>
      <c r="CJ10" s="993"/>
      <c r="CK10" s="993"/>
      <c r="CL10" s="994"/>
      <c r="CM10" s="992"/>
      <c r="CN10" s="993"/>
      <c r="CO10" s="993"/>
      <c r="CP10" s="993"/>
      <c r="CQ10" s="994"/>
      <c r="CR10" s="992"/>
      <c r="CS10" s="993"/>
      <c r="CT10" s="993"/>
      <c r="CU10" s="993"/>
      <c r="CV10" s="994"/>
      <c r="CW10" s="992"/>
      <c r="CX10" s="993"/>
      <c r="CY10" s="993"/>
      <c r="CZ10" s="993"/>
      <c r="DA10" s="994"/>
      <c r="DB10" s="992"/>
      <c r="DC10" s="993"/>
      <c r="DD10" s="993"/>
      <c r="DE10" s="993"/>
      <c r="DF10" s="994"/>
      <c r="DG10" s="992"/>
      <c r="DH10" s="993"/>
      <c r="DI10" s="993"/>
      <c r="DJ10" s="993"/>
      <c r="DK10" s="994"/>
      <c r="DL10" s="992"/>
      <c r="DM10" s="993"/>
      <c r="DN10" s="993"/>
      <c r="DO10" s="993"/>
      <c r="DP10" s="994"/>
      <c r="DQ10" s="992"/>
      <c r="DR10" s="993"/>
      <c r="DS10" s="993"/>
      <c r="DT10" s="993"/>
      <c r="DU10" s="994"/>
      <c r="DV10" s="995"/>
      <c r="DW10" s="996"/>
      <c r="DX10" s="996"/>
      <c r="DY10" s="996"/>
      <c r="DZ10" s="997"/>
      <c r="EA10" s="230"/>
    </row>
    <row r="11" spans="1:131" s="231" customFormat="1" ht="26.25" customHeight="1" x14ac:dyDescent="0.2">
      <c r="A11" s="234">
        <v>5</v>
      </c>
      <c r="B11" s="1033"/>
      <c r="C11" s="1034"/>
      <c r="D11" s="1034"/>
      <c r="E11" s="1034"/>
      <c r="F11" s="1034"/>
      <c r="G11" s="1034"/>
      <c r="H11" s="1034"/>
      <c r="I11" s="1034"/>
      <c r="J11" s="1034"/>
      <c r="K11" s="1034"/>
      <c r="L11" s="1034"/>
      <c r="M11" s="1034"/>
      <c r="N11" s="1034"/>
      <c r="O11" s="1034"/>
      <c r="P11" s="1035"/>
      <c r="Q11" s="1041"/>
      <c r="R11" s="1042"/>
      <c r="S11" s="1042"/>
      <c r="T11" s="1042"/>
      <c r="U11" s="1042"/>
      <c r="V11" s="1042"/>
      <c r="W11" s="1042"/>
      <c r="X11" s="1042"/>
      <c r="Y11" s="1042"/>
      <c r="Z11" s="1042"/>
      <c r="AA11" s="1042"/>
      <c r="AB11" s="1042"/>
      <c r="AC11" s="1042"/>
      <c r="AD11" s="1042"/>
      <c r="AE11" s="1043"/>
      <c r="AF11" s="1038"/>
      <c r="AG11" s="1039"/>
      <c r="AH11" s="1039"/>
      <c r="AI11" s="1039"/>
      <c r="AJ11" s="1040"/>
      <c r="AK11" s="1083"/>
      <c r="AL11" s="1084"/>
      <c r="AM11" s="1084"/>
      <c r="AN11" s="1084"/>
      <c r="AO11" s="1084"/>
      <c r="AP11" s="1084"/>
      <c r="AQ11" s="1084"/>
      <c r="AR11" s="1084"/>
      <c r="AS11" s="1084"/>
      <c r="AT11" s="1084"/>
      <c r="AU11" s="1085"/>
      <c r="AV11" s="1085"/>
      <c r="AW11" s="1085"/>
      <c r="AX11" s="1085"/>
      <c r="AY11" s="1086"/>
      <c r="AZ11" s="228"/>
      <c r="BA11" s="228"/>
      <c r="BB11" s="228"/>
      <c r="BC11" s="228"/>
      <c r="BD11" s="228"/>
      <c r="BE11" s="229"/>
      <c r="BF11" s="229"/>
      <c r="BG11" s="229"/>
      <c r="BH11" s="229"/>
      <c r="BI11" s="229"/>
      <c r="BJ11" s="229"/>
      <c r="BK11" s="229"/>
      <c r="BL11" s="229"/>
      <c r="BM11" s="229"/>
      <c r="BN11" s="229"/>
      <c r="BO11" s="229"/>
      <c r="BP11" s="229"/>
      <c r="BQ11" s="234">
        <v>5</v>
      </c>
      <c r="BR11" s="235"/>
      <c r="BS11" s="995"/>
      <c r="BT11" s="996"/>
      <c r="BU11" s="996"/>
      <c r="BV11" s="996"/>
      <c r="BW11" s="996"/>
      <c r="BX11" s="996"/>
      <c r="BY11" s="996"/>
      <c r="BZ11" s="996"/>
      <c r="CA11" s="996"/>
      <c r="CB11" s="996"/>
      <c r="CC11" s="996"/>
      <c r="CD11" s="996"/>
      <c r="CE11" s="996"/>
      <c r="CF11" s="996"/>
      <c r="CG11" s="1017"/>
      <c r="CH11" s="992"/>
      <c r="CI11" s="993"/>
      <c r="CJ11" s="993"/>
      <c r="CK11" s="993"/>
      <c r="CL11" s="994"/>
      <c r="CM11" s="992"/>
      <c r="CN11" s="993"/>
      <c r="CO11" s="993"/>
      <c r="CP11" s="993"/>
      <c r="CQ11" s="994"/>
      <c r="CR11" s="992"/>
      <c r="CS11" s="993"/>
      <c r="CT11" s="993"/>
      <c r="CU11" s="993"/>
      <c r="CV11" s="994"/>
      <c r="CW11" s="992"/>
      <c r="CX11" s="993"/>
      <c r="CY11" s="993"/>
      <c r="CZ11" s="993"/>
      <c r="DA11" s="994"/>
      <c r="DB11" s="992"/>
      <c r="DC11" s="993"/>
      <c r="DD11" s="993"/>
      <c r="DE11" s="993"/>
      <c r="DF11" s="994"/>
      <c r="DG11" s="992"/>
      <c r="DH11" s="993"/>
      <c r="DI11" s="993"/>
      <c r="DJ11" s="993"/>
      <c r="DK11" s="994"/>
      <c r="DL11" s="992"/>
      <c r="DM11" s="993"/>
      <c r="DN11" s="993"/>
      <c r="DO11" s="993"/>
      <c r="DP11" s="994"/>
      <c r="DQ11" s="992"/>
      <c r="DR11" s="993"/>
      <c r="DS11" s="993"/>
      <c r="DT11" s="993"/>
      <c r="DU11" s="994"/>
      <c r="DV11" s="995"/>
      <c r="DW11" s="996"/>
      <c r="DX11" s="996"/>
      <c r="DY11" s="996"/>
      <c r="DZ11" s="997"/>
      <c r="EA11" s="230"/>
    </row>
    <row r="12" spans="1:131" s="231" customFormat="1" ht="26.25" customHeight="1" x14ac:dyDescent="0.2">
      <c r="A12" s="234">
        <v>6</v>
      </c>
      <c r="B12" s="1033"/>
      <c r="C12" s="1034"/>
      <c r="D12" s="1034"/>
      <c r="E12" s="1034"/>
      <c r="F12" s="1034"/>
      <c r="G12" s="1034"/>
      <c r="H12" s="1034"/>
      <c r="I12" s="1034"/>
      <c r="J12" s="1034"/>
      <c r="K12" s="1034"/>
      <c r="L12" s="1034"/>
      <c r="M12" s="1034"/>
      <c r="N12" s="1034"/>
      <c r="O12" s="1034"/>
      <c r="P12" s="1035"/>
      <c r="Q12" s="1041"/>
      <c r="R12" s="1042"/>
      <c r="S12" s="1042"/>
      <c r="T12" s="1042"/>
      <c r="U12" s="1042"/>
      <c r="V12" s="1042"/>
      <c r="W12" s="1042"/>
      <c r="X12" s="1042"/>
      <c r="Y12" s="1042"/>
      <c r="Z12" s="1042"/>
      <c r="AA12" s="1042"/>
      <c r="AB12" s="1042"/>
      <c r="AC12" s="1042"/>
      <c r="AD12" s="1042"/>
      <c r="AE12" s="1043"/>
      <c r="AF12" s="1038"/>
      <c r="AG12" s="1039"/>
      <c r="AH12" s="1039"/>
      <c r="AI12" s="1039"/>
      <c r="AJ12" s="1040"/>
      <c r="AK12" s="1083"/>
      <c r="AL12" s="1084"/>
      <c r="AM12" s="1084"/>
      <c r="AN12" s="1084"/>
      <c r="AO12" s="1084"/>
      <c r="AP12" s="1084"/>
      <c r="AQ12" s="1084"/>
      <c r="AR12" s="1084"/>
      <c r="AS12" s="1084"/>
      <c r="AT12" s="1084"/>
      <c r="AU12" s="1085"/>
      <c r="AV12" s="1085"/>
      <c r="AW12" s="1085"/>
      <c r="AX12" s="1085"/>
      <c r="AY12" s="1086"/>
      <c r="AZ12" s="228"/>
      <c r="BA12" s="228"/>
      <c r="BB12" s="228"/>
      <c r="BC12" s="228"/>
      <c r="BD12" s="228"/>
      <c r="BE12" s="229"/>
      <c r="BF12" s="229"/>
      <c r="BG12" s="229"/>
      <c r="BH12" s="229"/>
      <c r="BI12" s="229"/>
      <c r="BJ12" s="229"/>
      <c r="BK12" s="229"/>
      <c r="BL12" s="229"/>
      <c r="BM12" s="229"/>
      <c r="BN12" s="229"/>
      <c r="BO12" s="229"/>
      <c r="BP12" s="229"/>
      <c r="BQ12" s="234">
        <v>6</v>
      </c>
      <c r="BR12" s="235"/>
      <c r="BS12" s="995"/>
      <c r="BT12" s="996"/>
      <c r="BU12" s="996"/>
      <c r="BV12" s="996"/>
      <c r="BW12" s="996"/>
      <c r="BX12" s="996"/>
      <c r="BY12" s="996"/>
      <c r="BZ12" s="996"/>
      <c r="CA12" s="996"/>
      <c r="CB12" s="996"/>
      <c r="CC12" s="996"/>
      <c r="CD12" s="996"/>
      <c r="CE12" s="996"/>
      <c r="CF12" s="996"/>
      <c r="CG12" s="1017"/>
      <c r="CH12" s="992"/>
      <c r="CI12" s="993"/>
      <c r="CJ12" s="993"/>
      <c r="CK12" s="993"/>
      <c r="CL12" s="994"/>
      <c r="CM12" s="992"/>
      <c r="CN12" s="993"/>
      <c r="CO12" s="993"/>
      <c r="CP12" s="993"/>
      <c r="CQ12" s="994"/>
      <c r="CR12" s="992"/>
      <c r="CS12" s="993"/>
      <c r="CT12" s="993"/>
      <c r="CU12" s="993"/>
      <c r="CV12" s="994"/>
      <c r="CW12" s="992"/>
      <c r="CX12" s="993"/>
      <c r="CY12" s="993"/>
      <c r="CZ12" s="993"/>
      <c r="DA12" s="994"/>
      <c r="DB12" s="992"/>
      <c r="DC12" s="993"/>
      <c r="DD12" s="993"/>
      <c r="DE12" s="993"/>
      <c r="DF12" s="994"/>
      <c r="DG12" s="992"/>
      <c r="DH12" s="993"/>
      <c r="DI12" s="993"/>
      <c r="DJ12" s="993"/>
      <c r="DK12" s="994"/>
      <c r="DL12" s="992"/>
      <c r="DM12" s="993"/>
      <c r="DN12" s="993"/>
      <c r="DO12" s="993"/>
      <c r="DP12" s="994"/>
      <c r="DQ12" s="992"/>
      <c r="DR12" s="993"/>
      <c r="DS12" s="993"/>
      <c r="DT12" s="993"/>
      <c r="DU12" s="994"/>
      <c r="DV12" s="995"/>
      <c r="DW12" s="996"/>
      <c r="DX12" s="996"/>
      <c r="DY12" s="996"/>
      <c r="DZ12" s="997"/>
      <c r="EA12" s="230"/>
    </row>
    <row r="13" spans="1:131" s="231" customFormat="1" ht="26.25" customHeight="1" x14ac:dyDescent="0.2">
      <c r="A13" s="234">
        <v>7</v>
      </c>
      <c r="B13" s="1033"/>
      <c r="C13" s="1034"/>
      <c r="D13" s="1034"/>
      <c r="E13" s="1034"/>
      <c r="F13" s="1034"/>
      <c r="G13" s="1034"/>
      <c r="H13" s="1034"/>
      <c r="I13" s="1034"/>
      <c r="J13" s="1034"/>
      <c r="K13" s="1034"/>
      <c r="L13" s="1034"/>
      <c r="M13" s="1034"/>
      <c r="N13" s="1034"/>
      <c r="O13" s="1034"/>
      <c r="P13" s="1035"/>
      <c r="Q13" s="1041"/>
      <c r="R13" s="1042"/>
      <c r="S13" s="1042"/>
      <c r="T13" s="1042"/>
      <c r="U13" s="1042"/>
      <c r="V13" s="1042"/>
      <c r="W13" s="1042"/>
      <c r="X13" s="1042"/>
      <c r="Y13" s="1042"/>
      <c r="Z13" s="1042"/>
      <c r="AA13" s="1042"/>
      <c r="AB13" s="1042"/>
      <c r="AC13" s="1042"/>
      <c r="AD13" s="1042"/>
      <c r="AE13" s="1043"/>
      <c r="AF13" s="1038"/>
      <c r="AG13" s="1039"/>
      <c r="AH13" s="1039"/>
      <c r="AI13" s="1039"/>
      <c r="AJ13" s="1040"/>
      <c r="AK13" s="1083"/>
      <c r="AL13" s="1084"/>
      <c r="AM13" s="1084"/>
      <c r="AN13" s="1084"/>
      <c r="AO13" s="1084"/>
      <c r="AP13" s="1084"/>
      <c r="AQ13" s="1084"/>
      <c r="AR13" s="1084"/>
      <c r="AS13" s="1084"/>
      <c r="AT13" s="1084"/>
      <c r="AU13" s="1085"/>
      <c r="AV13" s="1085"/>
      <c r="AW13" s="1085"/>
      <c r="AX13" s="1085"/>
      <c r="AY13" s="1086"/>
      <c r="AZ13" s="228"/>
      <c r="BA13" s="228"/>
      <c r="BB13" s="228"/>
      <c r="BC13" s="228"/>
      <c r="BD13" s="228"/>
      <c r="BE13" s="229"/>
      <c r="BF13" s="229"/>
      <c r="BG13" s="229"/>
      <c r="BH13" s="229"/>
      <c r="BI13" s="229"/>
      <c r="BJ13" s="229"/>
      <c r="BK13" s="229"/>
      <c r="BL13" s="229"/>
      <c r="BM13" s="229"/>
      <c r="BN13" s="229"/>
      <c r="BO13" s="229"/>
      <c r="BP13" s="229"/>
      <c r="BQ13" s="234">
        <v>7</v>
      </c>
      <c r="BR13" s="235"/>
      <c r="BS13" s="995"/>
      <c r="BT13" s="996"/>
      <c r="BU13" s="996"/>
      <c r="BV13" s="996"/>
      <c r="BW13" s="996"/>
      <c r="BX13" s="996"/>
      <c r="BY13" s="996"/>
      <c r="BZ13" s="996"/>
      <c r="CA13" s="996"/>
      <c r="CB13" s="996"/>
      <c r="CC13" s="996"/>
      <c r="CD13" s="996"/>
      <c r="CE13" s="996"/>
      <c r="CF13" s="996"/>
      <c r="CG13" s="1017"/>
      <c r="CH13" s="992"/>
      <c r="CI13" s="993"/>
      <c r="CJ13" s="993"/>
      <c r="CK13" s="993"/>
      <c r="CL13" s="994"/>
      <c r="CM13" s="992"/>
      <c r="CN13" s="993"/>
      <c r="CO13" s="993"/>
      <c r="CP13" s="993"/>
      <c r="CQ13" s="994"/>
      <c r="CR13" s="992"/>
      <c r="CS13" s="993"/>
      <c r="CT13" s="993"/>
      <c r="CU13" s="993"/>
      <c r="CV13" s="994"/>
      <c r="CW13" s="992"/>
      <c r="CX13" s="993"/>
      <c r="CY13" s="993"/>
      <c r="CZ13" s="993"/>
      <c r="DA13" s="994"/>
      <c r="DB13" s="992"/>
      <c r="DC13" s="993"/>
      <c r="DD13" s="993"/>
      <c r="DE13" s="993"/>
      <c r="DF13" s="994"/>
      <c r="DG13" s="992"/>
      <c r="DH13" s="993"/>
      <c r="DI13" s="993"/>
      <c r="DJ13" s="993"/>
      <c r="DK13" s="994"/>
      <c r="DL13" s="992"/>
      <c r="DM13" s="993"/>
      <c r="DN13" s="993"/>
      <c r="DO13" s="993"/>
      <c r="DP13" s="994"/>
      <c r="DQ13" s="992"/>
      <c r="DR13" s="993"/>
      <c r="DS13" s="993"/>
      <c r="DT13" s="993"/>
      <c r="DU13" s="994"/>
      <c r="DV13" s="995"/>
      <c r="DW13" s="996"/>
      <c r="DX13" s="996"/>
      <c r="DY13" s="996"/>
      <c r="DZ13" s="997"/>
      <c r="EA13" s="230"/>
    </row>
    <row r="14" spans="1:131" s="231" customFormat="1" ht="26.25" customHeight="1" x14ac:dyDescent="0.2">
      <c r="A14" s="234">
        <v>8</v>
      </c>
      <c r="B14" s="1033"/>
      <c r="C14" s="1034"/>
      <c r="D14" s="1034"/>
      <c r="E14" s="1034"/>
      <c r="F14" s="1034"/>
      <c r="G14" s="1034"/>
      <c r="H14" s="1034"/>
      <c r="I14" s="1034"/>
      <c r="J14" s="1034"/>
      <c r="K14" s="1034"/>
      <c r="L14" s="1034"/>
      <c r="M14" s="1034"/>
      <c r="N14" s="1034"/>
      <c r="O14" s="1034"/>
      <c r="P14" s="1035"/>
      <c r="Q14" s="1041"/>
      <c r="R14" s="1042"/>
      <c r="S14" s="1042"/>
      <c r="T14" s="1042"/>
      <c r="U14" s="1042"/>
      <c r="V14" s="1042"/>
      <c r="W14" s="1042"/>
      <c r="X14" s="1042"/>
      <c r="Y14" s="1042"/>
      <c r="Z14" s="1042"/>
      <c r="AA14" s="1042"/>
      <c r="AB14" s="1042"/>
      <c r="AC14" s="1042"/>
      <c r="AD14" s="1042"/>
      <c r="AE14" s="1043"/>
      <c r="AF14" s="1038"/>
      <c r="AG14" s="1039"/>
      <c r="AH14" s="1039"/>
      <c r="AI14" s="1039"/>
      <c r="AJ14" s="1040"/>
      <c r="AK14" s="1083"/>
      <c r="AL14" s="1084"/>
      <c r="AM14" s="1084"/>
      <c r="AN14" s="1084"/>
      <c r="AO14" s="1084"/>
      <c r="AP14" s="1084"/>
      <c r="AQ14" s="1084"/>
      <c r="AR14" s="1084"/>
      <c r="AS14" s="1084"/>
      <c r="AT14" s="1084"/>
      <c r="AU14" s="1085"/>
      <c r="AV14" s="1085"/>
      <c r="AW14" s="1085"/>
      <c r="AX14" s="1085"/>
      <c r="AY14" s="1086"/>
      <c r="AZ14" s="228"/>
      <c r="BA14" s="228"/>
      <c r="BB14" s="228"/>
      <c r="BC14" s="228"/>
      <c r="BD14" s="228"/>
      <c r="BE14" s="229"/>
      <c r="BF14" s="229"/>
      <c r="BG14" s="229"/>
      <c r="BH14" s="229"/>
      <c r="BI14" s="229"/>
      <c r="BJ14" s="229"/>
      <c r="BK14" s="229"/>
      <c r="BL14" s="229"/>
      <c r="BM14" s="229"/>
      <c r="BN14" s="229"/>
      <c r="BO14" s="229"/>
      <c r="BP14" s="229"/>
      <c r="BQ14" s="234">
        <v>8</v>
      </c>
      <c r="BR14" s="235"/>
      <c r="BS14" s="995"/>
      <c r="BT14" s="996"/>
      <c r="BU14" s="996"/>
      <c r="BV14" s="996"/>
      <c r="BW14" s="996"/>
      <c r="BX14" s="996"/>
      <c r="BY14" s="996"/>
      <c r="BZ14" s="996"/>
      <c r="CA14" s="996"/>
      <c r="CB14" s="996"/>
      <c r="CC14" s="996"/>
      <c r="CD14" s="996"/>
      <c r="CE14" s="996"/>
      <c r="CF14" s="996"/>
      <c r="CG14" s="1017"/>
      <c r="CH14" s="992"/>
      <c r="CI14" s="993"/>
      <c r="CJ14" s="993"/>
      <c r="CK14" s="993"/>
      <c r="CL14" s="994"/>
      <c r="CM14" s="992"/>
      <c r="CN14" s="993"/>
      <c r="CO14" s="993"/>
      <c r="CP14" s="993"/>
      <c r="CQ14" s="994"/>
      <c r="CR14" s="992"/>
      <c r="CS14" s="993"/>
      <c r="CT14" s="993"/>
      <c r="CU14" s="993"/>
      <c r="CV14" s="994"/>
      <c r="CW14" s="992"/>
      <c r="CX14" s="993"/>
      <c r="CY14" s="993"/>
      <c r="CZ14" s="993"/>
      <c r="DA14" s="994"/>
      <c r="DB14" s="992"/>
      <c r="DC14" s="993"/>
      <c r="DD14" s="993"/>
      <c r="DE14" s="993"/>
      <c r="DF14" s="994"/>
      <c r="DG14" s="992"/>
      <c r="DH14" s="993"/>
      <c r="DI14" s="993"/>
      <c r="DJ14" s="993"/>
      <c r="DK14" s="994"/>
      <c r="DL14" s="992"/>
      <c r="DM14" s="993"/>
      <c r="DN14" s="993"/>
      <c r="DO14" s="993"/>
      <c r="DP14" s="994"/>
      <c r="DQ14" s="992"/>
      <c r="DR14" s="993"/>
      <c r="DS14" s="993"/>
      <c r="DT14" s="993"/>
      <c r="DU14" s="994"/>
      <c r="DV14" s="995"/>
      <c r="DW14" s="996"/>
      <c r="DX14" s="996"/>
      <c r="DY14" s="996"/>
      <c r="DZ14" s="997"/>
      <c r="EA14" s="230"/>
    </row>
    <row r="15" spans="1:131" s="231" customFormat="1" ht="26.25" customHeight="1" x14ac:dyDescent="0.2">
      <c r="A15" s="234">
        <v>9</v>
      </c>
      <c r="B15" s="1033"/>
      <c r="C15" s="1034"/>
      <c r="D15" s="1034"/>
      <c r="E15" s="1034"/>
      <c r="F15" s="1034"/>
      <c r="G15" s="1034"/>
      <c r="H15" s="1034"/>
      <c r="I15" s="1034"/>
      <c r="J15" s="1034"/>
      <c r="K15" s="1034"/>
      <c r="L15" s="1034"/>
      <c r="M15" s="1034"/>
      <c r="N15" s="1034"/>
      <c r="O15" s="1034"/>
      <c r="P15" s="1035"/>
      <c r="Q15" s="1041"/>
      <c r="R15" s="1042"/>
      <c r="S15" s="1042"/>
      <c r="T15" s="1042"/>
      <c r="U15" s="1042"/>
      <c r="V15" s="1042"/>
      <c r="W15" s="1042"/>
      <c r="X15" s="1042"/>
      <c r="Y15" s="1042"/>
      <c r="Z15" s="1042"/>
      <c r="AA15" s="1042"/>
      <c r="AB15" s="1042"/>
      <c r="AC15" s="1042"/>
      <c r="AD15" s="1042"/>
      <c r="AE15" s="1043"/>
      <c r="AF15" s="1038"/>
      <c r="AG15" s="1039"/>
      <c r="AH15" s="1039"/>
      <c r="AI15" s="1039"/>
      <c r="AJ15" s="1040"/>
      <c r="AK15" s="1083"/>
      <c r="AL15" s="1084"/>
      <c r="AM15" s="1084"/>
      <c r="AN15" s="1084"/>
      <c r="AO15" s="1084"/>
      <c r="AP15" s="1084"/>
      <c r="AQ15" s="1084"/>
      <c r="AR15" s="1084"/>
      <c r="AS15" s="1084"/>
      <c r="AT15" s="1084"/>
      <c r="AU15" s="1085"/>
      <c r="AV15" s="1085"/>
      <c r="AW15" s="1085"/>
      <c r="AX15" s="1085"/>
      <c r="AY15" s="1086"/>
      <c r="AZ15" s="228"/>
      <c r="BA15" s="228"/>
      <c r="BB15" s="228"/>
      <c r="BC15" s="228"/>
      <c r="BD15" s="228"/>
      <c r="BE15" s="229"/>
      <c r="BF15" s="229"/>
      <c r="BG15" s="229"/>
      <c r="BH15" s="229"/>
      <c r="BI15" s="229"/>
      <c r="BJ15" s="229"/>
      <c r="BK15" s="229"/>
      <c r="BL15" s="229"/>
      <c r="BM15" s="229"/>
      <c r="BN15" s="229"/>
      <c r="BO15" s="229"/>
      <c r="BP15" s="229"/>
      <c r="BQ15" s="234">
        <v>9</v>
      </c>
      <c r="BR15" s="235"/>
      <c r="BS15" s="995"/>
      <c r="BT15" s="996"/>
      <c r="BU15" s="996"/>
      <c r="BV15" s="996"/>
      <c r="BW15" s="996"/>
      <c r="BX15" s="996"/>
      <c r="BY15" s="996"/>
      <c r="BZ15" s="996"/>
      <c r="CA15" s="996"/>
      <c r="CB15" s="996"/>
      <c r="CC15" s="996"/>
      <c r="CD15" s="996"/>
      <c r="CE15" s="996"/>
      <c r="CF15" s="996"/>
      <c r="CG15" s="1017"/>
      <c r="CH15" s="992"/>
      <c r="CI15" s="993"/>
      <c r="CJ15" s="993"/>
      <c r="CK15" s="993"/>
      <c r="CL15" s="994"/>
      <c r="CM15" s="992"/>
      <c r="CN15" s="993"/>
      <c r="CO15" s="993"/>
      <c r="CP15" s="993"/>
      <c r="CQ15" s="994"/>
      <c r="CR15" s="992"/>
      <c r="CS15" s="993"/>
      <c r="CT15" s="993"/>
      <c r="CU15" s="993"/>
      <c r="CV15" s="994"/>
      <c r="CW15" s="992"/>
      <c r="CX15" s="993"/>
      <c r="CY15" s="993"/>
      <c r="CZ15" s="993"/>
      <c r="DA15" s="994"/>
      <c r="DB15" s="992"/>
      <c r="DC15" s="993"/>
      <c r="DD15" s="993"/>
      <c r="DE15" s="993"/>
      <c r="DF15" s="994"/>
      <c r="DG15" s="992"/>
      <c r="DH15" s="993"/>
      <c r="DI15" s="993"/>
      <c r="DJ15" s="993"/>
      <c r="DK15" s="994"/>
      <c r="DL15" s="992"/>
      <c r="DM15" s="993"/>
      <c r="DN15" s="993"/>
      <c r="DO15" s="993"/>
      <c r="DP15" s="994"/>
      <c r="DQ15" s="992"/>
      <c r="DR15" s="993"/>
      <c r="DS15" s="993"/>
      <c r="DT15" s="993"/>
      <c r="DU15" s="994"/>
      <c r="DV15" s="995"/>
      <c r="DW15" s="996"/>
      <c r="DX15" s="996"/>
      <c r="DY15" s="996"/>
      <c r="DZ15" s="997"/>
      <c r="EA15" s="230"/>
    </row>
    <row r="16" spans="1:131" s="231" customFormat="1" ht="26.25" customHeight="1" x14ac:dyDescent="0.2">
      <c r="A16" s="234">
        <v>10</v>
      </c>
      <c r="B16" s="1033"/>
      <c r="C16" s="1034"/>
      <c r="D16" s="1034"/>
      <c r="E16" s="1034"/>
      <c r="F16" s="1034"/>
      <c r="G16" s="1034"/>
      <c r="H16" s="1034"/>
      <c r="I16" s="1034"/>
      <c r="J16" s="1034"/>
      <c r="K16" s="1034"/>
      <c r="L16" s="1034"/>
      <c r="M16" s="1034"/>
      <c r="N16" s="1034"/>
      <c r="O16" s="1034"/>
      <c r="P16" s="1035"/>
      <c r="Q16" s="1041"/>
      <c r="R16" s="1042"/>
      <c r="S16" s="1042"/>
      <c r="T16" s="1042"/>
      <c r="U16" s="1042"/>
      <c r="V16" s="1042"/>
      <c r="W16" s="1042"/>
      <c r="X16" s="1042"/>
      <c r="Y16" s="1042"/>
      <c r="Z16" s="1042"/>
      <c r="AA16" s="1042"/>
      <c r="AB16" s="1042"/>
      <c r="AC16" s="1042"/>
      <c r="AD16" s="1042"/>
      <c r="AE16" s="1043"/>
      <c r="AF16" s="1038"/>
      <c r="AG16" s="1039"/>
      <c r="AH16" s="1039"/>
      <c r="AI16" s="1039"/>
      <c r="AJ16" s="1040"/>
      <c r="AK16" s="1083"/>
      <c r="AL16" s="1084"/>
      <c r="AM16" s="1084"/>
      <c r="AN16" s="1084"/>
      <c r="AO16" s="1084"/>
      <c r="AP16" s="1084"/>
      <c r="AQ16" s="1084"/>
      <c r="AR16" s="1084"/>
      <c r="AS16" s="1084"/>
      <c r="AT16" s="1084"/>
      <c r="AU16" s="1085"/>
      <c r="AV16" s="1085"/>
      <c r="AW16" s="1085"/>
      <c r="AX16" s="1085"/>
      <c r="AY16" s="1086"/>
      <c r="AZ16" s="228"/>
      <c r="BA16" s="228"/>
      <c r="BB16" s="228"/>
      <c r="BC16" s="228"/>
      <c r="BD16" s="228"/>
      <c r="BE16" s="229"/>
      <c r="BF16" s="229"/>
      <c r="BG16" s="229"/>
      <c r="BH16" s="229"/>
      <c r="BI16" s="229"/>
      <c r="BJ16" s="229"/>
      <c r="BK16" s="229"/>
      <c r="BL16" s="229"/>
      <c r="BM16" s="229"/>
      <c r="BN16" s="229"/>
      <c r="BO16" s="229"/>
      <c r="BP16" s="229"/>
      <c r="BQ16" s="234">
        <v>10</v>
      </c>
      <c r="BR16" s="235"/>
      <c r="BS16" s="995"/>
      <c r="BT16" s="996"/>
      <c r="BU16" s="996"/>
      <c r="BV16" s="996"/>
      <c r="BW16" s="996"/>
      <c r="BX16" s="996"/>
      <c r="BY16" s="996"/>
      <c r="BZ16" s="996"/>
      <c r="CA16" s="996"/>
      <c r="CB16" s="996"/>
      <c r="CC16" s="996"/>
      <c r="CD16" s="996"/>
      <c r="CE16" s="996"/>
      <c r="CF16" s="996"/>
      <c r="CG16" s="1017"/>
      <c r="CH16" s="992"/>
      <c r="CI16" s="993"/>
      <c r="CJ16" s="993"/>
      <c r="CK16" s="993"/>
      <c r="CL16" s="994"/>
      <c r="CM16" s="992"/>
      <c r="CN16" s="993"/>
      <c r="CO16" s="993"/>
      <c r="CP16" s="993"/>
      <c r="CQ16" s="994"/>
      <c r="CR16" s="992"/>
      <c r="CS16" s="993"/>
      <c r="CT16" s="993"/>
      <c r="CU16" s="993"/>
      <c r="CV16" s="994"/>
      <c r="CW16" s="992"/>
      <c r="CX16" s="993"/>
      <c r="CY16" s="993"/>
      <c r="CZ16" s="993"/>
      <c r="DA16" s="994"/>
      <c r="DB16" s="992"/>
      <c r="DC16" s="993"/>
      <c r="DD16" s="993"/>
      <c r="DE16" s="993"/>
      <c r="DF16" s="994"/>
      <c r="DG16" s="992"/>
      <c r="DH16" s="993"/>
      <c r="DI16" s="993"/>
      <c r="DJ16" s="993"/>
      <c r="DK16" s="994"/>
      <c r="DL16" s="992"/>
      <c r="DM16" s="993"/>
      <c r="DN16" s="993"/>
      <c r="DO16" s="993"/>
      <c r="DP16" s="994"/>
      <c r="DQ16" s="992"/>
      <c r="DR16" s="993"/>
      <c r="DS16" s="993"/>
      <c r="DT16" s="993"/>
      <c r="DU16" s="994"/>
      <c r="DV16" s="995"/>
      <c r="DW16" s="996"/>
      <c r="DX16" s="996"/>
      <c r="DY16" s="996"/>
      <c r="DZ16" s="997"/>
      <c r="EA16" s="230"/>
    </row>
    <row r="17" spans="1:131" s="231" customFormat="1" ht="26.25" customHeight="1" x14ac:dyDescent="0.2">
      <c r="A17" s="234">
        <v>11</v>
      </c>
      <c r="B17" s="1033"/>
      <c r="C17" s="1034"/>
      <c r="D17" s="1034"/>
      <c r="E17" s="1034"/>
      <c r="F17" s="1034"/>
      <c r="G17" s="1034"/>
      <c r="H17" s="1034"/>
      <c r="I17" s="1034"/>
      <c r="J17" s="1034"/>
      <c r="K17" s="1034"/>
      <c r="L17" s="1034"/>
      <c r="M17" s="1034"/>
      <c r="N17" s="1034"/>
      <c r="O17" s="1034"/>
      <c r="P17" s="1035"/>
      <c r="Q17" s="1041"/>
      <c r="R17" s="1042"/>
      <c r="S17" s="1042"/>
      <c r="T17" s="1042"/>
      <c r="U17" s="1042"/>
      <c r="V17" s="1042"/>
      <c r="W17" s="1042"/>
      <c r="X17" s="1042"/>
      <c r="Y17" s="1042"/>
      <c r="Z17" s="1042"/>
      <c r="AA17" s="1042"/>
      <c r="AB17" s="1042"/>
      <c r="AC17" s="1042"/>
      <c r="AD17" s="1042"/>
      <c r="AE17" s="1043"/>
      <c r="AF17" s="1038"/>
      <c r="AG17" s="1039"/>
      <c r="AH17" s="1039"/>
      <c r="AI17" s="1039"/>
      <c r="AJ17" s="1040"/>
      <c r="AK17" s="1083"/>
      <c r="AL17" s="1084"/>
      <c r="AM17" s="1084"/>
      <c r="AN17" s="1084"/>
      <c r="AO17" s="1084"/>
      <c r="AP17" s="1084"/>
      <c r="AQ17" s="1084"/>
      <c r="AR17" s="1084"/>
      <c r="AS17" s="1084"/>
      <c r="AT17" s="1084"/>
      <c r="AU17" s="1085"/>
      <c r="AV17" s="1085"/>
      <c r="AW17" s="1085"/>
      <c r="AX17" s="1085"/>
      <c r="AY17" s="1086"/>
      <c r="AZ17" s="228"/>
      <c r="BA17" s="228"/>
      <c r="BB17" s="228"/>
      <c r="BC17" s="228"/>
      <c r="BD17" s="228"/>
      <c r="BE17" s="229"/>
      <c r="BF17" s="229"/>
      <c r="BG17" s="229"/>
      <c r="BH17" s="229"/>
      <c r="BI17" s="229"/>
      <c r="BJ17" s="229"/>
      <c r="BK17" s="229"/>
      <c r="BL17" s="229"/>
      <c r="BM17" s="229"/>
      <c r="BN17" s="229"/>
      <c r="BO17" s="229"/>
      <c r="BP17" s="229"/>
      <c r="BQ17" s="234">
        <v>11</v>
      </c>
      <c r="BR17" s="235"/>
      <c r="BS17" s="995"/>
      <c r="BT17" s="996"/>
      <c r="BU17" s="996"/>
      <c r="BV17" s="996"/>
      <c r="BW17" s="996"/>
      <c r="BX17" s="996"/>
      <c r="BY17" s="996"/>
      <c r="BZ17" s="996"/>
      <c r="CA17" s="996"/>
      <c r="CB17" s="996"/>
      <c r="CC17" s="996"/>
      <c r="CD17" s="996"/>
      <c r="CE17" s="996"/>
      <c r="CF17" s="996"/>
      <c r="CG17" s="1017"/>
      <c r="CH17" s="992"/>
      <c r="CI17" s="993"/>
      <c r="CJ17" s="993"/>
      <c r="CK17" s="993"/>
      <c r="CL17" s="994"/>
      <c r="CM17" s="992"/>
      <c r="CN17" s="993"/>
      <c r="CO17" s="993"/>
      <c r="CP17" s="993"/>
      <c r="CQ17" s="994"/>
      <c r="CR17" s="992"/>
      <c r="CS17" s="993"/>
      <c r="CT17" s="993"/>
      <c r="CU17" s="993"/>
      <c r="CV17" s="994"/>
      <c r="CW17" s="992"/>
      <c r="CX17" s="993"/>
      <c r="CY17" s="993"/>
      <c r="CZ17" s="993"/>
      <c r="DA17" s="994"/>
      <c r="DB17" s="992"/>
      <c r="DC17" s="993"/>
      <c r="DD17" s="993"/>
      <c r="DE17" s="993"/>
      <c r="DF17" s="994"/>
      <c r="DG17" s="992"/>
      <c r="DH17" s="993"/>
      <c r="DI17" s="993"/>
      <c r="DJ17" s="993"/>
      <c r="DK17" s="994"/>
      <c r="DL17" s="992"/>
      <c r="DM17" s="993"/>
      <c r="DN17" s="993"/>
      <c r="DO17" s="993"/>
      <c r="DP17" s="994"/>
      <c r="DQ17" s="992"/>
      <c r="DR17" s="993"/>
      <c r="DS17" s="993"/>
      <c r="DT17" s="993"/>
      <c r="DU17" s="994"/>
      <c r="DV17" s="995"/>
      <c r="DW17" s="996"/>
      <c r="DX17" s="996"/>
      <c r="DY17" s="996"/>
      <c r="DZ17" s="997"/>
      <c r="EA17" s="230"/>
    </row>
    <row r="18" spans="1:131" s="231" customFormat="1" ht="26.25" customHeight="1" x14ac:dyDescent="0.2">
      <c r="A18" s="234">
        <v>12</v>
      </c>
      <c r="B18" s="1033"/>
      <c r="C18" s="1034"/>
      <c r="D18" s="1034"/>
      <c r="E18" s="1034"/>
      <c r="F18" s="1034"/>
      <c r="G18" s="1034"/>
      <c r="H18" s="1034"/>
      <c r="I18" s="1034"/>
      <c r="J18" s="1034"/>
      <c r="K18" s="1034"/>
      <c r="L18" s="1034"/>
      <c r="M18" s="1034"/>
      <c r="N18" s="1034"/>
      <c r="O18" s="1034"/>
      <c r="P18" s="1035"/>
      <c r="Q18" s="1041"/>
      <c r="R18" s="1042"/>
      <c r="S18" s="1042"/>
      <c r="T18" s="1042"/>
      <c r="U18" s="1042"/>
      <c r="V18" s="1042"/>
      <c r="W18" s="1042"/>
      <c r="X18" s="1042"/>
      <c r="Y18" s="1042"/>
      <c r="Z18" s="1042"/>
      <c r="AA18" s="1042"/>
      <c r="AB18" s="1042"/>
      <c r="AC18" s="1042"/>
      <c r="AD18" s="1042"/>
      <c r="AE18" s="1043"/>
      <c r="AF18" s="1038"/>
      <c r="AG18" s="1039"/>
      <c r="AH18" s="1039"/>
      <c r="AI18" s="1039"/>
      <c r="AJ18" s="1040"/>
      <c r="AK18" s="1083"/>
      <c r="AL18" s="1084"/>
      <c r="AM18" s="1084"/>
      <c r="AN18" s="1084"/>
      <c r="AO18" s="1084"/>
      <c r="AP18" s="1084"/>
      <c r="AQ18" s="1084"/>
      <c r="AR18" s="1084"/>
      <c r="AS18" s="1084"/>
      <c r="AT18" s="1084"/>
      <c r="AU18" s="1085"/>
      <c r="AV18" s="1085"/>
      <c r="AW18" s="1085"/>
      <c r="AX18" s="1085"/>
      <c r="AY18" s="1086"/>
      <c r="AZ18" s="228"/>
      <c r="BA18" s="228"/>
      <c r="BB18" s="228"/>
      <c r="BC18" s="228"/>
      <c r="BD18" s="228"/>
      <c r="BE18" s="229"/>
      <c r="BF18" s="229"/>
      <c r="BG18" s="229"/>
      <c r="BH18" s="229"/>
      <c r="BI18" s="229"/>
      <c r="BJ18" s="229"/>
      <c r="BK18" s="229"/>
      <c r="BL18" s="229"/>
      <c r="BM18" s="229"/>
      <c r="BN18" s="229"/>
      <c r="BO18" s="229"/>
      <c r="BP18" s="229"/>
      <c r="BQ18" s="234">
        <v>12</v>
      </c>
      <c r="BR18" s="235"/>
      <c r="BS18" s="995"/>
      <c r="BT18" s="996"/>
      <c r="BU18" s="996"/>
      <c r="BV18" s="996"/>
      <c r="BW18" s="996"/>
      <c r="BX18" s="996"/>
      <c r="BY18" s="996"/>
      <c r="BZ18" s="996"/>
      <c r="CA18" s="996"/>
      <c r="CB18" s="996"/>
      <c r="CC18" s="996"/>
      <c r="CD18" s="996"/>
      <c r="CE18" s="996"/>
      <c r="CF18" s="996"/>
      <c r="CG18" s="1017"/>
      <c r="CH18" s="992"/>
      <c r="CI18" s="993"/>
      <c r="CJ18" s="993"/>
      <c r="CK18" s="993"/>
      <c r="CL18" s="994"/>
      <c r="CM18" s="992"/>
      <c r="CN18" s="993"/>
      <c r="CO18" s="993"/>
      <c r="CP18" s="993"/>
      <c r="CQ18" s="994"/>
      <c r="CR18" s="992"/>
      <c r="CS18" s="993"/>
      <c r="CT18" s="993"/>
      <c r="CU18" s="993"/>
      <c r="CV18" s="994"/>
      <c r="CW18" s="992"/>
      <c r="CX18" s="993"/>
      <c r="CY18" s="993"/>
      <c r="CZ18" s="993"/>
      <c r="DA18" s="994"/>
      <c r="DB18" s="992"/>
      <c r="DC18" s="993"/>
      <c r="DD18" s="993"/>
      <c r="DE18" s="993"/>
      <c r="DF18" s="994"/>
      <c r="DG18" s="992"/>
      <c r="DH18" s="993"/>
      <c r="DI18" s="993"/>
      <c r="DJ18" s="993"/>
      <c r="DK18" s="994"/>
      <c r="DL18" s="992"/>
      <c r="DM18" s="993"/>
      <c r="DN18" s="993"/>
      <c r="DO18" s="993"/>
      <c r="DP18" s="994"/>
      <c r="DQ18" s="992"/>
      <c r="DR18" s="993"/>
      <c r="DS18" s="993"/>
      <c r="DT18" s="993"/>
      <c r="DU18" s="994"/>
      <c r="DV18" s="995"/>
      <c r="DW18" s="996"/>
      <c r="DX18" s="996"/>
      <c r="DY18" s="996"/>
      <c r="DZ18" s="997"/>
      <c r="EA18" s="230"/>
    </row>
    <row r="19" spans="1:131" s="231" customFormat="1" ht="26.25" customHeight="1" x14ac:dyDescent="0.2">
      <c r="A19" s="234">
        <v>13</v>
      </c>
      <c r="B19" s="1033"/>
      <c r="C19" s="1034"/>
      <c r="D19" s="1034"/>
      <c r="E19" s="1034"/>
      <c r="F19" s="1034"/>
      <c r="G19" s="1034"/>
      <c r="H19" s="1034"/>
      <c r="I19" s="1034"/>
      <c r="J19" s="1034"/>
      <c r="K19" s="1034"/>
      <c r="L19" s="1034"/>
      <c r="M19" s="1034"/>
      <c r="N19" s="1034"/>
      <c r="O19" s="1034"/>
      <c r="P19" s="1035"/>
      <c r="Q19" s="1041"/>
      <c r="R19" s="1042"/>
      <c r="S19" s="1042"/>
      <c r="T19" s="1042"/>
      <c r="U19" s="1042"/>
      <c r="V19" s="1042"/>
      <c r="W19" s="1042"/>
      <c r="X19" s="1042"/>
      <c r="Y19" s="1042"/>
      <c r="Z19" s="1042"/>
      <c r="AA19" s="1042"/>
      <c r="AB19" s="1042"/>
      <c r="AC19" s="1042"/>
      <c r="AD19" s="1042"/>
      <c r="AE19" s="1043"/>
      <c r="AF19" s="1038"/>
      <c r="AG19" s="1039"/>
      <c r="AH19" s="1039"/>
      <c r="AI19" s="1039"/>
      <c r="AJ19" s="1040"/>
      <c r="AK19" s="1083"/>
      <c r="AL19" s="1084"/>
      <c r="AM19" s="1084"/>
      <c r="AN19" s="1084"/>
      <c r="AO19" s="1084"/>
      <c r="AP19" s="1084"/>
      <c r="AQ19" s="1084"/>
      <c r="AR19" s="1084"/>
      <c r="AS19" s="1084"/>
      <c r="AT19" s="1084"/>
      <c r="AU19" s="1085"/>
      <c r="AV19" s="1085"/>
      <c r="AW19" s="1085"/>
      <c r="AX19" s="1085"/>
      <c r="AY19" s="1086"/>
      <c r="AZ19" s="228"/>
      <c r="BA19" s="228"/>
      <c r="BB19" s="228"/>
      <c r="BC19" s="228"/>
      <c r="BD19" s="228"/>
      <c r="BE19" s="229"/>
      <c r="BF19" s="229"/>
      <c r="BG19" s="229"/>
      <c r="BH19" s="229"/>
      <c r="BI19" s="229"/>
      <c r="BJ19" s="229"/>
      <c r="BK19" s="229"/>
      <c r="BL19" s="229"/>
      <c r="BM19" s="229"/>
      <c r="BN19" s="229"/>
      <c r="BO19" s="229"/>
      <c r="BP19" s="229"/>
      <c r="BQ19" s="234">
        <v>13</v>
      </c>
      <c r="BR19" s="235"/>
      <c r="BS19" s="995"/>
      <c r="BT19" s="996"/>
      <c r="BU19" s="996"/>
      <c r="BV19" s="996"/>
      <c r="BW19" s="996"/>
      <c r="BX19" s="996"/>
      <c r="BY19" s="996"/>
      <c r="BZ19" s="996"/>
      <c r="CA19" s="996"/>
      <c r="CB19" s="996"/>
      <c r="CC19" s="996"/>
      <c r="CD19" s="996"/>
      <c r="CE19" s="996"/>
      <c r="CF19" s="996"/>
      <c r="CG19" s="1017"/>
      <c r="CH19" s="992"/>
      <c r="CI19" s="993"/>
      <c r="CJ19" s="993"/>
      <c r="CK19" s="993"/>
      <c r="CL19" s="994"/>
      <c r="CM19" s="992"/>
      <c r="CN19" s="993"/>
      <c r="CO19" s="993"/>
      <c r="CP19" s="993"/>
      <c r="CQ19" s="994"/>
      <c r="CR19" s="992"/>
      <c r="CS19" s="993"/>
      <c r="CT19" s="993"/>
      <c r="CU19" s="993"/>
      <c r="CV19" s="994"/>
      <c r="CW19" s="992"/>
      <c r="CX19" s="993"/>
      <c r="CY19" s="993"/>
      <c r="CZ19" s="993"/>
      <c r="DA19" s="994"/>
      <c r="DB19" s="992"/>
      <c r="DC19" s="993"/>
      <c r="DD19" s="993"/>
      <c r="DE19" s="993"/>
      <c r="DF19" s="994"/>
      <c r="DG19" s="992"/>
      <c r="DH19" s="993"/>
      <c r="DI19" s="993"/>
      <c r="DJ19" s="993"/>
      <c r="DK19" s="994"/>
      <c r="DL19" s="992"/>
      <c r="DM19" s="993"/>
      <c r="DN19" s="993"/>
      <c r="DO19" s="993"/>
      <c r="DP19" s="994"/>
      <c r="DQ19" s="992"/>
      <c r="DR19" s="993"/>
      <c r="DS19" s="993"/>
      <c r="DT19" s="993"/>
      <c r="DU19" s="994"/>
      <c r="DV19" s="995"/>
      <c r="DW19" s="996"/>
      <c r="DX19" s="996"/>
      <c r="DY19" s="996"/>
      <c r="DZ19" s="997"/>
      <c r="EA19" s="230"/>
    </row>
    <row r="20" spans="1:131" s="231" customFormat="1" ht="26.25" customHeight="1" x14ac:dyDescent="0.2">
      <c r="A20" s="234">
        <v>14</v>
      </c>
      <c r="B20" s="1033"/>
      <c r="C20" s="1034"/>
      <c r="D20" s="1034"/>
      <c r="E20" s="1034"/>
      <c r="F20" s="1034"/>
      <c r="G20" s="1034"/>
      <c r="H20" s="1034"/>
      <c r="I20" s="1034"/>
      <c r="J20" s="1034"/>
      <c r="K20" s="1034"/>
      <c r="L20" s="1034"/>
      <c r="M20" s="1034"/>
      <c r="N20" s="1034"/>
      <c r="O20" s="1034"/>
      <c r="P20" s="1035"/>
      <c r="Q20" s="1041"/>
      <c r="R20" s="1042"/>
      <c r="S20" s="1042"/>
      <c r="T20" s="1042"/>
      <c r="U20" s="1042"/>
      <c r="V20" s="1042"/>
      <c r="W20" s="1042"/>
      <c r="X20" s="1042"/>
      <c r="Y20" s="1042"/>
      <c r="Z20" s="1042"/>
      <c r="AA20" s="1042"/>
      <c r="AB20" s="1042"/>
      <c r="AC20" s="1042"/>
      <c r="AD20" s="1042"/>
      <c r="AE20" s="1043"/>
      <c r="AF20" s="1038"/>
      <c r="AG20" s="1039"/>
      <c r="AH20" s="1039"/>
      <c r="AI20" s="1039"/>
      <c r="AJ20" s="1040"/>
      <c r="AK20" s="1083"/>
      <c r="AL20" s="1084"/>
      <c r="AM20" s="1084"/>
      <c r="AN20" s="1084"/>
      <c r="AO20" s="1084"/>
      <c r="AP20" s="1084"/>
      <c r="AQ20" s="1084"/>
      <c r="AR20" s="1084"/>
      <c r="AS20" s="1084"/>
      <c r="AT20" s="1084"/>
      <c r="AU20" s="1085"/>
      <c r="AV20" s="1085"/>
      <c r="AW20" s="1085"/>
      <c r="AX20" s="1085"/>
      <c r="AY20" s="1086"/>
      <c r="AZ20" s="228"/>
      <c r="BA20" s="228"/>
      <c r="BB20" s="228"/>
      <c r="BC20" s="228"/>
      <c r="BD20" s="228"/>
      <c r="BE20" s="229"/>
      <c r="BF20" s="229"/>
      <c r="BG20" s="229"/>
      <c r="BH20" s="229"/>
      <c r="BI20" s="229"/>
      <c r="BJ20" s="229"/>
      <c r="BK20" s="229"/>
      <c r="BL20" s="229"/>
      <c r="BM20" s="229"/>
      <c r="BN20" s="229"/>
      <c r="BO20" s="229"/>
      <c r="BP20" s="229"/>
      <c r="BQ20" s="234">
        <v>14</v>
      </c>
      <c r="BR20" s="235"/>
      <c r="BS20" s="995"/>
      <c r="BT20" s="996"/>
      <c r="BU20" s="996"/>
      <c r="BV20" s="996"/>
      <c r="BW20" s="996"/>
      <c r="BX20" s="996"/>
      <c r="BY20" s="996"/>
      <c r="BZ20" s="996"/>
      <c r="CA20" s="996"/>
      <c r="CB20" s="996"/>
      <c r="CC20" s="996"/>
      <c r="CD20" s="996"/>
      <c r="CE20" s="996"/>
      <c r="CF20" s="996"/>
      <c r="CG20" s="1017"/>
      <c r="CH20" s="992"/>
      <c r="CI20" s="993"/>
      <c r="CJ20" s="993"/>
      <c r="CK20" s="993"/>
      <c r="CL20" s="994"/>
      <c r="CM20" s="992"/>
      <c r="CN20" s="993"/>
      <c r="CO20" s="993"/>
      <c r="CP20" s="993"/>
      <c r="CQ20" s="994"/>
      <c r="CR20" s="992"/>
      <c r="CS20" s="993"/>
      <c r="CT20" s="993"/>
      <c r="CU20" s="993"/>
      <c r="CV20" s="994"/>
      <c r="CW20" s="992"/>
      <c r="CX20" s="993"/>
      <c r="CY20" s="993"/>
      <c r="CZ20" s="993"/>
      <c r="DA20" s="994"/>
      <c r="DB20" s="992"/>
      <c r="DC20" s="993"/>
      <c r="DD20" s="993"/>
      <c r="DE20" s="993"/>
      <c r="DF20" s="994"/>
      <c r="DG20" s="992"/>
      <c r="DH20" s="993"/>
      <c r="DI20" s="993"/>
      <c r="DJ20" s="993"/>
      <c r="DK20" s="994"/>
      <c r="DL20" s="992"/>
      <c r="DM20" s="993"/>
      <c r="DN20" s="993"/>
      <c r="DO20" s="993"/>
      <c r="DP20" s="994"/>
      <c r="DQ20" s="992"/>
      <c r="DR20" s="993"/>
      <c r="DS20" s="993"/>
      <c r="DT20" s="993"/>
      <c r="DU20" s="994"/>
      <c r="DV20" s="995"/>
      <c r="DW20" s="996"/>
      <c r="DX20" s="996"/>
      <c r="DY20" s="996"/>
      <c r="DZ20" s="997"/>
      <c r="EA20" s="230"/>
    </row>
    <row r="21" spans="1:131" s="231" customFormat="1" ht="26.25" customHeight="1" thickBot="1" x14ac:dyDescent="0.25">
      <c r="A21" s="234">
        <v>15</v>
      </c>
      <c r="B21" s="1033"/>
      <c r="C21" s="1034"/>
      <c r="D21" s="1034"/>
      <c r="E21" s="1034"/>
      <c r="F21" s="1034"/>
      <c r="G21" s="1034"/>
      <c r="H21" s="1034"/>
      <c r="I21" s="1034"/>
      <c r="J21" s="1034"/>
      <c r="K21" s="1034"/>
      <c r="L21" s="1034"/>
      <c r="M21" s="1034"/>
      <c r="N21" s="1034"/>
      <c r="O21" s="1034"/>
      <c r="P21" s="1035"/>
      <c r="Q21" s="1041"/>
      <c r="R21" s="1042"/>
      <c r="S21" s="1042"/>
      <c r="T21" s="1042"/>
      <c r="U21" s="1042"/>
      <c r="V21" s="1042"/>
      <c r="W21" s="1042"/>
      <c r="X21" s="1042"/>
      <c r="Y21" s="1042"/>
      <c r="Z21" s="1042"/>
      <c r="AA21" s="1042"/>
      <c r="AB21" s="1042"/>
      <c r="AC21" s="1042"/>
      <c r="AD21" s="1042"/>
      <c r="AE21" s="1043"/>
      <c r="AF21" s="1038"/>
      <c r="AG21" s="1039"/>
      <c r="AH21" s="1039"/>
      <c r="AI21" s="1039"/>
      <c r="AJ21" s="1040"/>
      <c r="AK21" s="1083"/>
      <c r="AL21" s="1084"/>
      <c r="AM21" s="1084"/>
      <c r="AN21" s="1084"/>
      <c r="AO21" s="1084"/>
      <c r="AP21" s="1084"/>
      <c r="AQ21" s="1084"/>
      <c r="AR21" s="1084"/>
      <c r="AS21" s="1084"/>
      <c r="AT21" s="1084"/>
      <c r="AU21" s="1085"/>
      <c r="AV21" s="1085"/>
      <c r="AW21" s="1085"/>
      <c r="AX21" s="1085"/>
      <c r="AY21" s="1086"/>
      <c r="AZ21" s="228"/>
      <c r="BA21" s="228"/>
      <c r="BB21" s="228"/>
      <c r="BC21" s="228"/>
      <c r="BD21" s="228"/>
      <c r="BE21" s="229"/>
      <c r="BF21" s="229"/>
      <c r="BG21" s="229"/>
      <c r="BH21" s="229"/>
      <c r="BI21" s="229"/>
      <c r="BJ21" s="229"/>
      <c r="BK21" s="229"/>
      <c r="BL21" s="229"/>
      <c r="BM21" s="229"/>
      <c r="BN21" s="229"/>
      <c r="BO21" s="229"/>
      <c r="BP21" s="229"/>
      <c r="BQ21" s="234">
        <v>15</v>
      </c>
      <c r="BR21" s="235"/>
      <c r="BS21" s="995"/>
      <c r="BT21" s="996"/>
      <c r="BU21" s="996"/>
      <c r="BV21" s="996"/>
      <c r="BW21" s="996"/>
      <c r="BX21" s="996"/>
      <c r="BY21" s="996"/>
      <c r="BZ21" s="996"/>
      <c r="CA21" s="996"/>
      <c r="CB21" s="996"/>
      <c r="CC21" s="996"/>
      <c r="CD21" s="996"/>
      <c r="CE21" s="996"/>
      <c r="CF21" s="996"/>
      <c r="CG21" s="1017"/>
      <c r="CH21" s="992"/>
      <c r="CI21" s="993"/>
      <c r="CJ21" s="993"/>
      <c r="CK21" s="993"/>
      <c r="CL21" s="994"/>
      <c r="CM21" s="992"/>
      <c r="CN21" s="993"/>
      <c r="CO21" s="993"/>
      <c r="CP21" s="993"/>
      <c r="CQ21" s="994"/>
      <c r="CR21" s="992"/>
      <c r="CS21" s="993"/>
      <c r="CT21" s="993"/>
      <c r="CU21" s="993"/>
      <c r="CV21" s="994"/>
      <c r="CW21" s="992"/>
      <c r="CX21" s="993"/>
      <c r="CY21" s="993"/>
      <c r="CZ21" s="993"/>
      <c r="DA21" s="994"/>
      <c r="DB21" s="992"/>
      <c r="DC21" s="993"/>
      <c r="DD21" s="993"/>
      <c r="DE21" s="993"/>
      <c r="DF21" s="994"/>
      <c r="DG21" s="992"/>
      <c r="DH21" s="993"/>
      <c r="DI21" s="993"/>
      <c r="DJ21" s="993"/>
      <c r="DK21" s="994"/>
      <c r="DL21" s="992"/>
      <c r="DM21" s="993"/>
      <c r="DN21" s="993"/>
      <c r="DO21" s="993"/>
      <c r="DP21" s="994"/>
      <c r="DQ21" s="992"/>
      <c r="DR21" s="993"/>
      <c r="DS21" s="993"/>
      <c r="DT21" s="993"/>
      <c r="DU21" s="994"/>
      <c r="DV21" s="995"/>
      <c r="DW21" s="996"/>
      <c r="DX21" s="996"/>
      <c r="DY21" s="996"/>
      <c r="DZ21" s="997"/>
      <c r="EA21" s="230"/>
    </row>
    <row r="22" spans="1:131" s="231" customFormat="1" ht="26.25" customHeight="1" x14ac:dyDescent="0.2">
      <c r="A22" s="234">
        <v>16</v>
      </c>
      <c r="B22" s="1033"/>
      <c r="C22" s="1034"/>
      <c r="D22" s="1034"/>
      <c r="E22" s="1034"/>
      <c r="F22" s="1034"/>
      <c r="G22" s="1034"/>
      <c r="H22" s="1034"/>
      <c r="I22" s="1034"/>
      <c r="J22" s="1034"/>
      <c r="K22" s="1034"/>
      <c r="L22" s="1034"/>
      <c r="M22" s="1034"/>
      <c r="N22" s="1034"/>
      <c r="O22" s="1034"/>
      <c r="P22" s="1035"/>
      <c r="Q22" s="1076"/>
      <c r="R22" s="1077"/>
      <c r="S22" s="1077"/>
      <c r="T22" s="1077"/>
      <c r="U22" s="1077"/>
      <c r="V22" s="1077"/>
      <c r="W22" s="1077"/>
      <c r="X22" s="1077"/>
      <c r="Y22" s="1077"/>
      <c r="Z22" s="1077"/>
      <c r="AA22" s="1077"/>
      <c r="AB22" s="1077"/>
      <c r="AC22" s="1077"/>
      <c r="AD22" s="1077"/>
      <c r="AE22" s="1078"/>
      <c r="AF22" s="1038"/>
      <c r="AG22" s="1039"/>
      <c r="AH22" s="1039"/>
      <c r="AI22" s="1039"/>
      <c r="AJ22" s="1040"/>
      <c r="AK22" s="1079"/>
      <c r="AL22" s="1080"/>
      <c r="AM22" s="1080"/>
      <c r="AN22" s="1080"/>
      <c r="AO22" s="1080"/>
      <c r="AP22" s="1080"/>
      <c r="AQ22" s="1080"/>
      <c r="AR22" s="1080"/>
      <c r="AS22" s="1080"/>
      <c r="AT22" s="1080"/>
      <c r="AU22" s="1081"/>
      <c r="AV22" s="1081"/>
      <c r="AW22" s="1081"/>
      <c r="AX22" s="1081"/>
      <c r="AY22" s="1082"/>
      <c r="AZ22" s="1031" t="s">
        <v>395</v>
      </c>
      <c r="BA22" s="1031"/>
      <c r="BB22" s="1031"/>
      <c r="BC22" s="1031"/>
      <c r="BD22" s="1032"/>
      <c r="BE22" s="229"/>
      <c r="BF22" s="229"/>
      <c r="BG22" s="229"/>
      <c r="BH22" s="229"/>
      <c r="BI22" s="229"/>
      <c r="BJ22" s="229"/>
      <c r="BK22" s="229"/>
      <c r="BL22" s="229"/>
      <c r="BM22" s="229"/>
      <c r="BN22" s="229"/>
      <c r="BO22" s="229"/>
      <c r="BP22" s="229"/>
      <c r="BQ22" s="234">
        <v>16</v>
      </c>
      <c r="BR22" s="235"/>
      <c r="BS22" s="995"/>
      <c r="BT22" s="996"/>
      <c r="BU22" s="996"/>
      <c r="BV22" s="996"/>
      <c r="BW22" s="996"/>
      <c r="BX22" s="996"/>
      <c r="BY22" s="996"/>
      <c r="BZ22" s="996"/>
      <c r="CA22" s="996"/>
      <c r="CB22" s="996"/>
      <c r="CC22" s="996"/>
      <c r="CD22" s="996"/>
      <c r="CE22" s="996"/>
      <c r="CF22" s="996"/>
      <c r="CG22" s="1017"/>
      <c r="CH22" s="992"/>
      <c r="CI22" s="993"/>
      <c r="CJ22" s="993"/>
      <c r="CK22" s="993"/>
      <c r="CL22" s="994"/>
      <c r="CM22" s="992"/>
      <c r="CN22" s="993"/>
      <c r="CO22" s="993"/>
      <c r="CP22" s="993"/>
      <c r="CQ22" s="994"/>
      <c r="CR22" s="992"/>
      <c r="CS22" s="993"/>
      <c r="CT22" s="993"/>
      <c r="CU22" s="993"/>
      <c r="CV22" s="994"/>
      <c r="CW22" s="992"/>
      <c r="CX22" s="993"/>
      <c r="CY22" s="993"/>
      <c r="CZ22" s="993"/>
      <c r="DA22" s="994"/>
      <c r="DB22" s="992"/>
      <c r="DC22" s="993"/>
      <c r="DD22" s="993"/>
      <c r="DE22" s="993"/>
      <c r="DF22" s="994"/>
      <c r="DG22" s="992"/>
      <c r="DH22" s="993"/>
      <c r="DI22" s="993"/>
      <c r="DJ22" s="993"/>
      <c r="DK22" s="994"/>
      <c r="DL22" s="992"/>
      <c r="DM22" s="993"/>
      <c r="DN22" s="993"/>
      <c r="DO22" s="993"/>
      <c r="DP22" s="994"/>
      <c r="DQ22" s="992"/>
      <c r="DR22" s="993"/>
      <c r="DS22" s="993"/>
      <c r="DT22" s="993"/>
      <c r="DU22" s="994"/>
      <c r="DV22" s="995"/>
      <c r="DW22" s="996"/>
      <c r="DX22" s="996"/>
      <c r="DY22" s="996"/>
      <c r="DZ22" s="997"/>
      <c r="EA22" s="230"/>
    </row>
    <row r="23" spans="1:131" s="231" customFormat="1" ht="26.25" customHeight="1" thickBot="1" x14ac:dyDescent="0.25">
      <c r="A23" s="236" t="s">
        <v>396</v>
      </c>
      <c r="B23" s="937" t="s">
        <v>397</v>
      </c>
      <c r="C23" s="938"/>
      <c r="D23" s="938"/>
      <c r="E23" s="938"/>
      <c r="F23" s="938"/>
      <c r="G23" s="938"/>
      <c r="H23" s="938"/>
      <c r="I23" s="938"/>
      <c r="J23" s="938"/>
      <c r="K23" s="938"/>
      <c r="L23" s="938"/>
      <c r="M23" s="938"/>
      <c r="N23" s="938"/>
      <c r="O23" s="938"/>
      <c r="P23" s="948"/>
      <c r="Q23" s="1070"/>
      <c r="R23" s="1064"/>
      <c r="S23" s="1064"/>
      <c r="T23" s="1064"/>
      <c r="U23" s="1064"/>
      <c r="V23" s="1064"/>
      <c r="W23" s="1064"/>
      <c r="X23" s="1064"/>
      <c r="Y23" s="1064"/>
      <c r="Z23" s="1064"/>
      <c r="AA23" s="1064"/>
      <c r="AB23" s="1064"/>
      <c r="AC23" s="1064"/>
      <c r="AD23" s="1064"/>
      <c r="AE23" s="1071"/>
      <c r="AF23" s="1072">
        <v>262</v>
      </c>
      <c r="AG23" s="1064"/>
      <c r="AH23" s="1064"/>
      <c r="AI23" s="1064"/>
      <c r="AJ23" s="1073"/>
      <c r="AK23" s="1074"/>
      <c r="AL23" s="1075"/>
      <c r="AM23" s="1075"/>
      <c r="AN23" s="1075"/>
      <c r="AO23" s="1075"/>
      <c r="AP23" s="1064"/>
      <c r="AQ23" s="1064"/>
      <c r="AR23" s="1064"/>
      <c r="AS23" s="1064"/>
      <c r="AT23" s="1064"/>
      <c r="AU23" s="1065"/>
      <c r="AV23" s="1065"/>
      <c r="AW23" s="1065"/>
      <c r="AX23" s="1065"/>
      <c r="AY23" s="1066"/>
      <c r="AZ23" s="1067" t="s">
        <v>398</v>
      </c>
      <c r="BA23" s="1068"/>
      <c r="BB23" s="1068"/>
      <c r="BC23" s="1068"/>
      <c r="BD23" s="1069"/>
      <c r="BE23" s="229"/>
      <c r="BF23" s="229"/>
      <c r="BG23" s="229"/>
      <c r="BH23" s="229"/>
      <c r="BI23" s="229"/>
      <c r="BJ23" s="229"/>
      <c r="BK23" s="229"/>
      <c r="BL23" s="229"/>
      <c r="BM23" s="229"/>
      <c r="BN23" s="229"/>
      <c r="BO23" s="229"/>
      <c r="BP23" s="229"/>
      <c r="BQ23" s="234">
        <v>17</v>
      </c>
      <c r="BR23" s="235"/>
      <c r="BS23" s="995"/>
      <c r="BT23" s="996"/>
      <c r="BU23" s="996"/>
      <c r="BV23" s="996"/>
      <c r="BW23" s="996"/>
      <c r="BX23" s="996"/>
      <c r="BY23" s="996"/>
      <c r="BZ23" s="996"/>
      <c r="CA23" s="996"/>
      <c r="CB23" s="996"/>
      <c r="CC23" s="996"/>
      <c r="CD23" s="996"/>
      <c r="CE23" s="996"/>
      <c r="CF23" s="996"/>
      <c r="CG23" s="1017"/>
      <c r="CH23" s="992"/>
      <c r="CI23" s="993"/>
      <c r="CJ23" s="993"/>
      <c r="CK23" s="993"/>
      <c r="CL23" s="994"/>
      <c r="CM23" s="992"/>
      <c r="CN23" s="993"/>
      <c r="CO23" s="993"/>
      <c r="CP23" s="993"/>
      <c r="CQ23" s="994"/>
      <c r="CR23" s="992"/>
      <c r="CS23" s="993"/>
      <c r="CT23" s="993"/>
      <c r="CU23" s="993"/>
      <c r="CV23" s="994"/>
      <c r="CW23" s="992"/>
      <c r="CX23" s="993"/>
      <c r="CY23" s="993"/>
      <c r="CZ23" s="993"/>
      <c r="DA23" s="994"/>
      <c r="DB23" s="992"/>
      <c r="DC23" s="993"/>
      <c r="DD23" s="993"/>
      <c r="DE23" s="993"/>
      <c r="DF23" s="994"/>
      <c r="DG23" s="992"/>
      <c r="DH23" s="993"/>
      <c r="DI23" s="993"/>
      <c r="DJ23" s="993"/>
      <c r="DK23" s="994"/>
      <c r="DL23" s="992"/>
      <c r="DM23" s="993"/>
      <c r="DN23" s="993"/>
      <c r="DO23" s="993"/>
      <c r="DP23" s="994"/>
      <c r="DQ23" s="992"/>
      <c r="DR23" s="993"/>
      <c r="DS23" s="993"/>
      <c r="DT23" s="993"/>
      <c r="DU23" s="994"/>
      <c r="DV23" s="995"/>
      <c r="DW23" s="996"/>
      <c r="DX23" s="996"/>
      <c r="DY23" s="996"/>
      <c r="DZ23" s="997"/>
      <c r="EA23" s="230"/>
    </row>
    <row r="24" spans="1:131" s="231" customFormat="1" ht="26.25" customHeight="1" x14ac:dyDescent="0.2">
      <c r="A24" s="1063" t="s">
        <v>399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28"/>
      <c r="BA24" s="228"/>
      <c r="BB24" s="228"/>
      <c r="BC24" s="228"/>
      <c r="BD24" s="228"/>
      <c r="BE24" s="229"/>
      <c r="BF24" s="229"/>
      <c r="BG24" s="229"/>
      <c r="BH24" s="229"/>
      <c r="BI24" s="229"/>
      <c r="BJ24" s="229"/>
      <c r="BK24" s="229"/>
      <c r="BL24" s="229"/>
      <c r="BM24" s="229"/>
      <c r="BN24" s="229"/>
      <c r="BO24" s="229"/>
      <c r="BP24" s="229"/>
      <c r="BQ24" s="234">
        <v>18</v>
      </c>
      <c r="BR24" s="235"/>
      <c r="BS24" s="995"/>
      <c r="BT24" s="996"/>
      <c r="BU24" s="996"/>
      <c r="BV24" s="996"/>
      <c r="BW24" s="996"/>
      <c r="BX24" s="996"/>
      <c r="BY24" s="996"/>
      <c r="BZ24" s="996"/>
      <c r="CA24" s="996"/>
      <c r="CB24" s="996"/>
      <c r="CC24" s="996"/>
      <c r="CD24" s="996"/>
      <c r="CE24" s="996"/>
      <c r="CF24" s="996"/>
      <c r="CG24" s="1017"/>
      <c r="CH24" s="992"/>
      <c r="CI24" s="993"/>
      <c r="CJ24" s="993"/>
      <c r="CK24" s="993"/>
      <c r="CL24" s="994"/>
      <c r="CM24" s="992"/>
      <c r="CN24" s="993"/>
      <c r="CO24" s="993"/>
      <c r="CP24" s="993"/>
      <c r="CQ24" s="994"/>
      <c r="CR24" s="992"/>
      <c r="CS24" s="993"/>
      <c r="CT24" s="993"/>
      <c r="CU24" s="993"/>
      <c r="CV24" s="994"/>
      <c r="CW24" s="992"/>
      <c r="CX24" s="993"/>
      <c r="CY24" s="993"/>
      <c r="CZ24" s="993"/>
      <c r="DA24" s="994"/>
      <c r="DB24" s="992"/>
      <c r="DC24" s="993"/>
      <c r="DD24" s="993"/>
      <c r="DE24" s="993"/>
      <c r="DF24" s="994"/>
      <c r="DG24" s="992"/>
      <c r="DH24" s="993"/>
      <c r="DI24" s="993"/>
      <c r="DJ24" s="993"/>
      <c r="DK24" s="994"/>
      <c r="DL24" s="992"/>
      <c r="DM24" s="993"/>
      <c r="DN24" s="993"/>
      <c r="DO24" s="993"/>
      <c r="DP24" s="994"/>
      <c r="DQ24" s="992"/>
      <c r="DR24" s="993"/>
      <c r="DS24" s="993"/>
      <c r="DT24" s="993"/>
      <c r="DU24" s="994"/>
      <c r="DV24" s="995"/>
      <c r="DW24" s="996"/>
      <c r="DX24" s="996"/>
      <c r="DY24" s="996"/>
      <c r="DZ24" s="997"/>
      <c r="EA24" s="230"/>
    </row>
    <row r="25" spans="1:131" ht="26.25" customHeight="1" thickBot="1" x14ac:dyDescent="0.25">
      <c r="A25" s="1062" t="s">
        <v>400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28"/>
      <c r="BK25" s="228"/>
      <c r="BL25" s="228"/>
      <c r="BM25" s="228"/>
      <c r="BN25" s="228"/>
      <c r="BO25" s="237"/>
      <c r="BP25" s="237"/>
      <c r="BQ25" s="234">
        <v>19</v>
      </c>
      <c r="BR25" s="235"/>
      <c r="BS25" s="995"/>
      <c r="BT25" s="996"/>
      <c r="BU25" s="996"/>
      <c r="BV25" s="996"/>
      <c r="BW25" s="996"/>
      <c r="BX25" s="996"/>
      <c r="BY25" s="996"/>
      <c r="BZ25" s="996"/>
      <c r="CA25" s="996"/>
      <c r="CB25" s="996"/>
      <c r="CC25" s="996"/>
      <c r="CD25" s="996"/>
      <c r="CE25" s="996"/>
      <c r="CF25" s="996"/>
      <c r="CG25" s="1017"/>
      <c r="CH25" s="992"/>
      <c r="CI25" s="993"/>
      <c r="CJ25" s="993"/>
      <c r="CK25" s="993"/>
      <c r="CL25" s="994"/>
      <c r="CM25" s="992"/>
      <c r="CN25" s="993"/>
      <c r="CO25" s="993"/>
      <c r="CP25" s="993"/>
      <c r="CQ25" s="994"/>
      <c r="CR25" s="992"/>
      <c r="CS25" s="993"/>
      <c r="CT25" s="993"/>
      <c r="CU25" s="993"/>
      <c r="CV25" s="994"/>
      <c r="CW25" s="992"/>
      <c r="CX25" s="993"/>
      <c r="CY25" s="993"/>
      <c r="CZ25" s="993"/>
      <c r="DA25" s="994"/>
      <c r="DB25" s="992"/>
      <c r="DC25" s="993"/>
      <c r="DD25" s="993"/>
      <c r="DE25" s="993"/>
      <c r="DF25" s="994"/>
      <c r="DG25" s="992"/>
      <c r="DH25" s="993"/>
      <c r="DI25" s="993"/>
      <c r="DJ25" s="993"/>
      <c r="DK25" s="994"/>
      <c r="DL25" s="992"/>
      <c r="DM25" s="993"/>
      <c r="DN25" s="993"/>
      <c r="DO25" s="993"/>
      <c r="DP25" s="994"/>
      <c r="DQ25" s="992"/>
      <c r="DR25" s="993"/>
      <c r="DS25" s="993"/>
      <c r="DT25" s="993"/>
      <c r="DU25" s="994"/>
      <c r="DV25" s="995"/>
      <c r="DW25" s="996"/>
      <c r="DX25" s="996"/>
      <c r="DY25" s="996"/>
      <c r="DZ25" s="997"/>
      <c r="EA25" s="226"/>
    </row>
    <row r="26" spans="1:131" ht="26.25" customHeight="1" x14ac:dyDescent="0.2">
      <c r="A26" s="998" t="s">
        <v>376</v>
      </c>
      <c r="B26" s="999"/>
      <c r="C26" s="999"/>
      <c r="D26" s="999"/>
      <c r="E26" s="999"/>
      <c r="F26" s="999"/>
      <c r="G26" s="999"/>
      <c r="H26" s="999"/>
      <c r="I26" s="999"/>
      <c r="J26" s="999"/>
      <c r="K26" s="999"/>
      <c r="L26" s="999"/>
      <c r="M26" s="999"/>
      <c r="N26" s="999"/>
      <c r="O26" s="999"/>
      <c r="P26" s="1000"/>
      <c r="Q26" s="1004" t="s">
        <v>401</v>
      </c>
      <c r="R26" s="1005"/>
      <c r="S26" s="1005"/>
      <c r="T26" s="1005"/>
      <c r="U26" s="1006"/>
      <c r="V26" s="1004" t="s">
        <v>402</v>
      </c>
      <c r="W26" s="1005"/>
      <c r="X26" s="1005"/>
      <c r="Y26" s="1005"/>
      <c r="Z26" s="1006"/>
      <c r="AA26" s="1004" t="s">
        <v>403</v>
      </c>
      <c r="AB26" s="1005"/>
      <c r="AC26" s="1005"/>
      <c r="AD26" s="1005"/>
      <c r="AE26" s="1005"/>
      <c r="AF26" s="1058" t="s">
        <v>404</v>
      </c>
      <c r="AG26" s="1011"/>
      <c r="AH26" s="1011"/>
      <c r="AI26" s="1011"/>
      <c r="AJ26" s="1059"/>
      <c r="AK26" s="1005" t="s">
        <v>405</v>
      </c>
      <c r="AL26" s="1005"/>
      <c r="AM26" s="1005"/>
      <c r="AN26" s="1005"/>
      <c r="AO26" s="1006"/>
      <c r="AP26" s="1004" t="s">
        <v>406</v>
      </c>
      <c r="AQ26" s="1005"/>
      <c r="AR26" s="1005"/>
      <c r="AS26" s="1005"/>
      <c r="AT26" s="1006"/>
      <c r="AU26" s="1004" t="s">
        <v>407</v>
      </c>
      <c r="AV26" s="1005"/>
      <c r="AW26" s="1005"/>
      <c r="AX26" s="1005"/>
      <c r="AY26" s="1006"/>
      <c r="AZ26" s="1004" t="s">
        <v>408</v>
      </c>
      <c r="BA26" s="1005"/>
      <c r="BB26" s="1005"/>
      <c r="BC26" s="1005"/>
      <c r="BD26" s="1006"/>
      <c r="BE26" s="1004" t="s">
        <v>383</v>
      </c>
      <c r="BF26" s="1005"/>
      <c r="BG26" s="1005"/>
      <c r="BH26" s="1005"/>
      <c r="BI26" s="1018"/>
      <c r="BJ26" s="228"/>
      <c r="BK26" s="228"/>
      <c r="BL26" s="228"/>
      <c r="BM26" s="228"/>
      <c r="BN26" s="228"/>
      <c r="BO26" s="237"/>
      <c r="BP26" s="237"/>
      <c r="BQ26" s="234">
        <v>20</v>
      </c>
      <c r="BR26" s="235"/>
      <c r="BS26" s="995"/>
      <c r="BT26" s="996"/>
      <c r="BU26" s="996"/>
      <c r="BV26" s="996"/>
      <c r="BW26" s="996"/>
      <c r="BX26" s="996"/>
      <c r="BY26" s="996"/>
      <c r="BZ26" s="996"/>
      <c r="CA26" s="996"/>
      <c r="CB26" s="996"/>
      <c r="CC26" s="996"/>
      <c r="CD26" s="996"/>
      <c r="CE26" s="996"/>
      <c r="CF26" s="996"/>
      <c r="CG26" s="1017"/>
      <c r="CH26" s="992"/>
      <c r="CI26" s="993"/>
      <c r="CJ26" s="993"/>
      <c r="CK26" s="993"/>
      <c r="CL26" s="994"/>
      <c r="CM26" s="992"/>
      <c r="CN26" s="993"/>
      <c r="CO26" s="993"/>
      <c r="CP26" s="993"/>
      <c r="CQ26" s="994"/>
      <c r="CR26" s="992"/>
      <c r="CS26" s="993"/>
      <c r="CT26" s="993"/>
      <c r="CU26" s="993"/>
      <c r="CV26" s="994"/>
      <c r="CW26" s="992"/>
      <c r="CX26" s="993"/>
      <c r="CY26" s="993"/>
      <c r="CZ26" s="993"/>
      <c r="DA26" s="994"/>
      <c r="DB26" s="992"/>
      <c r="DC26" s="993"/>
      <c r="DD26" s="993"/>
      <c r="DE26" s="993"/>
      <c r="DF26" s="994"/>
      <c r="DG26" s="992"/>
      <c r="DH26" s="993"/>
      <c r="DI26" s="993"/>
      <c r="DJ26" s="993"/>
      <c r="DK26" s="994"/>
      <c r="DL26" s="992"/>
      <c r="DM26" s="993"/>
      <c r="DN26" s="993"/>
      <c r="DO26" s="993"/>
      <c r="DP26" s="994"/>
      <c r="DQ26" s="992"/>
      <c r="DR26" s="993"/>
      <c r="DS26" s="993"/>
      <c r="DT26" s="993"/>
      <c r="DU26" s="994"/>
      <c r="DV26" s="995"/>
      <c r="DW26" s="996"/>
      <c r="DX26" s="996"/>
      <c r="DY26" s="996"/>
      <c r="DZ26" s="997"/>
      <c r="EA26" s="226"/>
    </row>
    <row r="27" spans="1:131" ht="26.25" customHeight="1" thickBot="1" x14ac:dyDescent="0.25">
      <c r="A27" s="1001"/>
      <c r="B27" s="1002"/>
      <c r="C27" s="1002"/>
      <c r="D27" s="1002"/>
      <c r="E27" s="1002"/>
      <c r="F27" s="1002"/>
      <c r="G27" s="1002"/>
      <c r="H27" s="1002"/>
      <c r="I27" s="1002"/>
      <c r="J27" s="1002"/>
      <c r="K27" s="1002"/>
      <c r="L27" s="1002"/>
      <c r="M27" s="1002"/>
      <c r="N27" s="1002"/>
      <c r="O27" s="1002"/>
      <c r="P27" s="1003"/>
      <c r="Q27" s="1007"/>
      <c r="R27" s="1008"/>
      <c r="S27" s="1008"/>
      <c r="T27" s="1008"/>
      <c r="U27" s="1009"/>
      <c r="V27" s="1007"/>
      <c r="W27" s="1008"/>
      <c r="X27" s="1008"/>
      <c r="Y27" s="1008"/>
      <c r="Z27" s="1009"/>
      <c r="AA27" s="1007"/>
      <c r="AB27" s="1008"/>
      <c r="AC27" s="1008"/>
      <c r="AD27" s="1008"/>
      <c r="AE27" s="1008"/>
      <c r="AF27" s="1060"/>
      <c r="AG27" s="1014"/>
      <c r="AH27" s="1014"/>
      <c r="AI27" s="1014"/>
      <c r="AJ27" s="1061"/>
      <c r="AK27" s="1008"/>
      <c r="AL27" s="1008"/>
      <c r="AM27" s="1008"/>
      <c r="AN27" s="1008"/>
      <c r="AO27" s="1009"/>
      <c r="AP27" s="1007"/>
      <c r="AQ27" s="1008"/>
      <c r="AR27" s="1008"/>
      <c r="AS27" s="1008"/>
      <c r="AT27" s="1009"/>
      <c r="AU27" s="1007"/>
      <c r="AV27" s="1008"/>
      <c r="AW27" s="1008"/>
      <c r="AX27" s="1008"/>
      <c r="AY27" s="1009"/>
      <c r="AZ27" s="1007"/>
      <c r="BA27" s="1008"/>
      <c r="BB27" s="1008"/>
      <c r="BC27" s="1008"/>
      <c r="BD27" s="1009"/>
      <c r="BE27" s="1007"/>
      <c r="BF27" s="1008"/>
      <c r="BG27" s="1008"/>
      <c r="BH27" s="1008"/>
      <c r="BI27" s="1019"/>
      <c r="BJ27" s="228"/>
      <c r="BK27" s="228"/>
      <c r="BL27" s="228"/>
      <c r="BM27" s="228"/>
      <c r="BN27" s="228"/>
      <c r="BO27" s="237"/>
      <c r="BP27" s="237"/>
      <c r="BQ27" s="234">
        <v>21</v>
      </c>
      <c r="BR27" s="235"/>
      <c r="BS27" s="995"/>
      <c r="BT27" s="996"/>
      <c r="BU27" s="996"/>
      <c r="BV27" s="996"/>
      <c r="BW27" s="996"/>
      <c r="BX27" s="996"/>
      <c r="BY27" s="996"/>
      <c r="BZ27" s="996"/>
      <c r="CA27" s="996"/>
      <c r="CB27" s="996"/>
      <c r="CC27" s="996"/>
      <c r="CD27" s="996"/>
      <c r="CE27" s="996"/>
      <c r="CF27" s="996"/>
      <c r="CG27" s="1017"/>
      <c r="CH27" s="992"/>
      <c r="CI27" s="993"/>
      <c r="CJ27" s="993"/>
      <c r="CK27" s="993"/>
      <c r="CL27" s="994"/>
      <c r="CM27" s="992"/>
      <c r="CN27" s="993"/>
      <c r="CO27" s="993"/>
      <c r="CP27" s="993"/>
      <c r="CQ27" s="994"/>
      <c r="CR27" s="992"/>
      <c r="CS27" s="993"/>
      <c r="CT27" s="993"/>
      <c r="CU27" s="993"/>
      <c r="CV27" s="994"/>
      <c r="CW27" s="992"/>
      <c r="CX27" s="993"/>
      <c r="CY27" s="993"/>
      <c r="CZ27" s="993"/>
      <c r="DA27" s="994"/>
      <c r="DB27" s="992"/>
      <c r="DC27" s="993"/>
      <c r="DD27" s="993"/>
      <c r="DE27" s="993"/>
      <c r="DF27" s="994"/>
      <c r="DG27" s="992"/>
      <c r="DH27" s="993"/>
      <c r="DI27" s="993"/>
      <c r="DJ27" s="993"/>
      <c r="DK27" s="994"/>
      <c r="DL27" s="992"/>
      <c r="DM27" s="993"/>
      <c r="DN27" s="993"/>
      <c r="DO27" s="993"/>
      <c r="DP27" s="994"/>
      <c r="DQ27" s="992"/>
      <c r="DR27" s="993"/>
      <c r="DS27" s="993"/>
      <c r="DT27" s="993"/>
      <c r="DU27" s="994"/>
      <c r="DV27" s="995"/>
      <c r="DW27" s="996"/>
      <c r="DX27" s="996"/>
      <c r="DY27" s="996"/>
      <c r="DZ27" s="997"/>
      <c r="EA27" s="226"/>
    </row>
    <row r="28" spans="1:131" ht="26.25" customHeight="1" thickTop="1" x14ac:dyDescent="0.2">
      <c r="A28" s="238">
        <v>1</v>
      </c>
      <c r="B28" s="1050" t="s">
        <v>409</v>
      </c>
      <c r="C28" s="1051"/>
      <c r="D28" s="1051"/>
      <c r="E28" s="1051"/>
      <c r="F28" s="1051"/>
      <c r="G28" s="1051"/>
      <c r="H28" s="1051"/>
      <c r="I28" s="1051"/>
      <c r="J28" s="1051"/>
      <c r="K28" s="1051"/>
      <c r="L28" s="1051"/>
      <c r="M28" s="1051"/>
      <c r="N28" s="1051"/>
      <c r="O28" s="1051"/>
      <c r="P28" s="1052"/>
      <c r="Q28" s="1053">
        <v>1299</v>
      </c>
      <c r="R28" s="1054"/>
      <c r="S28" s="1054"/>
      <c r="T28" s="1054"/>
      <c r="U28" s="1054"/>
      <c r="V28" s="1054">
        <v>1274</v>
      </c>
      <c r="W28" s="1054"/>
      <c r="X28" s="1054"/>
      <c r="Y28" s="1054"/>
      <c r="Z28" s="1054"/>
      <c r="AA28" s="1054">
        <v>25</v>
      </c>
      <c r="AB28" s="1054"/>
      <c r="AC28" s="1054"/>
      <c r="AD28" s="1054"/>
      <c r="AE28" s="1055"/>
      <c r="AF28" s="1056">
        <v>25</v>
      </c>
      <c r="AG28" s="1054"/>
      <c r="AH28" s="1054"/>
      <c r="AI28" s="1054"/>
      <c r="AJ28" s="1057"/>
      <c r="AK28" s="1045">
        <v>107</v>
      </c>
      <c r="AL28" s="1046"/>
      <c r="AM28" s="1046"/>
      <c r="AN28" s="1046"/>
      <c r="AO28" s="1046"/>
      <c r="AP28" s="1046" t="s">
        <v>596</v>
      </c>
      <c r="AQ28" s="1046"/>
      <c r="AR28" s="1046"/>
      <c r="AS28" s="1046"/>
      <c r="AT28" s="1046"/>
      <c r="AU28" s="1046" t="s">
        <v>596</v>
      </c>
      <c r="AV28" s="1046"/>
      <c r="AW28" s="1046"/>
      <c r="AX28" s="1046"/>
      <c r="AY28" s="1046"/>
      <c r="AZ28" s="1047"/>
      <c r="BA28" s="1047"/>
      <c r="BB28" s="1047"/>
      <c r="BC28" s="1047"/>
      <c r="BD28" s="1047"/>
      <c r="BE28" s="1048"/>
      <c r="BF28" s="1048"/>
      <c r="BG28" s="1048"/>
      <c r="BH28" s="1048"/>
      <c r="BI28" s="1049"/>
      <c r="BJ28" s="228"/>
      <c r="BK28" s="228"/>
      <c r="BL28" s="228"/>
      <c r="BM28" s="228"/>
      <c r="BN28" s="228"/>
      <c r="BO28" s="237"/>
      <c r="BP28" s="237"/>
      <c r="BQ28" s="234">
        <v>22</v>
      </c>
      <c r="BR28" s="235"/>
      <c r="BS28" s="995"/>
      <c r="BT28" s="996"/>
      <c r="BU28" s="996"/>
      <c r="BV28" s="996"/>
      <c r="BW28" s="996"/>
      <c r="BX28" s="996"/>
      <c r="BY28" s="996"/>
      <c r="BZ28" s="996"/>
      <c r="CA28" s="996"/>
      <c r="CB28" s="996"/>
      <c r="CC28" s="996"/>
      <c r="CD28" s="996"/>
      <c r="CE28" s="996"/>
      <c r="CF28" s="996"/>
      <c r="CG28" s="1017"/>
      <c r="CH28" s="992"/>
      <c r="CI28" s="993"/>
      <c r="CJ28" s="993"/>
      <c r="CK28" s="993"/>
      <c r="CL28" s="994"/>
      <c r="CM28" s="992"/>
      <c r="CN28" s="993"/>
      <c r="CO28" s="993"/>
      <c r="CP28" s="993"/>
      <c r="CQ28" s="994"/>
      <c r="CR28" s="992"/>
      <c r="CS28" s="993"/>
      <c r="CT28" s="993"/>
      <c r="CU28" s="993"/>
      <c r="CV28" s="994"/>
      <c r="CW28" s="992"/>
      <c r="CX28" s="993"/>
      <c r="CY28" s="993"/>
      <c r="CZ28" s="993"/>
      <c r="DA28" s="994"/>
      <c r="DB28" s="992"/>
      <c r="DC28" s="993"/>
      <c r="DD28" s="993"/>
      <c r="DE28" s="993"/>
      <c r="DF28" s="994"/>
      <c r="DG28" s="992"/>
      <c r="DH28" s="993"/>
      <c r="DI28" s="993"/>
      <c r="DJ28" s="993"/>
      <c r="DK28" s="994"/>
      <c r="DL28" s="992"/>
      <c r="DM28" s="993"/>
      <c r="DN28" s="993"/>
      <c r="DO28" s="993"/>
      <c r="DP28" s="994"/>
      <c r="DQ28" s="992"/>
      <c r="DR28" s="993"/>
      <c r="DS28" s="993"/>
      <c r="DT28" s="993"/>
      <c r="DU28" s="994"/>
      <c r="DV28" s="995"/>
      <c r="DW28" s="996"/>
      <c r="DX28" s="996"/>
      <c r="DY28" s="996"/>
      <c r="DZ28" s="997"/>
      <c r="EA28" s="226"/>
    </row>
    <row r="29" spans="1:131" ht="26.25" customHeight="1" x14ac:dyDescent="0.2">
      <c r="A29" s="238">
        <v>2</v>
      </c>
      <c r="B29" s="1033" t="s">
        <v>410</v>
      </c>
      <c r="C29" s="1034"/>
      <c r="D29" s="1034"/>
      <c r="E29" s="1034"/>
      <c r="F29" s="1034"/>
      <c r="G29" s="1034"/>
      <c r="H29" s="1034"/>
      <c r="I29" s="1034"/>
      <c r="J29" s="1034"/>
      <c r="K29" s="1034"/>
      <c r="L29" s="1034"/>
      <c r="M29" s="1034"/>
      <c r="N29" s="1034"/>
      <c r="O29" s="1034"/>
      <c r="P29" s="1035"/>
      <c r="Q29" s="1041">
        <v>174</v>
      </c>
      <c r="R29" s="1042"/>
      <c r="S29" s="1042"/>
      <c r="T29" s="1042"/>
      <c r="U29" s="1042"/>
      <c r="V29" s="1042">
        <v>172</v>
      </c>
      <c r="W29" s="1042"/>
      <c r="X29" s="1042"/>
      <c r="Y29" s="1042"/>
      <c r="Z29" s="1042"/>
      <c r="AA29" s="1042">
        <v>2</v>
      </c>
      <c r="AB29" s="1042"/>
      <c r="AC29" s="1042"/>
      <c r="AD29" s="1042"/>
      <c r="AE29" s="1043"/>
      <c r="AF29" s="1038">
        <v>2</v>
      </c>
      <c r="AG29" s="1039"/>
      <c r="AH29" s="1039"/>
      <c r="AI29" s="1039"/>
      <c r="AJ29" s="1040"/>
      <c r="AK29" s="980">
        <v>51</v>
      </c>
      <c r="AL29" s="971"/>
      <c r="AM29" s="971"/>
      <c r="AN29" s="971"/>
      <c r="AO29" s="971"/>
      <c r="AP29" s="971" t="s">
        <v>596</v>
      </c>
      <c r="AQ29" s="971"/>
      <c r="AR29" s="971"/>
      <c r="AS29" s="971"/>
      <c r="AT29" s="971"/>
      <c r="AU29" s="971" t="s">
        <v>596</v>
      </c>
      <c r="AV29" s="971"/>
      <c r="AW29" s="971"/>
      <c r="AX29" s="971"/>
      <c r="AY29" s="971"/>
      <c r="AZ29" s="1044"/>
      <c r="BA29" s="1044"/>
      <c r="BB29" s="1044"/>
      <c r="BC29" s="1044"/>
      <c r="BD29" s="1044"/>
      <c r="BE29" s="972"/>
      <c r="BF29" s="972"/>
      <c r="BG29" s="972"/>
      <c r="BH29" s="972"/>
      <c r="BI29" s="973"/>
      <c r="BJ29" s="228"/>
      <c r="BK29" s="228"/>
      <c r="BL29" s="228"/>
      <c r="BM29" s="228"/>
      <c r="BN29" s="228"/>
      <c r="BO29" s="237"/>
      <c r="BP29" s="237"/>
      <c r="BQ29" s="234">
        <v>23</v>
      </c>
      <c r="BR29" s="235"/>
      <c r="BS29" s="995"/>
      <c r="BT29" s="996"/>
      <c r="BU29" s="996"/>
      <c r="BV29" s="996"/>
      <c r="BW29" s="996"/>
      <c r="BX29" s="996"/>
      <c r="BY29" s="996"/>
      <c r="BZ29" s="996"/>
      <c r="CA29" s="996"/>
      <c r="CB29" s="996"/>
      <c r="CC29" s="996"/>
      <c r="CD29" s="996"/>
      <c r="CE29" s="996"/>
      <c r="CF29" s="996"/>
      <c r="CG29" s="1017"/>
      <c r="CH29" s="992"/>
      <c r="CI29" s="993"/>
      <c r="CJ29" s="993"/>
      <c r="CK29" s="993"/>
      <c r="CL29" s="994"/>
      <c r="CM29" s="992"/>
      <c r="CN29" s="993"/>
      <c r="CO29" s="993"/>
      <c r="CP29" s="993"/>
      <c r="CQ29" s="994"/>
      <c r="CR29" s="992"/>
      <c r="CS29" s="993"/>
      <c r="CT29" s="993"/>
      <c r="CU29" s="993"/>
      <c r="CV29" s="994"/>
      <c r="CW29" s="992"/>
      <c r="CX29" s="993"/>
      <c r="CY29" s="993"/>
      <c r="CZ29" s="993"/>
      <c r="DA29" s="994"/>
      <c r="DB29" s="992"/>
      <c r="DC29" s="993"/>
      <c r="DD29" s="993"/>
      <c r="DE29" s="993"/>
      <c r="DF29" s="994"/>
      <c r="DG29" s="992"/>
      <c r="DH29" s="993"/>
      <c r="DI29" s="993"/>
      <c r="DJ29" s="993"/>
      <c r="DK29" s="994"/>
      <c r="DL29" s="992"/>
      <c r="DM29" s="993"/>
      <c r="DN29" s="993"/>
      <c r="DO29" s="993"/>
      <c r="DP29" s="994"/>
      <c r="DQ29" s="992"/>
      <c r="DR29" s="993"/>
      <c r="DS29" s="993"/>
      <c r="DT29" s="993"/>
      <c r="DU29" s="994"/>
      <c r="DV29" s="995"/>
      <c r="DW29" s="996"/>
      <c r="DX29" s="996"/>
      <c r="DY29" s="996"/>
      <c r="DZ29" s="997"/>
      <c r="EA29" s="226"/>
    </row>
    <row r="30" spans="1:131" ht="26.25" customHeight="1" x14ac:dyDescent="0.2">
      <c r="A30" s="238">
        <v>3</v>
      </c>
      <c r="B30" s="1033" t="s">
        <v>411</v>
      </c>
      <c r="C30" s="1034"/>
      <c r="D30" s="1034"/>
      <c r="E30" s="1034"/>
      <c r="F30" s="1034"/>
      <c r="G30" s="1034"/>
      <c r="H30" s="1034"/>
      <c r="I30" s="1034"/>
      <c r="J30" s="1034"/>
      <c r="K30" s="1034"/>
      <c r="L30" s="1034"/>
      <c r="M30" s="1034"/>
      <c r="N30" s="1034"/>
      <c r="O30" s="1034"/>
      <c r="P30" s="1035"/>
      <c r="Q30" s="1041">
        <v>582</v>
      </c>
      <c r="R30" s="1042"/>
      <c r="S30" s="1042"/>
      <c r="T30" s="1042"/>
      <c r="U30" s="1042"/>
      <c r="V30" s="1042">
        <v>394</v>
      </c>
      <c r="W30" s="1042"/>
      <c r="X30" s="1042"/>
      <c r="Y30" s="1042"/>
      <c r="Z30" s="1042"/>
      <c r="AA30" s="1042">
        <v>188</v>
      </c>
      <c r="AB30" s="1042"/>
      <c r="AC30" s="1042"/>
      <c r="AD30" s="1042"/>
      <c r="AE30" s="1043"/>
      <c r="AF30" s="1038">
        <v>188</v>
      </c>
      <c r="AG30" s="1039"/>
      <c r="AH30" s="1039"/>
      <c r="AI30" s="1039"/>
      <c r="AJ30" s="1040"/>
      <c r="AK30" s="980">
        <v>597</v>
      </c>
      <c r="AL30" s="971"/>
      <c r="AM30" s="971"/>
      <c r="AN30" s="971"/>
      <c r="AO30" s="971"/>
      <c r="AP30" s="971">
        <v>2570</v>
      </c>
      <c r="AQ30" s="971"/>
      <c r="AR30" s="971"/>
      <c r="AS30" s="971"/>
      <c r="AT30" s="971"/>
      <c r="AU30" s="971">
        <v>1270</v>
      </c>
      <c r="AV30" s="971"/>
      <c r="AW30" s="971"/>
      <c r="AX30" s="971"/>
      <c r="AY30" s="971"/>
      <c r="AZ30" s="1044"/>
      <c r="BA30" s="1044"/>
      <c r="BB30" s="1044"/>
      <c r="BC30" s="1044"/>
      <c r="BD30" s="1044"/>
      <c r="BE30" s="972" t="s">
        <v>412</v>
      </c>
      <c r="BF30" s="972"/>
      <c r="BG30" s="972"/>
      <c r="BH30" s="972"/>
      <c r="BI30" s="973"/>
      <c r="BJ30" s="228"/>
      <c r="BK30" s="228"/>
      <c r="BL30" s="228"/>
      <c r="BM30" s="228"/>
      <c r="BN30" s="228"/>
      <c r="BO30" s="237"/>
      <c r="BP30" s="237"/>
      <c r="BQ30" s="234">
        <v>24</v>
      </c>
      <c r="BR30" s="235"/>
      <c r="BS30" s="995"/>
      <c r="BT30" s="996"/>
      <c r="BU30" s="996"/>
      <c r="BV30" s="996"/>
      <c r="BW30" s="996"/>
      <c r="BX30" s="996"/>
      <c r="BY30" s="996"/>
      <c r="BZ30" s="996"/>
      <c r="CA30" s="996"/>
      <c r="CB30" s="996"/>
      <c r="CC30" s="996"/>
      <c r="CD30" s="996"/>
      <c r="CE30" s="996"/>
      <c r="CF30" s="996"/>
      <c r="CG30" s="1017"/>
      <c r="CH30" s="992"/>
      <c r="CI30" s="993"/>
      <c r="CJ30" s="993"/>
      <c r="CK30" s="993"/>
      <c r="CL30" s="994"/>
      <c r="CM30" s="992"/>
      <c r="CN30" s="993"/>
      <c r="CO30" s="993"/>
      <c r="CP30" s="993"/>
      <c r="CQ30" s="994"/>
      <c r="CR30" s="992"/>
      <c r="CS30" s="993"/>
      <c r="CT30" s="993"/>
      <c r="CU30" s="993"/>
      <c r="CV30" s="994"/>
      <c r="CW30" s="992"/>
      <c r="CX30" s="993"/>
      <c r="CY30" s="993"/>
      <c r="CZ30" s="993"/>
      <c r="DA30" s="994"/>
      <c r="DB30" s="992"/>
      <c r="DC30" s="993"/>
      <c r="DD30" s="993"/>
      <c r="DE30" s="993"/>
      <c r="DF30" s="994"/>
      <c r="DG30" s="992"/>
      <c r="DH30" s="993"/>
      <c r="DI30" s="993"/>
      <c r="DJ30" s="993"/>
      <c r="DK30" s="994"/>
      <c r="DL30" s="992"/>
      <c r="DM30" s="993"/>
      <c r="DN30" s="993"/>
      <c r="DO30" s="993"/>
      <c r="DP30" s="994"/>
      <c r="DQ30" s="992"/>
      <c r="DR30" s="993"/>
      <c r="DS30" s="993"/>
      <c r="DT30" s="993"/>
      <c r="DU30" s="994"/>
      <c r="DV30" s="995"/>
      <c r="DW30" s="996"/>
      <c r="DX30" s="996"/>
      <c r="DY30" s="996"/>
      <c r="DZ30" s="997"/>
      <c r="EA30" s="226"/>
    </row>
    <row r="31" spans="1:131" ht="26.25" customHeight="1" x14ac:dyDescent="0.2">
      <c r="A31" s="238">
        <v>4</v>
      </c>
      <c r="B31" s="1033" t="s">
        <v>413</v>
      </c>
      <c r="C31" s="1034"/>
      <c r="D31" s="1034"/>
      <c r="E31" s="1034"/>
      <c r="F31" s="1034"/>
      <c r="G31" s="1034"/>
      <c r="H31" s="1034"/>
      <c r="I31" s="1034"/>
      <c r="J31" s="1034"/>
      <c r="K31" s="1034"/>
      <c r="L31" s="1034"/>
      <c r="M31" s="1034"/>
      <c r="N31" s="1034"/>
      <c r="O31" s="1034"/>
      <c r="P31" s="1035"/>
      <c r="Q31" s="1041">
        <v>58</v>
      </c>
      <c r="R31" s="1042"/>
      <c r="S31" s="1042"/>
      <c r="T31" s="1042"/>
      <c r="U31" s="1042"/>
      <c r="V31" s="1042">
        <v>2</v>
      </c>
      <c r="W31" s="1042"/>
      <c r="X31" s="1042"/>
      <c r="Y31" s="1042"/>
      <c r="Z31" s="1042"/>
      <c r="AA31" s="1042">
        <v>55</v>
      </c>
      <c r="AB31" s="1042"/>
      <c r="AC31" s="1042"/>
      <c r="AD31" s="1042"/>
      <c r="AE31" s="1043"/>
      <c r="AF31" s="1038">
        <v>55</v>
      </c>
      <c r="AG31" s="1039"/>
      <c r="AH31" s="1039"/>
      <c r="AI31" s="1039"/>
      <c r="AJ31" s="1040"/>
      <c r="AK31" s="980" t="s">
        <v>596</v>
      </c>
      <c r="AL31" s="971"/>
      <c r="AM31" s="971"/>
      <c r="AN31" s="971"/>
      <c r="AO31" s="971"/>
      <c r="AP31" s="971" t="s">
        <v>596</v>
      </c>
      <c r="AQ31" s="971"/>
      <c r="AR31" s="971"/>
      <c r="AS31" s="971"/>
      <c r="AT31" s="971"/>
      <c r="AU31" s="971" t="s">
        <v>596</v>
      </c>
      <c r="AV31" s="971"/>
      <c r="AW31" s="971"/>
      <c r="AX31" s="971"/>
      <c r="AY31" s="971"/>
      <c r="AZ31" s="1044"/>
      <c r="BA31" s="1044"/>
      <c r="BB31" s="1044"/>
      <c r="BC31" s="1044"/>
      <c r="BD31" s="1044"/>
      <c r="BE31" s="972" t="s">
        <v>414</v>
      </c>
      <c r="BF31" s="972"/>
      <c r="BG31" s="972"/>
      <c r="BH31" s="972"/>
      <c r="BI31" s="973"/>
      <c r="BJ31" s="228"/>
      <c r="BK31" s="228"/>
      <c r="BL31" s="228"/>
      <c r="BM31" s="228"/>
      <c r="BN31" s="228"/>
      <c r="BO31" s="237"/>
      <c r="BP31" s="237"/>
      <c r="BQ31" s="234">
        <v>25</v>
      </c>
      <c r="BR31" s="235"/>
      <c r="BS31" s="995"/>
      <c r="BT31" s="996"/>
      <c r="BU31" s="996"/>
      <c r="BV31" s="996"/>
      <c r="BW31" s="996"/>
      <c r="BX31" s="996"/>
      <c r="BY31" s="996"/>
      <c r="BZ31" s="996"/>
      <c r="CA31" s="996"/>
      <c r="CB31" s="996"/>
      <c r="CC31" s="996"/>
      <c r="CD31" s="996"/>
      <c r="CE31" s="996"/>
      <c r="CF31" s="996"/>
      <c r="CG31" s="1017"/>
      <c r="CH31" s="992"/>
      <c r="CI31" s="993"/>
      <c r="CJ31" s="993"/>
      <c r="CK31" s="993"/>
      <c r="CL31" s="994"/>
      <c r="CM31" s="992"/>
      <c r="CN31" s="993"/>
      <c r="CO31" s="993"/>
      <c r="CP31" s="993"/>
      <c r="CQ31" s="994"/>
      <c r="CR31" s="992"/>
      <c r="CS31" s="993"/>
      <c r="CT31" s="993"/>
      <c r="CU31" s="993"/>
      <c r="CV31" s="994"/>
      <c r="CW31" s="992"/>
      <c r="CX31" s="993"/>
      <c r="CY31" s="993"/>
      <c r="CZ31" s="993"/>
      <c r="DA31" s="994"/>
      <c r="DB31" s="992"/>
      <c r="DC31" s="993"/>
      <c r="DD31" s="993"/>
      <c r="DE31" s="993"/>
      <c r="DF31" s="994"/>
      <c r="DG31" s="992"/>
      <c r="DH31" s="993"/>
      <c r="DI31" s="993"/>
      <c r="DJ31" s="993"/>
      <c r="DK31" s="994"/>
      <c r="DL31" s="992"/>
      <c r="DM31" s="993"/>
      <c r="DN31" s="993"/>
      <c r="DO31" s="993"/>
      <c r="DP31" s="994"/>
      <c r="DQ31" s="992"/>
      <c r="DR31" s="993"/>
      <c r="DS31" s="993"/>
      <c r="DT31" s="993"/>
      <c r="DU31" s="994"/>
      <c r="DV31" s="995"/>
      <c r="DW31" s="996"/>
      <c r="DX31" s="996"/>
      <c r="DY31" s="996"/>
      <c r="DZ31" s="997"/>
      <c r="EA31" s="226"/>
    </row>
    <row r="32" spans="1:131" ht="26.25" customHeight="1" x14ac:dyDescent="0.2">
      <c r="A32" s="238">
        <v>5</v>
      </c>
      <c r="B32" s="1033" t="s">
        <v>415</v>
      </c>
      <c r="C32" s="1034"/>
      <c r="D32" s="1034"/>
      <c r="E32" s="1034"/>
      <c r="F32" s="1034"/>
      <c r="G32" s="1034"/>
      <c r="H32" s="1034"/>
      <c r="I32" s="1034"/>
      <c r="J32" s="1034"/>
      <c r="K32" s="1034"/>
      <c r="L32" s="1034"/>
      <c r="M32" s="1034"/>
      <c r="N32" s="1034"/>
      <c r="O32" s="1034"/>
      <c r="P32" s="1035"/>
      <c r="Q32" s="1041">
        <v>131</v>
      </c>
      <c r="R32" s="1042"/>
      <c r="S32" s="1042"/>
      <c r="T32" s="1042"/>
      <c r="U32" s="1042"/>
      <c r="V32" s="1042">
        <v>60</v>
      </c>
      <c r="W32" s="1042"/>
      <c r="X32" s="1042"/>
      <c r="Y32" s="1042"/>
      <c r="Z32" s="1042"/>
      <c r="AA32" s="1042">
        <v>71</v>
      </c>
      <c r="AB32" s="1042"/>
      <c r="AC32" s="1042"/>
      <c r="AD32" s="1042"/>
      <c r="AE32" s="1043"/>
      <c r="AF32" s="1038">
        <v>71</v>
      </c>
      <c r="AG32" s="1039"/>
      <c r="AH32" s="1039"/>
      <c r="AI32" s="1039"/>
      <c r="AJ32" s="1040"/>
      <c r="AK32" s="980">
        <v>56</v>
      </c>
      <c r="AL32" s="971"/>
      <c r="AM32" s="971"/>
      <c r="AN32" s="971"/>
      <c r="AO32" s="971"/>
      <c r="AP32" s="971">
        <v>702</v>
      </c>
      <c r="AQ32" s="971"/>
      <c r="AR32" s="971"/>
      <c r="AS32" s="971"/>
      <c r="AT32" s="971"/>
      <c r="AU32" s="971">
        <v>28</v>
      </c>
      <c r="AV32" s="971"/>
      <c r="AW32" s="971"/>
      <c r="AX32" s="971"/>
      <c r="AY32" s="971"/>
      <c r="AZ32" s="1044"/>
      <c r="BA32" s="1044"/>
      <c r="BB32" s="1044"/>
      <c r="BC32" s="1044"/>
      <c r="BD32" s="1044"/>
      <c r="BE32" s="972" t="s">
        <v>416</v>
      </c>
      <c r="BF32" s="972"/>
      <c r="BG32" s="972"/>
      <c r="BH32" s="972"/>
      <c r="BI32" s="973"/>
      <c r="BJ32" s="228"/>
      <c r="BK32" s="228"/>
      <c r="BL32" s="228"/>
      <c r="BM32" s="228"/>
      <c r="BN32" s="228"/>
      <c r="BO32" s="237"/>
      <c r="BP32" s="237"/>
      <c r="BQ32" s="234">
        <v>26</v>
      </c>
      <c r="BR32" s="235"/>
      <c r="BS32" s="995"/>
      <c r="BT32" s="996"/>
      <c r="BU32" s="996"/>
      <c r="BV32" s="996"/>
      <c r="BW32" s="996"/>
      <c r="BX32" s="996"/>
      <c r="BY32" s="996"/>
      <c r="BZ32" s="996"/>
      <c r="CA32" s="996"/>
      <c r="CB32" s="996"/>
      <c r="CC32" s="996"/>
      <c r="CD32" s="996"/>
      <c r="CE32" s="996"/>
      <c r="CF32" s="996"/>
      <c r="CG32" s="1017"/>
      <c r="CH32" s="992"/>
      <c r="CI32" s="993"/>
      <c r="CJ32" s="993"/>
      <c r="CK32" s="993"/>
      <c r="CL32" s="994"/>
      <c r="CM32" s="992"/>
      <c r="CN32" s="993"/>
      <c r="CO32" s="993"/>
      <c r="CP32" s="993"/>
      <c r="CQ32" s="994"/>
      <c r="CR32" s="992"/>
      <c r="CS32" s="993"/>
      <c r="CT32" s="993"/>
      <c r="CU32" s="993"/>
      <c r="CV32" s="994"/>
      <c r="CW32" s="992"/>
      <c r="CX32" s="993"/>
      <c r="CY32" s="993"/>
      <c r="CZ32" s="993"/>
      <c r="DA32" s="994"/>
      <c r="DB32" s="992"/>
      <c r="DC32" s="993"/>
      <c r="DD32" s="993"/>
      <c r="DE32" s="993"/>
      <c r="DF32" s="994"/>
      <c r="DG32" s="992"/>
      <c r="DH32" s="993"/>
      <c r="DI32" s="993"/>
      <c r="DJ32" s="993"/>
      <c r="DK32" s="994"/>
      <c r="DL32" s="992"/>
      <c r="DM32" s="993"/>
      <c r="DN32" s="993"/>
      <c r="DO32" s="993"/>
      <c r="DP32" s="994"/>
      <c r="DQ32" s="992"/>
      <c r="DR32" s="993"/>
      <c r="DS32" s="993"/>
      <c r="DT32" s="993"/>
      <c r="DU32" s="994"/>
      <c r="DV32" s="995"/>
      <c r="DW32" s="996"/>
      <c r="DX32" s="996"/>
      <c r="DY32" s="996"/>
      <c r="DZ32" s="997"/>
      <c r="EA32" s="226"/>
    </row>
    <row r="33" spans="1:131" ht="26.25" customHeight="1" x14ac:dyDescent="0.2">
      <c r="A33" s="238">
        <v>6</v>
      </c>
      <c r="B33" s="1033" t="s">
        <v>417</v>
      </c>
      <c r="C33" s="1034"/>
      <c r="D33" s="1034"/>
      <c r="E33" s="1034"/>
      <c r="F33" s="1034"/>
      <c r="G33" s="1034"/>
      <c r="H33" s="1034"/>
      <c r="I33" s="1034"/>
      <c r="J33" s="1034"/>
      <c r="K33" s="1034"/>
      <c r="L33" s="1034"/>
      <c r="M33" s="1034"/>
      <c r="N33" s="1034"/>
      <c r="O33" s="1034"/>
      <c r="P33" s="1035"/>
      <c r="Q33" s="1041">
        <v>59</v>
      </c>
      <c r="R33" s="1042"/>
      <c r="S33" s="1042"/>
      <c r="T33" s="1042"/>
      <c r="U33" s="1042"/>
      <c r="V33" s="1042">
        <v>59</v>
      </c>
      <c r="W33" s="1042"/>
      <c r="X33" s="1042"/>
      <c r="Y33" s="1042"/>
      <c r="Z33" s="1042"/>
      <c r="AA33" s="1042">
        <v>0</v>
      </c>
      <c r="AB33" s="1042"/>
      <c r="AC33" s="1042"/>
      <c r="AD33" s="1042"/>
      <c r="AE33" s="1043"/>
      <c r="AF33" s="1038">
        <v>0</v>
      </c>
      <c r="AG33" s="1039"/>
      <c r="AH33" s="1039"/>
      <c r="AI33" s="1039"/>
      <c r="AJ33" s="1040"/>
      <c r="AK33" s="980">
        <v>64</v>
      </c>
      <c r="AL33" s="971"/>
      <c r="AM33" s="971"/>
      <c r="AN33" s="971"/>
      <c r="AO33" s="971"/>
      <c r="AP33" s="971">
        <v>183</v>
      </c>
      <c r="AQ33" s="971"/>
      <c r="AR33" s="971"/>
      <c r="AS33" s="971"/>
      <c r="AT33" s="971"/>
      <c r="AU33" s="971">
        <v>171</v>
      </c>
      <c r="AV33" s="971"/>
      <c r="AW33" s="971"/>
      <c r="AX33" s="971"/>
      <c r="AY33" s="971"/>
      <c r="AZ33" s="1044"/>
      <c r="BA33" s="1044"/>
      <c r="BB33" s="1044"/>
      <c r="BC33" s="1044"/>
      <c r="BD33" s="1044"/>
      <c r="BE33" s="972" t="s">
        <v>418</v>
      </c>
      <c r="BF33" s="972"/>
      <c r="BG33" s="972"/>
      <c r="BH33" s="972"/>
      <c r="BI33" s="973"/>
      <c r="BJ33" s="228"/>
      <c r="BK33" s="228"/>
      <c r="BL33" s="228"/>
      <c r="BM33" s="228"/>
      <c r="BN33" s="228"/>
      <c r="BO33" s="237"/>
      <c r="BP33" s="237"/>
      <c r="BQ33" s="234">
        <v>27</v>
      </c>
      <c r="BR33" s="235"/>
      <c r="BS33" s="995"/>
      <c r="BT33" s="996"/>
      <c r="BU33" s="996"/>
      <c r="BV33" s="996"/>
      <c r="BW33" s="996"/>
      <c r="BX33" s="996"/>
      <c r="BY33" s="996"/>
      <c r="BZ33" s="996"/>
      <c r="CA33" s="996"/>
      <c r="CB33" s="996"/>
      <c r="CC33" s="996"/>
      <c r="CD33" s="996"/>
      <c r="CE33" s="996"/>
      <c r="CF33" s="996"/>
      <c r="CG33" s="1017"/>
      <c r="CH33" s="992"/>
      <c r="CI33" s="993"/>
      <c r="CJ33" s="993"/>
      <c r="CK33" s="993"/>
      <c r="CL33" s="994"/>
      <c r="CM33" s="992"/>
      <c r="CN33" s="993"/>
      <c r="CO33" s="993"/>
      <c r="CP33" s="993"/>
      <c r="CQ33" s="994"/>
      <c r="CR33" s="992"/>
      <c r="CS33" s="993"/>
      <c r="CT33" s="993"/>
      <c r="CU33" s="993"/>
      <c r="CV33" s="994"/>
      <c r="CW33" s="992"/>
      <c r="CX33" s="993"/>
      <c r="CY33" s="993"/>
      <c r="CZ33" s="993"/>
      <c r="DA33" s="994"/>
      <c r="DB33" s="992"/>
      <c r="DC33" s="993"/>
      <c r="DD33" s="993"/>
      <c r="DE33" s="993"/>
      <c r="DF33" s="994"/>
      <c r="DG33" s="992"/>
      <c r="DH33" s="993"/>
      <c r="DI33" s="993"/>
      <c r="DJ33" s="993"/>
      <c r="DK33" s="994"/>
      <c r="DL33" s="992"/>
      <c r="DM33" s="993"/>
      <c r="DN33" s="993"/>
      <c r="DO33" s="993"/>
      <c r="DP33" s="994"/>
      <c r="DQ33" s="992"/>
      <c r="DR33" s="993"/>
      <c r="DS33" s="993"/>
      <c r="DT33" s="993"/>
      <c r="DU33" s="994"/>
      <c r="DV33" s="995"/>
      <c r="DW33" s="996"/>
      <c r="DX33" s="996"/>
      <c r="DY33" s="996"/>
      <c r="DZ33" s="997"/>
      <c r="EA33" s="226"/>
    </row>
    <row r="34" spans="1:131" ht="26.25" customHeight="1" x14ac:dyDescent="0.2">
      <c r="A34" s="238">
        <v>7</v>
      </c>
      <c r="B34" s="1033" t="s">
        <v>419</v>
      </c>
      <c r="C34" s="1034"/>
      <c r="D34" s="1034"/>
      <c r="E34" s="1034"/>
      <c r="F34" s="1034"/>
      <c r="G34" s="1034"/>
      <c r="H34" s="1034"/>
      <c r="I34" s="1034"/>
      <c r="J34" s="1034"/>
      <c r="K34" s="1034"/>
      <c r="L34" s="1034"/>
      <c r="M34" s="1034"/>
      <c r="N34" s="1034"/>
      <c r="O34" s="1034"/>
      <c r="P34" s="1035"/>
      <c r="Q34" s="1041">
        <v>230</v>
      </c>
      <c r="R34" s="1042"/>
      <c r="S34" s="1042"/>
      <c r="T34" s="1042"/>
      <c r="U34" s="1042"/>
      <c r="V34" s="1042">
        <v>230</v>
      </c>
      <c r="W34" s="1042"/>
      <c r="X34" s="1042"/>
      <c r="Y34" s="1042"/>
      <c r="Z34" s="1042"/>
      <c r="AA34" s="1042">
        <v>0</v>
      </c>
      <c r="AB34" s="1042"/>
      <c r="AC34" s="1042"/>
      <c r="AD34" s="1042"/>
      <c r="AE34" s="1043"/>
      <c r="AF34" s="1038">
        <v>0</v>
      </c>
      <c r="AG34" s="1039"/>
      <c r="AH34" s="1039"/>
      <c r="AI34" s="1039"/>
      <c r="AJ34" s="1040"/>
      <c r="AK34" s="980">
        <v>98</v>
      </c>
      <c r="AL34" s="971"/>
      <c r="AM34" s="971"/>
      <c r="AN34" s="971"/>
      <c r="AO34" s="971"/>
      <c r="AP34" s="971">
        <v>999</v>
      </c>
      <c r="AQ34" s="971"/>
      <c r="AR34" s="971"/>
      <c r="AS34" s="971"/>
      <c r="AT34" s="971"/>
      <c r="AU34" s="971">
        <v>613</v>
      </c>
      <c r="AV34" s="971"/>
      <c r="AW34" s="971"/>
      <c r="AX34" s="971"/>
      <c r="AY34" s="971"/>
      <c r="AZ34" s="1044"/>
      <c r="BA34" s="1044"/>
      <c r="BB34" s="1044"/>
      <c r="BC34" s="1044"/>
      <c r="BD34" s="1044"/>
      <c r="BE34" s="972" t="s">
        <v>420</v>
      </c>
      <c r="BF34" s="972"/>
      <c r="BG34" s="972"/>
      <c r="BH34" s="972"/>
      <c r="BI34" s="973"/>
      <c r="BJ34" s="228"/>
      <c r="BK34" s="228"/>
      <c r="BL34" s="228"/>
      <c r="BM34" s="228"/>
      <c r="BN34" s="228"/>
      <c r="BO34" s="237"/>
      <c r="BP34" s="237"/>
      <c r="BQ34" s="234">
        <v>28</v>
      </c>
      <c r="BR34" s="235"/>
      <c r="BS34" s="995"/>
      <c r="BT34" s="996"/>
      <c r="BU34" s="996"/>
      <c r="BV34" s="996"/>
      <c r="BW34" s="996"/>
      <c r="BX34" s="996"/>
      <c r="BY34" s="996"/>
      <c r="BZ34" s="996"/>
      <c r="CA34" s="996"/>
      <c r="CB34" s="996"/>
      <c r="CC34" s="996"/>
      <c r="CD34" s="996"/>
      <c r="CE34" s="996"/>
      <c r="CF34" s="996"/>
      <c r="CG34" s="1017"/>
      <c r="CH34" s="992"/>
      <c r="CI34" s="993"/>
      <c r="CJ34" s="993"/>
      <c r="CK34" s="993"/>
      <c r="CL34" s="994"/>
      <c r="CM34" s="992"/>
      <c r="CN34" s="993"/>
      <c r="CO34" s="993"/>
      <c r="CP34" s="993"/>
      <c r="CQ34" s="994"/>
      <c r="CR34" s="992"/>
      <c r="CS34" s="993"/>
      <c r="CT34" s="993"/>
      <c r="CU34" s="993"/>
      <c r="CV34" s="994"/>
      <c r="CW34" s="992"/>
      <c r="CX34" s="993"/>
      <c r="CY34" s="993"/>
      <c r="CZ34" s="993"/>
      <c r="DA34" s="994"/>
      <c r="DB34" s="992"/>
      <c r="DC34" s="993"/>
      <c r="DD34" s="993"/>
      <c r="DE34" s="993"/>
      <c r="DF34" s="994"/>
      <c r="DG34" s="992"/>
      <c r="DH34" s="993"/>
      <c r="DI34" s="993"/>
      <c r="DJ34" s="993"/>
      <c r="DK34" s="994"/>
      <c r="DL34" s="992"/>
      <c r="DM34" s="993"/>
      <c r="DN34" s="993"/>
      <c r="DO34" s="993"/>
      <c r="DP34" s="994"/>
      <c r="DQ34" s="992"/>
      <c r="DR34" s="993"/>
      <c r="DS34" s="993"/>
      <c r="DT34" s="993"/>
      <c r="DU34" s="994"/>
      <c r="DV34" s="995"/>
      <c r="DW34" s="996"/>
      <c r="DX34" s="996"/>
      <c r="DY34" s="996"/>
      <c r="DZ34" s="997"/>
      <c r="EA34" s="226"/>
    </row>
    <row r="35" spans="1:131" ht="26.25" customHeight="1" x14ac:dyDescent="0.2">
      <c r="A35" s="238">
        <v>8</v>
      </c>
      <c r="B35" s="1033" t="s">
        <v>421</v>
      </c>
      <c r="C35" s="1034"/>
      <c r="D35" s="1034"/>
      <c r="E35" s="1034"/>
      <c r="F35" s="1034"/>
      <c r="G35" s="1034"/>
      <c r="H35" s="1034"/>
      <c r="I35" s="1034"/>
      <c r="J35" s="1034"/>
      <c r="K35" s="1034"/>
      <c r="L35" s="1034"/>
      <c r="M35" s="1034"/>
      <c r="N35" s="1034"/>
      <c r="O35" s="1034"/>
      <c r="P35" s="1035"/>
      <c r="Q35" s="1041">
        <v>177</v>
      </c>
      <c r="R35" s="1042"/>
      <c r="S35" s="1042"/>
      <c r="T35" s="1042"/>
      <c r="U35" s="1042"/>
      <c r="V35" s="1042">
        <v>177</v>
      </c>
      <c r="W35" s="1042"/>
      <c r="X35" s="1042"/>
      <c r="Y35" s="1042"/>
      <c r="Z35" s="1042"/>
      <c r="AA35" s="1042">
        <v>0</v>
      </c>
      <c r="AB35" s="1042"/>
      <c r="AC35" s="1042"/>
      <c r="AD35" s="1042"/>
      <c r="AE35" s="1043"/>
      <c r="AF35" s="1038">
        <v>0</v>
      </c>
      <c r="AG35" s="1039"/>
      <c r="AH35" s="1039"/>
      <c r="AI35" s="1039"/>
      <c r="AJ35" s="1040"/>
      <c r="AK35" s="980">
        <v>31</v>
      </c>
      <c r="AL35" s="971"/>
      <c r="AM35" s="971"/>
      <c r="AN35" s="971"/>
      <c r="AO35" s="971"/>
      <c r="AP35" s="971">
        <v>958</v>
      </c>
      <c r="AQ35" s="971"/>
      <c r="AR35" s="971"/>
      <c r="AS35" s="971"/>
      <c r="AT35" s="971"/>
      <c r="AU35" s="971">
        <v>641</v>
      </c>
      <c r="AV35" s="971"/>
      <c r="AW35" s="971"/>
      <c r="AX35" s="971"/>
      <c r="AY35" s="971"/>
      <c r="AZ35" s="1044"/>
      <c r="BA35" s="1044"/>
      <c r="BB35" s="1044"/>
      <c r="BC35" s="1044"/>
      <c r="BD35" s="1044"/>
      <c r="BE35" s="972" t="s">
        <v>422</v>
      </c>
      <c r="BF35" s="972"/>
      <c r="BG35" s="972"/>
      <c r="BH35" s="972"/>
      <c r="BI35" s="973"/>
      <c r="BJ35" s="228"/>
      <c r="BK35" s="228"/>
      <c r="BL35" s="228"/>
      <c r="BM35" s="228"/>
      <c r="BN35" s="228"/>
      <c r="BO35" s="237"/>
      <c r="BP35" s="237"/>
      <c r="BQ35" s="234">
        <v>29</v>
      </c>
      <c r="BR35" s="235"/>
      <c r="BS35" s="995"/>
      <c r="BT35" s="996"/>
      <c r="BU35" s="996"/>
      <c r="BV35" s="996"/>
      <c r="BW35" s="996"/>
      <c r="BX35" s="996"/>
      <c r="BY35" s="996"/>
      <c r="BZ35" s="996"/>
      <c r="CA35" s="996"/>
      <c r="CB35" s="996"/>
      <c r="CC35" s="996"/>
      <c r="CD35" s="996"/>
      <c r="CE35" s="996"/>
      <c r="CF35" s="996"/>
      <c r="CG35" s="1017"/>
      <c r="CH35" s="992"/>
      <c r="CI35" s="993"/>
      <c r="CJ35" s="993"/>
      <c r="CK35" s="993"/>
      <c r="CL35" s="994"/>
      <c r="CM35" s="992"/>
      <c r="CN35" s="993"/>
      <c r="CO35" s="993"/>
      <c r="CP35" s="993"/>
      <c r="CQ35" s="994"/>
      <c r="CR35" s="992"/>
      <c r="CS35" s="993"/>
      <c r="CT35" s="993"/>
      <c r="CU35" s="993"/>
      <c r="CV35" s="994"/>
      <c r="CW35" s="992"/>
      <c r="CX35" s="993"/>
      <c r="CY35" s="993"/>
      <c r="CZ35" s="993"/>
      <c r="DA35" s="994"/>
      <c r="DB35" s="992"/>
      <c r="DC35" s="993"/>
      <c r="DD35" s="993"/>
      <c r="DE35" s="993"/>
      <c r="DF35" s="994"/>
      <c r="DG35" s="992"/>
      <c r="DH35" s="993"/>
      <c r="DI35" s="993"/>
      <c r="DJ35" s="993"/>
      <c r="DK35" s="994"/>
      <c r="DL35" s="992"/>
      <c r="DM35" s="993"/>
      <c r="DN35" s="993"/>
      <c r="DO35" s="993"/>
      <c r="DP35" s="994"/>
      <c r="DQ35" s="992"/>
      <c r="DR35" s="993"/>
      <c r="DS35" s="993"/>
      <c r="DT35" s="993"/>
      <c r="DU35" s="994"/>
      <c r="DV35" s="995"/>
      <c r="DW35" s="996"/>
      <c r="DX35" s="996"/>
      <c r="DY35" s="996"/>
      <c r="DZ35" s="997"/>
      <c r="EA35" s="226"/>
    </row>
    <row r="36" spans="1:131" ht="26.25" customHeight="1" x14ac:dyDescent="0.2">
      <c r="A36" s="238">
        <v>9</v>
      </c>
      <c r="B36" s="1033" t="s">
        <v>423</v>
      </c>
      <c r="C36" s="1034"/>
      <c r="D36" s="1034"/>
      <c r="E36" s="1034"/>
      <c r="F36" s="1034"/>
      <c r="G36" s="1034"/>
      <c r="H36" s="1034"/>
      <c r="I36" s="1034"/>
      <c r="J36" s="1034"/>
      <c r="K36" s="1034"/>
      <c r="L36" s="1034"/>
      <c r="M36" s="1034"/>
      <c r="N36" s="1034"/>
      <c r="O36" s="1034"/>
      <c r="P36" s="1035"/>
      <c r="Q36" s="1041">
        <v>82</v>
      </c>
      <c r="R36" s="1042"/>
      <c r="S36" s="1042"/>
      <c r="T36" s="1042"/>
      <c r="U36" s="1042"/>
      <c r="V36" s="1042">
        <v>78</v>
      </c>
      <c r="W36" s="1042"/>
      <c r="X36" s="1042"/>
      <c r="Y36" s="1042"/>
      <c r="Z36" s="1042"/>
      <c r="AA36" s="1042">
        <v>4</v>
      </c>
      <c r="AB36" s="1042"/>
      <c r="AC36" s="1042"/>
      <c r="AD36" s="1042"/>
      <c r="AE36" s="1043"/>
      <c r="AF36" s="1038">
        <v>4</v>
      </c>
      <c r="AG36" s="1039"/>
      <c r="AH36" s="1039"/>
      <c r="AI36" s="1039"/>
      <c r="AJ36" s="1040"/>
      <c r="AK36" s="980" t="s">
        <v>608</v>
      </c>
      <c r="AL36" s="971"/>
      <c r="AM36" s="971"/>
      <c r="AN36" s="971"/>
      <c r="AO36" s="971"/>
      <c r="AP36" s="971">
        <v>231</v>
      </c>
      <c r="AQ36" s="971"/>
      <c r="AR36" s="971"/>
      <c r="AS36" s="971"/>
      <c r="AT36" s="971"/>
      <c r="AU36" s="971" t="s">
        <v>596</v>
      </c>
      <c r="AV36" s="971"/>
      <c r="AW36" s="971"/>
      <c r="AX36" s="971"/>
      <c r="AY36" s="971"/>
      <c r="AZ36" s="1044"/>
      <c r="BA36" s="1044"/>
      <c r="BB36" s="1044"/>
      <c r="BC36" s="1044"/>
      <c r="BD36" s="1044"/>
      <c r="BE36" s="972" t="s">
        <v>420</v>
      </c>
      <c r="BF36" s="972"/>
      <c r="BG36" s="972"/>
      <c r="BH36" s="972"/>
      <c r="BI36" s="973"/>
      <c r="BJ36" s="228"/>
      <c r="BK36" s="228"/>
      <c r="BL36" s="228"/>
      <c r="BM36" s="228"/>
      <c r="BN36" s="228"/>
      <c r="BO36" s="237"/>
      <c r="BP36" s="237"/>
      <c r="BQ36" s="234">
        <v>30</v>
      </c>
      <c r="BR36" s="235"/>
      <c r="BS36" s="995"/>
      <c r="BT36" s="996"/>
      <c r="BU36" s="996"/>
      <c r="BV36" s="996"/>
      <c r="BW36" s="996"/>
      <c r="BX36" s="996"/>
      <c r="BY36" s="996"/>
      <c r="BZ36" s="996"/>
      <c r="CA36" s="996"/>
      <c r="CB36" s="996"/>
      <c r="CC36" s="996"/>
      <c r="CD36" s="996"/>
      <c r="CE36" s="996"/>
      <c r="CF36" s="996"/>
      <c r="CG36" s="1017"/>
      <c r="CH36" s="992"/>
      <c r="CI36" s="993"/>
      <c r="CJ36" s="993"/>
      <c r="CK36" s="993"/>
      <c r="CL36" s="994"/>
      <c r="CM36" s="992"/>
      <c r="CN36" s="993"/>
      <c r="CO36" s="993"/>
      <c r="CP36" s="993"/>
      <c r="CQ36" s="994"/>
      <c r="CR36" s="992"/>
      <c r="CS36" s="993"/>
      <c r="CT36" s="993"/>
      <c r="CU36" s="993"/>
      <c r="CV36" s="994"/>
      <c r="CW36" s="992"/>
      <c r="CX36" s="993"/>
      <c r="CY36" s="993"/>
      <c r="CZ36" s="993"/>
      <c r="DA36" s="994"/>
      <c r="DB36" s="992"/>
      <c r="DC36" s="993"/>
      <c r="DD36" s="993"/>
      <c r="DE36" s="993"/>
      <c r="DF36" s="994"/>
      <c r="DG36" s="992"/>
      <c r="DH36" s="993"/>
      <c r="DI36" s="993"/>
      <c r="DJ36" s="993"/>
      <c r="DK36" s="994"/>
      <c r="DL36" s="992"/>
      <c r="DM36" s="993"/>
      <c r="DN36" s="993"/>
      <c r="DO36" s="993"/>
      <c r="DP36" s="994"/>
      <c r="DQ36" s="992"/>
      <c r="DR36" s="993"/>
      <c r="DS36" s="993"/>
      <c r="DT36" s="993"/>
      <c r="DU36" s="994"/>
      <c r="DV36" s="995"/>
      <c r="DW36" s="996"/>
      <c r="DX36" s="996"/>
      <c r="DY36" s="996"/>
      <c r="DZ36" s="997"/>
      <c r="EA36" s="226"/>
    </row>
    <row r="37" spans="1:131" ht="26.25" customHeight="1" x14ac:dyDescent="0.2">
      <c r="A37" s="238">
        <v>10</v>
      </c>
      <c r="B37" s="1033"/>
      <c r="C37" s="1034"/>
      <c r="D37" s="1034"/>
      <c r="E37" s="1034"/>
      <c r="F37" s="1034"/>
      <c r="G37" s="1034"/>
      <c r="H37" s="1034"/>
      <c r="I37" s="1034"/>
      <c r="J37" s="1034"/>
      <c r="K37" s="1034"/>
      <c r="L37" s="1034"/>
      <c r="M37" s="1034"/>
      <c r="N37" s="1034"/>
      <c r="O37" s="1034"/>
      <c r="P37" s="1035"/>
      <c r="Q37" s="1041"/>
      <c r="R37" s="1042"/>
      <c r="S37" s="1042"/>
      <c r="T37" s="1042"/>
      <c r="U37" s="1042"/>
      <c r="V37" s="1042"/>
      <c r="W37" s="1042"/>
      <c r="X37" s="1042"/>
      <c r="Y37" s="1042"/>
      <c r="Z37" s="1042"/>
      <c r="AA37" s="1042"/>
      <c r="AB37" s="1042"/>
      <c r="AC37" s="1042"/>
      <c r="AD37" s="1042"/>
      <c r="AE37" s="1043"/>
      <c r="AF37" s="1038"/>
      <c r="AG37" s="1039"/>
      <c r="AH37" s="1039"/>
      <c r="AI37" s="1039"/>
      <c r="AJ37" s="1040"/>
      <c r="AK37" s="980"/>
      <c r="AL37" s="971"/>
      <c r="AM37" s="971"/>
      <c r="AN37" s="971"/>
      <c r="AO37" s="971"/>
      <c r="AP37" s="971"/>
      <c r="AQ37" s="971"/>
      <c r="AR37" s="971"/>
      <c r="AS37" s="971"/>
      <c r="AT37" s="971"/>
      <c r="AU37" s="971"/>
      <c r="AV37" s="971"/>
      <c r="AW37" s="971"/>
      <c r="AX37" s="971"/>
      <c r="AY37" s="971"/>
      <c r="AZ37" s="1044"/>
      <c r="BA37" s="1044"/>
      <c r="BB37" s="1044"/>
      <c r="BC37" s="1044"/>
      <c r="BD37" s="1044"/>
      <c r="BE37" s="972"/>
      <c r="BF37" s="972"/>
      <c r="BG37" s="972"/>
      <c r="BH37" s="972"/>
      <c r="BI37" s="973"/>
      <c r="BJ37" s="228"/>
      <c r="BK37" s="228"/>
      <c r="BL37" s="228"/>
      <c r="BM37" s="228"/>
      <c r="BN37" s="228"/>
      <c r="BO37" s="237"/>
      <c r="BP37" s="237"/>
      <c r="BQ37" s="234">
        <v>31</v>
      </c>
      <c r="BR37" s="235"/>
      <c r="BS37" s="995"/>
      <c r="BT37" s="996"/>
      <c r="BU37" s="996"/>
      <c r="BV37" s="996"/>
      <c r="BW37" s="996"/>
      <c r="BX37" s="996"/>
      <c r="BY37" s="996"/>
      <c r="BZ37" s="996"/>
      <c r="CA37" s="996"/>
      <c r="CB37" s="996"/>
      <c r="CC37" s="996"/>
      <c r="CD37" s="996"/>
      <c r="CE37" s="996"/>
      <c r="CF37" s="996"/>
      <c r="CG37" s="1017"/>
      <c r="CH37" s="992"/>
      <c r="CI37" s="993"/>
      <c r="CJ37" s="993"/>
      <c r="CK37" s="993"/>
      <c r="CL37" s="994"/>
      <c r="CM37" s="992"/>
      <c r="CN37" s="993"/>
      <c r="CO37" s="993"/>
      <c r="CP37" s="993"/>
      <c r="CQ37" s="994"/>
      <c r="CR37" s="992"/>
      <c r="CS37" s="993"/>
      <c r="CT37" s="993"/>
      <c r="CU37" s="993"/>
      <c r="CV37" s="994"/>
      <c r="CW37" s="992"/>
      <c r="CX37" s="993"/>
      <c r="CY37" s="993"/>
      <c r="CZ37" s="993"/>
      <c r="DA37" s="994"/>
      <c r="DB37" s="992"/>
      <c r="DC37" s="993"/>
      <c r="DD37" s="993"/>
      <c r="DE37" s="993"/>
      <c r="DF37" s="994"/>
      <c r="DG37" s="992"/>
      <c r="DH37" s="993"/>
      <c r="DI37" s="993"/>
      <c r="DJ37" s="993"/>
      <c r="DK37" s="994"/>
      <c r="DL37" s="992"/>
      <c r="DM37" s="993"/>
      <c r="DN37" s="993"/>
      <c r="DO37" s="993"/>
      <c r="DP37" s="994"/>
      <c r="DQ37" s="992"/>
      <c r="DR37" s="993"/>
      <c r="DS37" s="993"/>
      <c r="DT37" s="993"/>
      <c r="DU37" s="994"/>
      <c r="DV37" s="995"/>
      <c r="DW37" s="996"/>
      <c r="DX37" s="996"/>
      <c r="DY37" s="996"/>
      <c r="DZ37" s="997"/>
      <c r="EA37" s="226"/>
    </row>
    <row r="38" spans="1:131" ht="26.25" customHeight="1" x14ac:dyDescent="0.2">
      <c r="A38" s="238">
        <v>11</v>
      </c>
      <c r="B38" s="1033"/>
      <c r="C38" s="1034"/>
      <c r="D38" s="1034"/>
      <c r="E38" s="1034"/>
      <c r="F38" s="1034"/>
      <c r="G38" s="1034"/>
      <c r="H38" s="1034"/>
      <c r="I38" s="1034"/>
      <c r="J38" s="1034"/>
      <c r="K38" s="1034"/>
      <c r="L38" s="1034"/>
      <c r="M38" s="1034"/>
      <c r="N38" s="1034"/>
      <c r="O38" s="1034"/>
      <c r="P38" s="1035"/>
      <c r="Q38" s="1041"/>
      <c r="R38" s="1042"/>
      <c r="S38" s="1042"/>
      <c r="T38" s="1042"/>
      <c r="U38" s="1042"/>
      <c r="V38" s="1042"/>
      <c r="W38" s="1042"/>
      <c r="X38" s="1042"/>
      <c r="Y38" s="1042"/>
      <c r="Z38" s="1042"/>
      <c r="AA38" s="1042"/>
      <c r="AB38" s="1042"/>
      <c r="AC38" s="1042"/>
      <c r="AD38" s="1042"/>
      <c r="AE38" s="1043"/>
      <c r="AF38" s="1038"/>
      <c r="AG38" s="1039"/>
      <c r="AH38" s="1039"/>
      <c r="AI38" s="1039"/>
      <c r="AJ38" s="1040"/>
      <c r="AK38" s="980"/>
      <c r="AL38" s="971"/>
      <c r="AM38" s="971"/>
      <c r="AN38" s="971"/>
      <c r="AO38" s="971"/>
      <c r="AP38" s="971"/>
      <c r="AQ38" s="971"/>
      <c r="AR38" s="971"/>
      <c r="AS38" s="971"/>
      <c r="AT38" s="971"/>
      <c r="AU38" s="971"/>
      <c r="AV38" s="971"/>
      <c r="AW38" s="971"/>
      <c r="AX38" s="971"/>
      <c r="AY38" s="971"/>
      <c r="AZ38" s="1044"/>
      <c r="BA38" s="1044"/>
      <c r="BB38" s="1044"/>
      <c r="BC38" s="1044"/>
      <c r="BD38" s="1044"/>
      <c r="BE38" s="972"/>
      <c r="BF38" s="972"/>
      <c r="BG38" s="972"/>
      <c r="BH38" s="972"/>
      <c r="BI38" s="973"/>
      <c r="BJ38" s="228"/>
      <c r="BK38" s="228"/>
      <c r="BL38" s="228"/>
      <c r="BM38" s="228"/>
      <c r="BN38" s="228"/>
      <c r="BO38" s="237"/>
      <c r="BP38" s="237"/>
      <c r="BQ38" s="234">
        <v>32</v>
      </c>
      <c r="BR38" s="235"/>
      <c r="BS38" s="995"/>
      <c r="BT38" s="996"/>
      <c r="BU38" s="996"/>
      <c r="BV38" s="996"/>
      <c r="BW38" s="996"/>
      <c r="BX38" s="996"/>
      <c r="BY38" s="996"/>
      <c r="BZ38" s="996"/>
      <c r="CA38" s="996"/>
      <c r="CB38" s="996"/>
      <c r="CC38" s="996"/>
      <c r="CD38" s="996"/>
      <c r="CE38" s="996"/>
      <c r="CF38" s="996"/>
      <c r="CG38" s="1017"/>
      <c r="CH38" s="992"/>
      <c r="CI38" s="993"/>
      <c r="CJ38" s="993"/>
      <c r="CK38" s="993"/>
      <c r="CL38" s="994"/>
      <c r="CM38" s="992"/>
      <c r="CN38" s="993"/>
      <c r="CO38" s="993"/>
      <c r="CP38" s="993"/>
      <c r="CQ38" s="994"/>
      <c r="CR38" s="992"/>
      <c r="CS38" s="993"/>
      <c r="CT38" s="993"/>
      <c r="CU38" s="993"/>
      <c r="CV38" s="994"/>
      <c r="CW38" s="992"/>
      <c r="CX38" s="993"/>
      <c r="CY38" s="993"/>
      <c r="CZ38" s="993"/>
      <c r="DA38" s="994"/>
      <c r="DB38" s="992"/>
      <c r="DC38" s="993"/>
      <c r="DD38" s="993"/>
      <c r="DE38" s="993"/>
      <c r="DF38" s="994"/>
      <c r="DG38" s="992"/>
      <c r="DH38" s="993"/>
      <c r="DI38" s="993"/>
      <c r="DJ38" s="993"/>
      <c r="DK38" s="994"/>
      <c r="DL38" s="992"/>
      <c r="DM38" s="993"/>
      <c r="DN38" s="993"/>
      <c r="DO38" s="993"/>
      <c r="DP38" s="994"/>
      <c r="DQ38" s="992"/>
      <c r="DR38" s="993"/>
      <c r="DS38" s="993"/>
      <c r="DT38" s="993"/>
      <c r="DU38" s="994"/>
      <c r="DV38" s="995"/>
      <c r="DW38" s="996"/>
      <c r="DX38" s="996"/>
      <c r="DY38" s="996"/>
      <c r="DZ38" s="997"/>
      <c r="EA38" s="226"/>
    </row>
    <row r="39" spans="1:131" ht="26.25" customHeight="1" x14ac:dyDescent="0.2">
      <c r="A39" s="238">
        <v>12</v>
      </c>
      <c r="B39" s="1033"/>
      <c r="C39" s="1034"/>
      <c r="D39" s="1034"/>
      <c r="E39" s="1034"/>
      <c r="F39" s="1034"/>
      <c r="G39" s="1034"/>
      <c r="H39" s="1034"/>
      <c r="I39" s="1034"/>
      <c r="J39" s="1034"/>
      <c r="K39" s="1034"/>
      <c r="L39" s="1034"/>
      <c r="M39" s="1034"/>
      <c r="N39" s="1034"/>
      <c r="O39" s="1034"/>
      <c r="P39" s="1035"/>
      <c r="Q39" s="1041"/>
      <c r="R39" s="1042"/>
      <c r="S39" s="1042"/>
      <c r="T39" s="1042"/>
      <c r="U39" s="1042"/>
      <c r="V39" s="1042"/>
      <c r="W39" s="1042"/>
      <c r="X39" s="1042"/>
      <c r="Y39" s="1042"/>
      <c r="Z39" s="1042"/>
      <c r="AA39" s="1042"/>
      <c r="AB39" s="1042"/>
      <c r="AC39" s="1042"/>
      <c r="AD39" s="1042"/>
      <c r="AE39" s="1043"/>
      <c r="AF39" s="1038"/>
      <c r="AG39" s="1039"/>
      <c r="AH39" s="1039"/>
      <c r="AI39" s="1039"/>
      <c r="AJ39" s="1040"/>
      <c r="AK39" s="980"/>
      <c r="AL39" s="971"/>
      <c r="AM39" s="971"/>
      <c r="AN39" s="971"/>
      <c r="AO39" s="971"/>
      <c r="AP39" s="971"/>
      <c r="AQ39" s="971"/>
      <c r="AR39" s="971"/>
      <c r="AS39" s="971"/>
      <c r="AT39" s="971"/>
      <c r="AU39" s="971"/>
      <c r="AV39" s="971"/>
      <c r="AW39" s="971"/>
      <c r="AX39" s="971"/>
      <c r="AY39" s="971"/>
      <c r="AZ39" s="1044"/>
      <c r="BA39" s="1044"/>
      <c r="BB39" s="1044"/>
      <c r="BC39" s="1044"/>
      <c r="BD39" s="1044"/>
      <c r="BE39" s="972"/>
      <c r="BF39" s="972"/>
      <c r="BG39" s="972"/>
      <c r="BH39" s="972"/>
      <c r="BI39" s="973"/>
      <c r="BJ39" s="228"/>
      <c r="BK39" s="228"/>
      <c r="BL39" s="228"/>
      <c r="BM39" s="228"/>
      <c r="BN39" s="228"/>
      <c r="BO39" s="237"/>
      <c r="BP39" s="237"/>
      <c r="BQ39" s="234">
        <v>33</v>
      </c>
      <c r="BR39" s="235"/>
      <c r="BS39" s="995"/>
      <c r="BT39" s="996"/>
      <c r="BU39" s="996"/>
      <c r="BV39" s="996"/>
      <c r="BW39" s="996"/>
      <c r="BX39" s="996"/>
      <c r="BY39" s="996"/>
      <c r="BZ39" s="996"/>
      <c r="CA39" s="996"/>
      <c r="CB39" s="996"/>
      <c r="CC39" s="996"/>
      <c r="CD39" s="996"/>
      <c r="CE39" s="996"/>
      <c r="CF39" s="996"/>
      <c r="CG39" s="1017"/>
      <c r="CH39" s="992"/>
      <c r="CI39" s="993"/>
      <c r="CJ39" s="993"/>
      <c r="CK39" s="993"/>
      <c r="CL39" s="994"/>
      <c r="CM39" s="992"/>
      <c r="CN39" s="993"/>
      <c r="CO39" s="993"/>
      <c r="CP39" s="993"/>
      <c r="CQ39" s="994"/>
      <c r="CR39" s="992"/>
      <c r="CS39" s="993"/>
      <c r="CT39" s="993"/>
      <c r="CU39" s="993"/>
      <c r="CV39" s="994"/>
      <c r="CW39" s="992"/>
      <c r="CX39" s="993"/>
      <c r="CY39" s="993"/>
      <c r="CZ39" s="993"/>
      <c r="DA39" s="994"/>
      <c r="DB39" s="992"/>
      <c r="DC39" s="993"/>
      <c r="DD39" s="993"/>
      <c r="DE39" s="993"/>
      <c r="DF39" s="994"/>
      <c r="DG39" s="992"/>
      <c r="DH39" s="993"/>
      <c r="DI39" s="993"/>
      <c r="DJ39" s="993"/>
      <c r="DK39" s="994"/>
      <c r="DL39" s="992"/>
      <c r="DM39" s="993"/>
      <c r="DN39" s="993"/>
      <c r="DO39" s="993"/>
      <c r="DP39" s="994"/>
      <c r="DQ39" s="992"/>
      <c r="DR39" s="993"/>
      <c r="DS39" s="993"/>
      <c r="DT39" s="993"/>
      <c r="DU39" s="994"/>
      <c r="DV39" s="995"/>
      <c r="DW39" s="996"/>
      <c r="DX39" s="996"/>
      <c r="DY39" s="996"/>
      <c r="DZ39" s="997"/>
      <c r="EA39" s="226"/>
    </row>
    <row r="40" spans="1:131" ht="26.25" customHeight="1" x14ac:dyDescent="0.2">
      <c r="A40" s="234">
        <v>13</v>
      </c>
      <c r="B40" s="1033"/>
      <c r="C40" s="1034"/>
      <c r="D40" s="1034"/>
      <c r="E40" s="1034"/>
      <c r="F40" s="1034"/>
      <c r="G40" s="1034"/>
      <c r="H40" s="1034"/>
      <c r="I40" s="1034"/>
      <c r="J40" s="1034"/>
      <c r="K40" s="1034"/>
      <c r="L40" s="1034"/>
      <c r="M40" s="1034"/>
      <c r="N40" s="1034"/>
      <c r="O40" s="1034"/>
      <c r="P40" s="1035"/>
      <c r="Q40" s="1041"/>
      <c r="R40" s="1042"/>
      <c r="S40" s="1042"/>
      <c r="T40" s="1042"/>
      <c r="U40" s="1042"/>
      <c r="V40" s="1042"/>
      <c r="W40" s="1042"/>
      <c r="X40" s="1042"/>
      <c r="Y40" s="1042"/>
      <c r="Z40" s="1042"/>
      <c r="AA40" s="1042"/>
      <c r="AB40" s="1042"/>
      <c r="AC40" s="1042"/>
      <c r="AD40" s="1042"/>
      <c r="AE40" s="1043"/>
      <c r="AF40" s="1038"/>
      <c r="AG40" s="1039"/>
      <c r="AH40" s="1039"/>
      <c r="AI40" s="1039"/>
      <c r="AJ40" s="1040"/>
      <c r="AK40" s="980"/>
      <c r="AL40" s="971"/>
      <c r="AM40" s="971"/>
      <c r="AN40" s="971"/>
      <c r="AO40" s="971"/>
      <c r="AP40" s="971"/>
      <c r="AQ40" s="971"/>
      <c r="AR40" s="971"/>
      <c r="AS40" s="971"/>
      <c r="AT40" s="971"/>
      <c r="AU40" s="971"/>
      <c r="AV40" s="971"/>
      <c r="AW40" s="971"/>
      <c r="AX40" s="971"/>
      <c r="AY40" s="971"/>
      <c r="AZ40" s="1044"/>
      <c r="BA40" s="1044"/>
      <c r="BB40" s="1044"/>
      <c r="BC40" s="1044"/>
      <c r="BD40" s="1044"/>
      <c r="BE40" s="972"/>
      <c r="BF40" s="972"/>
      <c r="BG40" s="972"/>
      <c r="BH40" s="972"/>
      <c r="BI40" s="973"/>
      <c r="BJ40" s="228"/>
      <c r="BK40" s="228"/>
      <c r="BL40" s="228"/>
      <c r="BM40" s="228"/>
      <c r="BN40" s="228"/>
      <c r="BO40" s="237"/>
      <c r="BP40" s="237"/>
      <c r="BQ40" s="234">
        <v>34</v>
      </c>
      <c r="BR40" s="235"/>
      <c r="BS40" s="995"/>
      <c r="BT40" s="996"/>
      <c r="BU40" s="996"/>
      <c r="BV40" s="996"/>
      <c r="BW40" s="996"/>
      <c r="BX40" s="996"/>
      <c r="BY40" s="996"/>
      <c r="BZ40" s="996"/>
      <c r="CA40" s="996"/>
      <c r="CB40" s="996"/>
      <c r="CC40" s="996"/>
      <c r="CD40" s="996"/>
      <c r="CE40" s="996"/>
      <c r="CF40" s="996"/>
      <c r="CG40" s="1017"/>
      <c r="CH40" s="992"/>
      <c r="CI40" s="993"/>
      <c r="CJ40" s="993"/>
      <c r="CK40" s="993"/>
      <c r="CL40" s="994"/>
      <c r="CM40" s="992"/>
      <c r="CN40" s="993"/>
      <c r="CO40" s="993"/>
      <c r="CP40" s="993"/>
      <c r="CQ40" s="994"/>
      <c r="CR40" s="992"/>
      <c r="CS40" s="993"/>
      <c r="CT40" s="993"/>
      <c r="CU40" s="993"/>
      <c r="CV40" s="994"/>
      <c r="CW40" s="992"/>
      <c r="CX40" s="993"/>
      <c r="CY40" s="993"/>
      <c r="CZ40" s="993"/>
      <c r="DA40" s="994"/>
      <c r="DB40" s="992"/>
      <c r="DC40" s="993"/>
      <c r="DD40" s="993"/>
      <c r="DE40" s="993"/>
      <c r="DF40" s="994"/>
      <c r="DG40" s="992"/>
      <c r="DH40" s="993"/>
      <c r="DI40" s="993"/>
      <c r="DJ40" s="993"/>
      <c r="DK40" s="994"/>
      <c r="DL40" s="992"/>
      <c r="DM40" s="993"/>
      <c r="DN40" s="993"/>
      <c r="DO40" s="993"/>
      <c r="DP40" s="994"/>
      <c r="DQ40" s="992"/>
      <c r="DR40" s="993"/>
      <c r="DS40" s="993"/>
      <c r="DT40" s="993"/>
      <c r="DU40" s="994"/>
      <c r="DV40" s="995"/>
      <c r="DW40" s="996"/>
      <c r="DX40" s="996"/>
      <c r="DY40" s="996"/>
      <c r="DZ40" s="997"/>
      <c r="EA40" s="226"/>
    </row>
    <row r="41" spans="1:131" ht="26.25" customHeight="1" x14ac:dyDescent="0.2">
      <c r="A41" s="234">
        <v>14</v>
      </c>
      <c r="B41" s="1033"/>
      <c r="C41" s="1034"/>
      <c r="D41" s="1034"/>
      <c r="E41" s="1034"/>
      <c r="F41" s="1034"/>
      <c r="G41" s="1034"/>
      <c r="H41" s="1034"/>
      <c r="I41" s="1034"/>
      <c r="J41" s="1034"/>
      <c r="K41" s="1034"/>
      <c r="L41" s="1034"/>
      <c r="M41" s="1034"/>
      <c r="N41" s="1034"/>
      <c r="O41" s="1034"/>
      <c r="P41" s="1035"/>
      <c r="Q41" s="1041"/>
      <c r="R41" s="1042"/>
      <c r="S41" s="1042"/>
      <c r="T41" s="1042"/>
      <c r="U41" s="1042"/>
      <c r="V41" s="1042"/>
      <c r="W41" s="1042"/>
      <c r="X41" s="1042"/>
      <c r="Y41" s="1042"/>
      <c r="Z41" s="1042"/>
      <c r="AA41" s="1042"/>
      <c r="AB41" s="1042"/>
      <c r="AC41" s="1042"/>
      <c r="AD41" s="1042"/>
      <c r="AE41" s="1043"/>
      <c r="AF41" s="1038"/>
      <c r="AG41" s="1039"/>
      <c r="AH41" s="1039"/>
      <c r="AI41" s="1039"/>
      <c r="AJ41" s="1040"/>
      <c r="AK41" s="980"/>
      <c r="AL41" s="971"/>
      <c r="AM41" s="971"/>
      <c r="AN41" s="971"/>
      <c r="AO41" s="971"/>
      <c r="AP41" s="971"/>
      <c r="AQ41" s="971"/>
      <c r="AR41" s="971"/>
      <c r="AS41" s="971"/>
      <c r="AT41" s="971"/>
      <c r="AU41" s="971"/>
      <c r="AV41" s="971"/>
      <c r="AW41" s="971"/>
      <c r="AX41" s="971"/>
      <c r="AY41" s="971"/>
      <c r="AZ41" s="1044"/>
      <c r="BA41" s="1044"/>
      <c r="BB41" s="1044"/>
      <c r="BC41" s="1044"/>
      <c r="BD41" s="1044"/>
      <c r="BE41" s="972"/>
      <c r="BF41" s="972"/>
      <c r="BG41" s="972"/>
      <c r="BH41" s="972"/>
      <c r="BI41" s="973"/>
      <c r="BJ41" s="228"/>
      <c r="BK41" s="228"/>
      <c r="BL41" s="228"/>
      <c r="BM41" s="228"/>
      <c r="BN41" s="228"/>
      <c r="BO41" s="237"/>
      <c r="BP41" s="237"/>
      <c r="BQ41" s="234">
        <v>35</v>
      </c>
      <c r="BR41" s="235"/>
      <c r="BS41" s="995"/>
      <c r="BT41" s="996"/>
      <c r="BU41" s="996"/>
      <c r="BV41" s="996"/>
      <c r="BW41" s="996"/>
      <c r="BX41" s="996"/>
      <c r="BY41" s="996"/>
      <c r="BZ41" s="996"/>
      <c r="CA41" s="996"/>
      <c r="CB41" s="996"/>
      <c r="CC41" s="996"/>
      <c r="CD41" s="996"/>
      <c r="CE41" s="996"/>
      <c r="CF41" s="996"/>
      <c r="CG41" s="1017"/>
      <c r="CH41" s="992"/>
      <c r="CI41" s="993"/>
      <c r="CJ41" s="993"/>
      <c r="CK41" s="993"/>
      <c r="CL41" s="994"/>
      <c r="CM41" s="992"/>
      <c r="CN41" s="993"/>
      <c r="CO41" s="993"/>
      <c r="CP41" s="993"/>
      <c r="CQ41" s="994"/>
      <c r="CR41" s="992"/>
      <c r="CS41" s="993"/>
      <c r="CT41" s="993"/>
      <c r="CU41" s="993"/>
      <c r="CV41" s="994"/>
      <c r="CW41" s="992"/>
      <c r="CX41" s="993"/>
      <c r="CY41" s="993"/>
      <c r="CZ41" s="993"/>
      <c r="DA41" s="994"/>
      <c r="DB41" s="992"/>
      <c r="DC41" s="993"/>
      <c r="DD41" s="993"/>
      <c r="DE41" s="993"/>
      <c r="DF41" s="994"/>
      <c r="DG41" s="992"/>
      <c r="DH41" s="993"/>
      <c r="DI41" s="993"/>
      <c r="DJ41" s="993"/>
      <c r="DK41" s="994"/>
      <c r="DL41" s="992"/>
      <c r="DM41" s="993"/>
      <c r="DN41" s="993"/>
      <c r="DO41" s="993"/>
      <c r="DP41" s="994"/>
      <c r="DQ41" s="992"/>
      <c r="DR41" s="993"/>
      <c r="DS41" s="993"/>
      <c r="DT41" s="993"/>
      <c r="DU41" s="994"/>
      <c r="DV41" s="995"/>
      <c r="DW41" s="996"/>
      <c r="DX41" s="996"/>
      <c r="DY41" s="996"/>
      <c r="DZ41" s="997"/>
      <c r="EA41" s="226"/>
    </row>
    <row r="42" spans="1:131" ht="26.25" customHeight="1" x14ac:dyDescent="0.2">
      <c r="A42" s="234">
        <v>15</v>
      </c>
      <c r="B42" s="1033"/>
      <c r="C42" s="1034"/>
      <c r="D42" s="1034"/>
      <c r="E42" s="1034"/>
      <c r="F42" s="1034"/>
      <c r="G42" s="1034"/>
      <c r="H42" s="1034"/>
      <c r="I42" s="1034"/>
      <c r="J42" s="1034"/>
      <c r="K42" s="1034"/>
      <c r="L42" s="1034"/>
      <c r="M42" s="1034"/>
      <c r="N42" s="1034"/>
      <c r="O42" s="1034"/>
      <c r="P42" s="1035"/>
      <c r="Q42" s="1041"/>
      <c r="R42" s="1042"/>
      <c r="S42" s="1042"/>
      <c r="T42" s="1042"/>
      <c r="U42" s="1042"/>
      <c r="V42" s="1042"/>
      <c r="W42" s="1042"/>
      <c r="X42" s="1042"/>
      <c r="Y42" s="1042"/>
      <c r="Z42" s="1042"/>
      <c r="AA42" s="1042"/>
      <c r="AB42" s="1042"/>
      <c r="AC42" s="1042"/>
      <c r="AD42" s="1042"/>
      <c r="AE42" s="1043"/>
      <c r="AF42" s="1038"/>
      <c r="AG42" s="1039"/>
      <c r="AH42" s="1039"/>
      <c r="AI42" s="1039"/>
      <c r="AJ42" s="1040"/>
      <c r="AK42" s="980"/>
      <c r="AL42" s="971"/>
      <c r="AM42" s="971"/>
      <c r="AN42" s="971"/>
      <c r="AO42" s="971"/>
      <c r="AP42" s="971"/>
      <c r="AQ42" s="971"/>
      <c r="AR42" s="971"/>
      <c r="AS42" s="971"/>
      <c r="AT42" s="971"/>
      <c r="AU42" s="971"/>
      <c r="AV42" s="971"/>
      <c r="AW42" s="971"/>
      <c r="AX42" s="971"/>
      <c r="AY42" s="971"/>
      <c r="AZ42" s="1044"/>
      <c r="BA42" s="1044"/>
      <c r="BB42" s="1044"/>
      <c r="BC42" s="1044"/>
      <c r="BD42" s="1044"/>
      <c r="BE42" s="972"/>
      <c r="BF42" s="972"/>
      <c r="BG42" s="972"/>
      <c r="BH42" s="972"/>
      <c r="BI42" s="973"/>
      <c r="BJ42" s="228"/>
      <c r="BK42" s="228"/>
      <c r="BL42" s="228"/>
      <c r="BM42" s="228"/>
      <c r="BN42" s="228"/>
      <c r="BO42" s="237"/>
      <c r="BP42" s="237"/>
      <c r="BQ42" s="234">
        <v>36</v>
      </c>
      <c r="BR42" s="235"/>
      <c r="BS42" s="995"/>
      <c r="BT42" s="996"/>
      <c r="BU42" s="996"/>
      <c r="BV42" s="996"/>
      <c r="BW42" s="996"/>
      <c r="BX42" s="996"/>
      <c r="BY42" s="996"/>
      <c r="BZ42" s="996"/>
      <c r="CA42" s="996"/>
      <c r="CB42" s="996"/>
      <c r="CC42" s="996"/>
      <c r="CD42" s="996"/>
      <c r="CE42" s="996"/>
      <c r="CF42" s="996"/>
      <c r="CG42" s="1017"/>
      <c r="CH42" s="992"/>
      <c r="CI42" s="993"/>
      <c r="CJ42" s="993"/>
      <c r="CK42" s="993"/>
      <c r="CL42" s="994"/>
      <c r="CM42" s="992"/>
      <c r="CN42" s="993"/>
      <c r="CO42" s="993"/>
      <c r="CP42" s="993"/>
      <c r="CQ42" s="994"/>
      <c r="CR42" s="992"/>
      <c r="CS42" s="993"/>
      <c r="CT42" s="993"/>
      <c r="CU42" s="993"/>
      <c r="CV42" s="994"/>
      <c r="CW42" s="992"/>
      <c r="CX42" s="993"/>
      <c r="CY42" s="993"/>
      <c r="CZ42" s="993"/>
      <c r="DA42" s="994"/>
      <c r="DB42" s="992"/>
      <c r="DC42" s="993"/>
      <c r="DD42" s="993"/>
      <c r="DE42" s="993"/>
      <c r="DF42" s="994"/>
      <c r="DG42" s="992"/>
      <c r="DH42" s="993"/>
      <c r="DI42" s="993"/>
      <c r="DJ42" s="993"/>
      <c r="DK42" s="994"/>
      <c r="DL42" s="992"/>
      <c r="DM42" s="993"/>
      <c r="DN42" s="993"/>
      <c r="DO42" s="993"/>
      <c r="DP42" s="994"/>
      <c r="DQ42" s="992"/>
      <c r="DR42" s="993"/>
      <c r="DS42" s="993"/>
      <c r="DT42" s="993"/>
      <c r="DU42" s="994"/>
      <c r="DV42" s="995"/>
      <c r="DW42" s="996"/>
      <c r="DX42" s="996"/>
      <c r="DY42" s="996"/>
      <c r="DZ42" s="997"/>
      <c r="EA42" s="226"/>
    </row>
    <row r="43" spans="1:131" ht="26.25" customHeight="1" x14ac:dyDescent="0.2">
      <c r="A43" s="234">
        <v>16</v>
      </c>
      <c r="B43" s="1033"/>
      <c r="C43" s="1034"/>
      <c r="D43" s="1034"/>
      <c r="E43" s="1034"/>
      <c r="F43" s="1034"/>
      <c r="G43" s="1034"/>
      <c r="H43" s="1034"/>
      <c r="I43" s="1034"/>
      <c r="J43" s="1034"/>
      <c r="K43" s="1034"/>
      <c r="L43" s="1034"/>
      <c r="M43" s="1034"/>
      <c r="N43" s="1034"/>
      <c r="O43" s="1034"/>
      <c r="P43" s="1035"/>
      <c r="Q43" s="1041"/>
      <c r="R43" s="1042"/>
      <c r="S43" s="1042"/>
      <c r="T43" s="1042"/>
      <c r="U43" s="1042"/>
      <c r="V43" s="1042"/>
      <c r="W43" s="1042"/>
      <c r="X43" s="1042"/>
      <c r="Y43" s="1042"/>
      <c r="Z43" s="1042"/>
      <c r="AA43" s="1042"/>
      <c r="AB43" s="1042"/>
      <c r="AC43" s="1042"/>
      <c r="AD43" s="1042"/>
      <c r="AE43" s="1043"/>
      <c r="AF43" s="1038"/>
      <c r="AG43" s="1039"/>
      <c r="AH43" s="1039"/>
      <c r="AI43" s="1039"/>
      <c r="AJ43" s="1040"/>
      <c r="AK43" s="980"/>
      <c r="AL43" s="971"/>
      <c r="AM43" s="971"/>
      <c r="AN43" s="971"/>
      <c r="AO43" s="971"/>
      <c r="AP43" s="971"/>
      <c r="AQ43" s="971"/>
      <c r="AR43" s="971"/>
      <c r="AS43" s="971"/>
      <c r="AT43" s="971"/>
      <c r="AU43" s="971"/>
      <c r="AV43" s="971"/>
      <c r="AW43" s="971"/>
      <c r="AX43" s="971"/>
      <c r="AY43" s="971"/>
      <c r="AZ43" s="1044"/>
      <c r="BA43" s="1044"/>
      <c r="BB43" s="1044"/>
      <c r="BC43" s="1044"/>
      <c r="BD43" s="1044"/>
      <c r="BE43" s="972"/>
      <c r="BF43" s="972"/>
      <c r="BG43" s="972"/>
      <c r="BH43" s="972"/>
      <c r="BI43" s="973"/>
      <c r="BJ43" s="228"/>
      <c r="BK43" s="228"/>
      <c r="BL43" s="228"/>
      <c r="BM43" s="228"/>
      <c r="BN43" s="228"/>
      <c r="BO43" s="237"/>
      <c r="BP43" s="237"/>
      <c r="BQ43" s="234">
        <v>37</v>
      </c>
      <c r="BR43" s="235"/>
      <c r="BS43" s="995"/>
      <c r="BT43" s="996"/>
      <c r="BU43" s="996"/>
      <c r="BV43" s="996"/>
      <c r="BW43" s="996"/>
      <c r="BX43" s="996"/>
      <c r="BY43" s="996"/>
      <c r="BZ43" s="996"/>
      <c r="CA43" s="996"/>
      <c r="CB43" s="996"/>
      <c r="CC43" s="996"/>
      <c r="CD43" s="996"/>
      <c r="CE43" s="996"/>
      <c r="CF43" s="996"/>
      <c r="CG43" s="1017"/>
      <c r="CH43" s="992"/>
      <c r="CI43" s="993"/>
      <c r="CJ43" s="993"/>
      <c r="CK43" s="993"/>
      <c r="CL43" s="994"/>
      <c r="CM43" s="992"/>
      <c r="CN43" s="993"/>
      <c r="CO43" s="993"/>
      <c r="CP43" s="993"/>
      <c r="CQ43" s="994"/>
      <c r="CR43" s="992"/>
      <c r="CS43" s="993"/>
      <c r="CT43" s="993"/>
      <c r="CU43" s="993"/>
      <c r="CV43" s="994"/>
      <c r="CW43" s="992"/>
      <c r="CX43" s="993"/>
      <c r="CY43" s="993"/>
      <c r="CZ43" s="993"/>
      <c r="DA43" s="994"/>
      <c r="DB43" s="992"/>
      <c r="DC43" s="993"/>
      <c r="DD43" s="993"/>
      <c r="DE43" s="993"/>
      <c r="DF43" s="994"/>
      <c r="DG43" s="992"/>
      <c r="DH43" s="993"/>
      <c r="DI43" s="993"/>
      <c r="DJ43" s="993"/>
      <c r="DK43" s="994"/>
      <c r="DL43" s="992"/>
      <c r="DM43" s="993"/>
      <c r="DN43" s="993"/>
      <c r="DO43" s="993"/>
      <c r="DP43" s="994"/>
      <c r="DQ43" s="992"/>
      <c r="DR43" s="993"/>
      <c r="DS43" s="993"/>
      <c r="DT43" s="993"/>
      <c r="DU43" s="994"/>
      <c r="DV43" s="995"/>
      <c r="DW43" s="996"/>
      <c r="DX43" s="996"/>
      <c r="DY43" s="996"/>
      <c r="DZ43" s="997"/>
      <c r="EA43" s="226"/>
    </row>
    <row r="44" spans="1:131" ht="26.25" customHeight="1" x14ac:dyDescent="0.2">
      <c r="A44" s="234">
        <v>17</v>
      </c>
      <c r="B44" s="1033"/>
      <c r="C44" s="1034"/>
      <c r="D44" s="1034"/>
      <c r="E44" s="1034"/>
      <c r="F44" s="1034"/>
      <c r="G44" s="1034"/>
      <c r="H44" s="1034"/>
      <c r="I44" s="1034"/>
      <c r="J44" s="1034"/>
      <c r="K44" s="1034"/>
      <c r="L44" s="1034"/>
      <c r="M44" s="1034"/>
      <c r="N44" s="1034"/>
      <c r="O44" s="1034"/>
      <c r="P44" s="1035"/>
      <c r="Q44" s="1041"/>
      <c r="R44" s="1042"/>
      <c r="S44" s="1042"/>
      <c r="T44" s="1042"/>
      <c r="U44" s="1042"/>
      <c r="V44" s="1042"/>
      <c r="W44" s="1042"/>
      <c r="X44" s="1042"/>
      <c r="Y44" s="1042"/>
      <c r="Z44" s="1042"/>
      <c r="AA44" s="1042"/>
      <c r="AB44" s="1042"/>
      <c r="AC44" s="1042"/>
      <c r="AD44" s="1042"/>
      <c r="AE44" s="1043"/>
      <c r="AF44" s="1038"/>
      <c r="AG44" s="1039"/>
      <c r="AH44" s="1039"/>
      <c r="AI44" s="1039"/>
      <c r="AJ44" s="1040"/>
      <c r="AK44" s="980"/>
      <c r="AL44" s="971"/>
      <c r="AM44" s="971"/>
      <c r="AN44" s="971"/>
      <c r="AO44" s="971"/>
      <c r="AP44" s="971"/>
      <c r="AQ44" s="971"/>
      <c r="AR44" s="971"/>
      <c r="AS44" s="971"/>
      <c r="AT44" s="971"/>
      <c r="AU44" s="971"/>
      <c r="AV44" s="971"/>
      <c r="AW44" s="971"/>
      <c r="AX44" s="971"/>
      <c r="AY44" s="971"/>
      <c r="AZ44" s="1044"/>
      <c r="BA44" s="1044"/>
      <c r="BB44" s="1044"/>
      <c r="BC44" s="1044"/>
      <c r="BD44" s="1044"/>
      <c r="BE44" s="972"/>
      <c r="BF44" s="972"/>
      <c r="BG44" s="972"/>
      <c r="BH44" s="972"/>
      <c r="BI44" s="973"/>
      <c r="BJ44" s="228"/>
      <c r="BK44" s="228"/>
      <c r="BL44" s="228"/>
      <c r="BM44" s="228"/>
      <c r="BN44" s="228"/>
      <c r="BO44" s="237"/>
      <c r="BP44" s="237"/>
      <c r="BQ44" s="234">
        <v>38</v>
      </c>
      <c r="BR44" s="235"/>
      <c r="BS44" s="995"/>
      <c r="BT44" s="996"/>
      <c r="BU44" s="996"/>
      <c r="BV44" s="996"/>
      <c r="BW44" s="996"/>
      <c r="BX44" s="996"/>
      <c r="BY44" s="996"/>
      <c r="BZ44" s="996"/>
      <c r="CA44" s="996"/>
      <c r="CB44" s="996"/>
      <c r="CC44" s="996"/>
      <c r="CD44" s="996"/>
      <c r="CE44" s="996"/>
      <c r="CF44" s="996"/>
      <c r="CG44" s="1017"/>
      <c r="CH44" s="992"/>
      <c r="CI44" s="993"/>
      <c r="CJ44" s="993"/>
      <c r="CK44" s="993"/>
      <c r="CL44" s="994"/>
      <c r="CM44" s="992"/>
      <c r="CN44" s="993"/>
      <c r="CO44" s="993"/>
      <c r="CP44" s="993"/>
      <c r="CQ44" s="994"/>
      <c r="CR44" s="992"/>
      <c r="CS44" s="993"/>
      <c r="CT44" s="993"/>
      <c r="CU44" s="993"/>
      <c r="CV44" s="994"/>
      <c r="CW44" s="992"/>
      <c r="CX44" s="993"/>
      <c r="CY44" s="993"/>
      <c r="CZ44" s="993"/>
      <c r="DA44" s="994"/>
      <c r="DB44" s="992"/>
      <c r="DC44" s="993"/>
      <c r="DD44" s="993"/>
      <c r="DE44" s="993"/>
      <c r="DF44" s="994"/>
      <c r="DG44" s="992"/>
      <c r="DH44" s="993"/>
      <c r="DI44" s="993"/>
      <c r="DJ44" s="993"/>
      <c r="DK44" s="994"/>
      <c r="DL44" s="992"/>
      <c r="DM44" s="993"/>
      <c r="DN44" s="993"/>
      <c r="DO44" s="993"/>
      <c r="DP44" s="994"/>
      <c r="DQ44" s="992"/>
      <c r="DR44" s="993"/>
      <c r="DS44" s="993"/>
      <c r="DT44" s="993"/>
      <c r="DU44" s="994"/>
      <c r="DV44" s="995"/>
      <c r="DW44" s="996"/>
      <c r="DX44" s="996"/>
      <c r="DY44" s="996"/>
      <c r="DZ44" s="997"/>
      <c r="EA44" s="226"/>
    </row>
    <row r="45" spans="1:131" ht="26.25" customHeight="1" x14ac:dyDescent="0.2">
      <c r="A45" s="234">
        <v>18</v>
      </c>
      <c r="B45" s="1033"/>
      <c r="C45" s="1034"/>
      <c r="D45" s="1034"/>
      <c r="E45" s="1034"/>
      <c r="F45" s="1034"/>
      <c r="G45" s="1034"/>
      <c r="H45" s="1034"/>
      <c r="I45" s="1034"/>
      <c r="J45" s="1034"/>
      <c r="K45" s="1034"/>
      <c r="L45" s="1034"/>
      <c r="M45" s="1034"/>
      <c r="N45" s="1034"/>
      <c r="O45" s="1034"/>
      <c r="P45" s="1035"/>
      <c r="Q45" s="1041"/>
      <c r="R45" s="1042"/>
      <c r="S45" s="1042"/>
      <c r="T45" s="1042"/>
      <c r="U45" s="1042"/>
      <c r="V45" s="1042"/>
      <c r="W45" s="1042"/>
      <c r="X45" s="1042"/>
      <c r="Y45" s="1042"/>
      <c r="Z45" s="1042"/>
      <c r="AA45" s="1042"/>
      <c r="AB45" s="1042"/>
      <c r="AC45" s="1042"/>
      <c r="AD45" s="1042"/>
      <c r="AE45" s="1043"/>
      <c r="AF45" s="1038"/>
      <c r="AG45" s="1039"/>
      <c r="AH45" s="1039"/>
      <c r="AI45" s="1039"/>
      <c r="AJ45" s="1040"/>
      <c r="AK45" s="980"/>
      <c r="AL45" s="971"/>
      <c r="AM45" s="971"/>
      <c r="AN45" s="971"/>
      <c r="AO45" s="971"/>
      <c r="AP45" s="971"/>
      <c r="AQ45" s="971"/>
      <c r="AR45" s="971"/>
      <c r="AS45" s="971"/>
      <c r="AT45" s="971"/>
      <c r="AU45" s="971"/>
      <c r="AV45" s="971"/>
      <c r="AW45" s="971"/>
      <c r="AX45" s="971"/>
      <c r="AY45" s="971"/>
      <c r="AZ45" s="1044"/>
      <c r="BA45" s="1044"/>
      <c r="BB45" s="1044"/>
      <c r="BC45" s="1044"/>
      <c r="BD45" s="1044"/>
      <c r="BE45" s="972"/>
      <c r="BF45" s="972"/>
      <c r="BG45" s="972"/>
      <c r="BH45" s="972"/>
      <c r="BI45" s="973"/>
      <c r="BJ45" s="228"/>
      <c r="BK45" s="228"/>
      <c r="BL45" s="228"/>
      <c r="BM45" s="228"/>
      <c r="BN45" s="228"/>
      <c r="BO45" s="237"/>
      <c r="BP45" s="237"/>
      <c r="BQ45" s="234">
        <v>39</v>
      </c>
      <c r="BR45" s="235"/>
      <c r="BS45" s="995"/>
      <c r="BT45" s="996"/>
      <c r="BU45" s="996"/>
      <c r="BV45" s="996"/>
      <c r="BW45" s="996"/>
      <c r="BX45" s="996"/>
      <c r="BY45" s="996"/>
      <c r="BZ45" s="996"/>
      <c r="CA45" s="996"/>
      <c r="CB45" s="996"/>
      <c r="CC45" s="996"/>
      <c r="CD45" s="996"/>
      <c r="CE45" s="996"/>
      <c r="CF45" s="996"/>
      <c r="CG45" s="1017"/>
      <c r="CH45" s="992"/>
      <c r="CI45" s="993"/>
      <c r="CJ45" s="993"/>
      <c r="CK45" s="993"/>
      <c r="CL45" s="994"/>
      <c r="CM45" s="992"/>
      <c r="CN45" s="993"/>
      <c r="CO45" s="993"/>
      <c r="CP45" s="993"/>
      <c r="CQ45" s="994"/>
      <c r="CR45" s="992"/>
      <c r="CS45" s="993"/>
      <c r="CT45" s="993"/>
      <c r="CU45" s="993"/>
      <c r="CV45" s="994"/>
      <c r="CW45" s="992"/>
      <c r="CX45" s="993"/>
      <c r="CY45" s="993"/>
      <c r="CZ45" s="993"/>
      <c r="DA45" s="994"/>
      <c r="DB45" s="992"/>
      <c r="DC45" s="993"/>
      <c r="DD45" s="993"/>
      <c r="DE45" s="993"/>
      <c r="DF45" s="994"/>
      <c r="DG45" s="992"/>
      <c r="DH45" s="993"/>
      <c r="DI45" s="993"/>
      <c r="DJ45" s="993"/>
      <c r="DK45" s="994"/>
      <c r="DL45" s="992"/>
      <c r="DM45" s="993"/>
      <c r="DN45" s="993"/>
      <c r="DO45" s="993"/>
      <c r="DP45" s="994"/>
      <c r="DQ45" s="992"/>
      <c r="DR45" s="993"/>
      <c r="DS45" s="993"/>
      <c r="DT45" s="993"/>
      <c r="DU45" s="994"/>
      <c r="DV45" s="995"/>
      <c r="DW45" s="996"/>
      <c r="DX45" s="996"/>
      <c r="DY45" s="996"/>
      <c r="DZ45" s="997"/>
      <c r="EA45" s="226"/>
    </row>
    <row r="46" spans="1:131" ht="26.25" customHeight="1" x14ac:dyDescent="0.2">
      <c r="A46" s="234">
        <v>19</v>
      </c>
      <c r="B46" s="1033"/>
      <c r="C46" s="1034"/>
      <c r="D46" s="1034"/>
      <c r="E46" s="1034"/>
      <c r="F46" s="1034"/>
      <c r="G46" s="1034"/>
      <c r="H46" s="1034"/>
      <c r="I46" s="1034"/>
      <c r="J46" s="1034"/>
      <c r="K46" s="1034"/>
      <c r="L46" s="1034"/>
      <c r="M46" s="1034"/>
      <c r="N46" s="1034"/>
      <c r="O46" s="1034"/>
      <c r="P46" s="1035"/>
      <c r="Q46" s="1041"/>
      <c r="R46" s="1042"/>
      <c r="S46" s="1042"/>
      <c r="T46" s="1042"/>
      <c r="U46" s="1042"/>
      <c r="V46" s="1042"/>
      <c r="W46" s="1042"/>
      <c r="X46" s="1042"/>
      <c r="Y46" s="1042"/>
      <c r="Z46" s="1042"/>
      <c r="AA46" s="1042"/>
      <c r="AB46" s="1042"/>
      <c r="AC46" s="1042"/>
      <c r="AD46" s="1042"/>
      <c r="AE46" s="1043"/>
      <c r="AF46" s="1038"/>
      <c r="AG46" s="1039"/>
      <c r="AH46" s="1039"/>
      <c r="AI46" s="1039"/>
      <c r="AJ46" s="1040"/>
      <c r="AK46" s="980"/>
      <c r="AL46" s="971"/>
      <c r="AM46" s="971"/>
      <c r="AN46" s="971"/>
      <c r="AO46" s="971"/>
      <c r="AP46" s="971"/>
      <c r="AQ46" s="971"/>
      <c r="AR46" s="971"/>
      <c r="AS46" s="971"/>
      <c r="AT46" s="971"/>
      <c r="AU46" s="971"/>
      <c r="AV46" s="971"/>
      <c r="AW46" s="971"/>
      <c r="AX46" s="971"/>
      <c r="AY46" s="971"/>
      <c r="AZ46" s="1044"/>
      <c r="BA46" s="1044"/>
      <c r="BB46" s="1044"/>
      <c r="BC46" s="1044"/>
      <c r="BD46" s="1044"/>
      <c r="BE46" s="972"/>
      <c r="BF46" s="972"/>
      <c r="BG46" s="972"/>
      <c r="BH46" s="972"/>
      <c r="BI46" s="973"/>
      <c r="BJ46" s="228"/>
      <c r="BK46" s="228"/>
      <c r="BL46" s="228"/>
      <c r="BM46" s="228"/>
      <c r="BN46" s="228"/>
      <c r="BO46" s="237"/>
      <c r="BP46" s="237"/>
      <c r="BQ46" s="234">
        <v>40</v>
      </c>
      <c r="BR46" s="235"/>
      <c r="BS46" s="995"/>
      <c r="BT46" s="996"/>
      <c r="BU46" s="996"/>
      <c r="BV46" s="996"/>
      <c r="BW46" s="996"/>
      <c r="BX46" s="996"/>
      <c r="BY46" s="996"/>
      <c r="BZ46" s="996"/>
      <c r="CA46" s="996"/>
      <c r="CB46" s="996"/>
      <c r="CC46" s="996"/>
      <c r="CD46" s="996"/>
      <c r="CE46" s="996"/>
      <c r="CF46" s="996"/>
      <c r="CG46" s="1017"/>
      <c r="CH46" s="992"/>
      <c r="CI46" s="993"/>
      <c r="CJ46" s="993"/>
      <c r="CK46" s="993"/>
      <c r="CL46" s="994"/>
      <c r="CM46" s="992"/>
      <c r="CN46" s="993"/>
      <c r="CO46" s="993"/>
      <c r="CP46" s="993"/>
      <c r="CQ46" s="994"/>
      <c r="CR46" s="992"/>
      <c r="CS46" s="993"/>
      <c r="CT46" s="993"/>
      <c r="CU46" s="993"/>
      <c r="CV46" s="994"/>
      <c r="CW46" s="992"/>
      <c r="CX46" s="993"/>
      <c r="CY46" s="993"/>
      <c r="CZ46" s="993"/>
      <c r="DA46" s="994"/>
      <c r="DB46" s="992"/>
      <c r="DC46" s="993"/>
      <c r="DD46" s="993"/>
      <c r="DE46" s="993"/>
      <c r="DF46" s="994"/>
      <c r="DG46" s="992"/>
      <c r="DH46" s="993"/>
      <c r="DI46" s="993"/>
      <c r="DJ46" s="993"/>
      <c r="DK46" s="994"/>
      <c r="DL46" s="992"/>
      <c r="DM46" s="993"/>
      <c r="DN46" s="993"/>
      <c r="DO46" s="993"/>
      <c r="DP46" s="994"/>
      <c r="DQ46" s="992"/>
      <c r="DR46" s="993"/>
      <c r="DS46" s="993"/>
      <c r="DT46" s="993"/>
      <c r="DU46" s="994"/>
      <c r="DV46" s="995"/>
      <c r="DW46" s="996"/>
      <c r="DX46" s="996"/>
      <c r="DY46" s="996"/>
      <c r="DZ46" s="997"/>
      <c r="EA46" s="226"/>
    </row>
    <row r="47" spans="1:131" ht="26.25" customHeight="1" x14ac:dyDescent="0.2">
      <c r="A47" s="234">
        <v>20</v>
      </c>
      <c r="B47" s="1033"/>
      <c r="C47" s="1034"/>
      <c r="D47" s="1034"/>
      <c r="E47" s="1034"/>
      <c r="F47" s="1034"/>
      <c r="G47" s="1034"/>
      <c r="H47" s="1034"/>
      <c r="I47" s="1034"/>
      <c r="J47" s="1034"/>
      <c r="K47" s="1034"/>
      <c r="L47" s="1034"/>
      <c r="M47" s="1034"/>
      <c r="N47" s="1034"/>
      <c r="O47" s="1034"/>
      <c r="P47" s="1035"/>
      <c r="Q47" s="1041"/>
      <c r="R47" s="1042"/>
      <c r="S47" s="1042"/>
      <c r="T47" s="1042"/>
      <c r="U47" s="1042"/>
      <c r="V47" s="1042"/>
      <c r="W47" s="1042"/>
      <c r="X47" s="1042"/>
      <c r="Y47" s="1042"/>
      <c r="Z47" s="1042"/>
      <c r="AA47" s="1042"/>
      <c r="AB47" s="1042"/>
      <c r="AC47" s="1042"/>
      <c r="AD47" s="1042"/>
      <c r="AE47" s="1043"/>
      <c r="AF47" s="1038"/>
      <c r="AG47" s="1039"/>
      <c r="AH47" s="1039"/>
      <c r="AI47" s="1039"/>
      <c r="AJ47" s="1040"/>
      <c r="AK47" s="980"/>
      <c r="AL47" s="971"/>
      <c r="AM47" s="971"/>
      <c r="AN47" s="971"/>
      <c r="AO47" s="971"/>
      <c r="AP47" s="971"/>
      <c r="AQ47" s="971"/>
      <c r="AR47" s="971"/>
      <c r="AS47" s="971"/>
      <c r="AT47" s="971"/>
      <c r="AU47" s="971"/>
      <c r="AV47" s="971"/>
      <c r="AW47" s="971"/>
      <c r="AX47" s="971"/>
      <c r="AY47" s="971"/>
      <c r="AZ47" s="1044"/>
      <c r="BA47" s="1044"/>
      <c r="BB47" s="1044"/>
      <c r="BC47" s="1044"/>
      <c r="BD47" s="1044"/>
      <c r="BE47" s="972"/>
      <c r="BF47" s="972"/>
      <c r="BG47" s="972"/>
      <c r="BH47" s="972"/>
      <c r="BI47" s="973"/>
      <c r="BJ47" s="228"/>
      <c r="BK47" s="228"/>
      <c r="BL47" s="228"/>
      <c r="BM47" s="228"/>
      <c r="BN47" s="228"/>
      <c r="BO47" s="237"/>
      <c r="BP47" s="237"/>
      <c r="BQ47" s="234">
        <v>41</v>
      </c>
      <c r="BR47" s="235"/>
      <c r="BS47" s="995"/>
      <c r="BT47" s="996"/>
      <c r="BU47" s="996"/>
      <c r="BV47" s="996"/>
      <c r="BW47" s="996"/>
      <c r="BX47" s="996"/>
      <c r="BY47" s="996"/>
      <c r="BZ47" s="996"/>
      <c r="CA47" s="996"/>
      <c r="CB47" s="996"/>
      <c r="CC47" s="996"/>
      <c r="CD47" s="996"/>
      <c r="CE47" s="996"/>
      <c r="CF47" s="996"/>
      <c r="CG47" s="1017"/>
      <c r="CH47" s="992"/>
      <c r="CI47" s="993"/>
      <c r="CJ47" s="993"/>
      <c r="CK47" s="993"/>
      <c r="CL47" s="994"/>
      <c r="CM47" s="992"/>
      <c r="CN47" s="993"/>
      <c r="CO47" s="993"/>
      <c r="CP47" s="993"/>
      <c r="CQ47" s="994"/>
      <c r="CR47" s="992"/>
      <c r="CS47" s="993"/>
      <c r="CT47" s="993"/>
      <c r="CU47" s="993"/>
      <c r="CV47" s="994"/>
      <c r="CW47" s="992"/>
      <c r="CX47" s="993"/>
      <c r="CY47" s="993"/>
      <c r="CZ47" s="993"/>
      <c r="DA47" s="994"/>
      <c r="DB47" s="992"/>
      <c r="DC47" s="993"/>
      <c r="DD47" s="993"/>
      <c r="DE47" s="993"/>
      <c r="DF47" s="994"/>
      <c r="DG47" s="992"/>
      <c r="DH47" s="993"/>
      <c r="DI47" s="993"/>
      <c r="DJ47" s="993"/>
      <c r="DK47" s="994"/>
      <c r="DL47" s="992"/>
      <c r="DM47" s="993"/>
      <c r="DN47" s="993"/>
      <c r="DO47" s="993"/>
      <c r="DP47" s="994"/>
      <c r="DQ47" s="992"/>
      <c r="DR47" s="993"/>
      <c r="DS47" s="993"/>
      <c r="DT47" s="993"/>
      <c r="DU47" s="994"/>
      <c r="DV47" s="995"/>
      <c r="DW47" s="996"/>
      <c r="DX47" s="996"/>
      <c r="DY47" s="996"/>
      <c r="DZ47" s="997"/>
      <c r="EA47" s="226"/>
    </row>
    <row r="48" spans="1:131" ht="26.25" customHeight="1" x14ac:dyDescent="0.2">
      <c r="A48" s="234">
        <v>21</v>
      </c>
      <c r="B48" s="1033"/>
      <c r="C48" s="1034"/>
      <c r="D48" s="1034"/>
      <c r="E48" s="1034"/>
      <c r="F48" s="1034"/>
      <c r="G48" s="1034"/>
      <c r="H48" s="1034"/>
      <c r="I48" s="1034"/>
      <c r="J48" s="1034"/>
      <c r="K48" s="1034"/>
      <c r="L48" s="1034"/>
      <c r="M48" s="1034"/>
      <c r="N48" s="1034"/>
      <c r="O48" s="1034"/>
      <c r="P48" s="1035"/>
      <c r="Q48" s="1041"/>
      <c r="R48" s="1042"/>
      <c r="S48" s="1042"/>
      <c r="T48" s="1042"/>
      <c r="U48" s="1042"/>
      <c r="V48" s="1042"/>
      <c r="W48" s="1042"/>
      <c r="X48" s="1042"/>
      <c r="Y48" s="1042"/>
      <c r="Z48" s="1042"/>
      <c r="AA48" s="1042"/>
      <c r="AB48" s="1042"/>
      <c r="AC48" s="1042"/>
      <c r="AD48" s="1042"/>
      <c r="AE48" s="1043"/>
      <c r="AF48" s="1038"/>
      <c r="AG48" s="1039"/>
      <c r="AH48" s="1039"/>
      <c r="AI48" s="1039"/>
      <c r="AJ48" s="1040"/>
      <c r="AK48" s="980"/>
      <c r="AL48" s="971"/>
      <c r="AM48" s="971"/>
      <c r="AN48" s="971"/>
      <c r="AO48" s="971"/>
      <c r="AP48" s="971"/>
      <c r="AQ48" s="971"/>
      <c r="AR48" s="971"/>
      <c r="AS48" s="971"/>
      <c r="AT48" s="971"/>
      <c r="AU48" s="971"/>
      <c r="AV48" s="971"/>
      <c r="AW48" s="971"/>
      <c r="AX48" s="971"/>
      <c r="AY48" s="971"/>
      <c r="AZ48" s="1044"/>
      <c r="BA48" s="1044"/>
      <c r="BB48" s="1044"/>
      <c r="BC48" s="1044"/>
      <c r="BD48" s="1044"/>
      <c r="BE48" s="972"/>
      <c r="BF48" s="972"/>
      <c r="BG48" s="972"/>
      <c r="BH48" s="972"/>
      <c r="BI48" s="973"/>
      <c r="BJ48" s="228"/>
      <c r="BK48" s="228"/>
      <c r="BL48" s="228"/>
      <c r="BM48" s="228"/>
      <c r="BN48" s="228"/>
      <c r="BO48" s="237"/>
      <c r="BP48" s="237"/>
      <c r="BQ48" s="234">
        <v>42</v>
      </c>
      <c r="BR48" s="235"/>
      <c r="BS48" s="995"/>
      <c r="BT48" s="996"/>
      <c r="BU48" s="996"/>
      <c r="BV48" s="996"/>
      <c r="BW48" s="996"/>
      <c r="BX48" s="996"/>
      <c r="BY48" s="996"/>
      <c r="BZ48" s="996"/>
      <c r="CA48" s="996"/>
      <c r="CB48" s="996"/>
      <c r="CC48" s="996"/>
      <c r="CD48" s="996"/>
      <c r="CE48" s="996"/>
      <c r="CF48" s="996"/>
      <c r="CG48" s="1017"/>
      <c r="CH48" s="992"/>
      <c r="CI48" s="993"/>
      <c r="CJ48" s="993"/>
      <c r="CK48" s="993"/>
      <c r="CL48" s="994"/>
      <c r="CM48" s="992"/>
      <c r="CN48" s="993"/>
      <c r="CO48" s="993"/>
      <c r="CP48" s="993"/>
      <c r="CQ48" s="994"/>
      <c r="CR48" s="992"/>
      <c r="CS48" s="993"/>
      <c r="CT48" s="993"/>
      <c r="CU48" s="993"/>
      <c r="CV48" s="994"/>
      <c r="CW48" s="992"/>
      <c r="CX48" s="993"/>
      <c r="CY48" s="993"/>
      <c r="CZ48" s="993"/>
      <c r="DA48" s="994"/>
      <c r="DB48" s="992"/>
      <c r="DC48" s="993"/>
      <c r="DD48" s="993"/>
      <c r="DE48" s="993"/>
      <c r="DF48" s="994"/>
      <c r="DG48" s="992"/>
      <c r="DH48" s="993"/>
      <c r="DI48" s="993"/>
      <c r="DJ48" s="993"/>
      <c r="DK48" s="994"/>
      <c r="DL48" s="992"/>
      <c r="DM48" s="993"/>
      <c r="DN48" s="993"/>
      <c r="DO48" s="993"/>
      <c r="DP48" s="994"/>
      <c r="DQ48" s="992"/>
      <c r="DR48" s="993"/>
      <c r="DS48" s="993"/>
      <c r="DT48" s="993"/>
      <c r="DU48" s="994"/>
      <c r="DV48" s="995"/>
      <c r="DW48" s="996"/>
      <c r="DX48" s="996"/>
      <c r="DY48" s="996"/>
      <c r="DZ48" s="997"/>
      <c r="EA48" s="226"/>
    </row>
    <row r="49" spans="1:131" ht="26.25" customHeight="1" x14ac:dyDescent="0.2">
      <c r="A49" s="234">
        <v>22</v>
      </c>
      <c r="B49" s="1033"/>
      <c r="C49" s="1034"/>
      <c r="D49" s="1034"/>
      <c r="E49" s="1034"/>
      <c r="F49" s="1034"/>
      <c r="G49" s="1034"/>
      <c r="H49" s="1034"/>
      <c r="I49" s="1034"/>
      <c r="J49" s="1034"/>
      <c r="K49" s="1034"/>
      <c r="L49" s="1034"/>
      <c r="M49" s="1034"/>
      <c r="N49" s="1034"/>
      <c r="O49" s="1034"/>
      <c r="P49" s="1035"/>
      <c r="Q49" s="1041"/>
      <c r="R49" s="1042"/>
      <c r="S49" s="1042"/>
      <c r="T49" s="1042"/>
      <c r="U49" s="1042"/>
      <c r="V49" s="1042"/>
      <c r="W49" s="1042"/>
      <c r="X49" s="1042"/>
      <c r="Y49" s="1042"/>
      <c r="Z49" s="1042"/>
      <c r="AA49" s="1042"/>
      <c r="AB49" s="1042"/>
      <c r="AC49" s="1042"/>
      <c r="AD49" s="1042"/>
      <c r="AE49" s="1043"/>
      <c r="AF49" s="1038"/>
      <c r="AG49" s="1039"/>
      <c r="AH49" s="1039"/>
      <c r="AI49" s="1039"/>
      <c r="AJ49" s="1040"/>
      <c r="AK49" s="980"/>
      <c r="AL49" s="971"/>
      <c r="AM49" s="971"/>
      <c r="AN49" s="971"/>
      <c r="AO49" s="971"/>
      <c r="AP49" s="971"/>
      <c r="AQ49" s="971"/>
      <c r="AR49" s="971"/>
      <c r="AS49" s="971"/>
      <c r="AT49" s="971"/>
      <c r="AU49" s="971"/>
      <c r="AV49" s="971"/>
      <c r="AW49" s="971"/>
      <c r="AX49" s="971"/>
      <c r="AY49" s="971"/>
      <c r="AZ49" s="1044"/>
      <c r="BA49" s="1044"/>
      <c r="BB49" s="1044"/>
      <c r="BC49" s="1044"/>
      <c r="BD49" s="1044"/>
      <c r="BE49" s="972"/>
      <c r="BF49" s="972"/>
      <c r="BG49" s="972"/>
      <c r="BH49" s="972"/>
      <c r="BI49" s="973"/>
      <c r="BJ49" s="228"/>
      <c r="BK49" s="228"/>
      <c r="BL49" s="228"/>
      <c r="BM49" s="228"/>
      <c r="BN49" s="228"/>
      <c r="BO49" s="237"/>
      <c r="BP49" s="237"/>
      <c r="BQ49" s="234">
        <v>43</v>
      </c>
      <c r="BR49" s="235"/>
      <c r="BS49" s="995"/>
      <c r="BT49" s="996"/>
      <c r="BU49" s="996"/>
      <c r="BV49" s="996"/>
      <c r="BW49" s="996"/>
      <c r="BX49" s="996"/>
      <c r="BY49" s="996"/>
      <c r="BZ49" s="996"/>
      <c r="CA49" s="996"/>
      <c r="CB49" s="996"/>
      <c r="CC49" s="996"/>
      <c r="CD49" s="996"/>
      <c r="CE49" s="996"/>
      <c r="CF49" s="996"/>
      <c r="CG49" s="1017"/>
      <c r="CH49" s="992"/>
      <c r="CI49" s="993"/>
      <c r="CJ49" s="993"/>
      <c r="CK49" s="993"/>
      <c r="CL49" s="994"/>
      <c r="CM49" s="992"/>
      <c r="CN49" s="993"/>
      <c r="CO49" s="993"/>
      <c r="CP49" s="993"/>
      <c r="CQ49" s="994"/>
      <c r="CR49" s="992"/>
      <c r="CS49" s="993"/>
      <c r="CT49" s="993"/>
      <c r="CU49" s="993"/>
      <c r="CV49" s="994"/>
      <c r="CW49" s="992"/>
      <c r="CX49" s="993"/>
      <c r="CY49" s="993"/>
      <c r="CZ49" s="993"/>
      <c r="DA49" s="994"/>
      <c r="DB49" s="992"/>
      <c r="DC49" s="993"/>
      <c r="DD49" s="993"/>
      <c r="DE49" s="993"/>
      <c r="DF49" s="994"/>
      <c r="DG49" s="992"/>
      <c r="DH49" s="993"/>
      <c r="DI49" s="993"/>
      <c r="DJ49" s="993"/>
      <c r="DK49" s="994"/>
      <c r="DL49" s="992"/>
      <c r="DM49" s="993"/>
      <c r="DN49" s="993"/>
      <c r="DO49" s="993"/>
      <c r="DP49" s="994"/>
      <c r="DQ49" s="992"/>
      <c r="DR49" s="993"/>
      <c r="DS49" s="993"/>
      <c r="DT49" s="993"/>
      <c r="DU49" s="994"/>
      <c r="DV49" s="995"/>
      <c r="DW49" s="996"/>
      <c r="DX49" s="996"/>
      <c r="DY49" s="996"/>
      <c r="DZ49" s="997"/>
      <c r="EA49" s="226"/>
    </row>
    <row r="50" spans="1:131" ht="26.25" customHeight="1" x14ac:dyDescent="0.2">
      <c r="A50" s="234">
        <v>23</v>
      </c>
      <c r="B50" s="1033"/>
      <c r="C50" s="1034"/>
      <c r="D50" s="1034"/>
      <c r="E50" s="1034"/>
      <c r="F50" s="1034"/>
      <c r="G50" s="1034"/>
      <c r="H50" s="1034"/>
      <c r="I50" s="1034"/>
      <c r="J50" s="1034"/>
      <c r="K50" s="1034"/>
      <c r="L50" s="1034"/>
      <c r="M50" s="1034"/>
      <c r="N50" s="1034"/>
      <c r="O50" s="1034"/>
      <c r="P50" s="1035"/>
      <c r="Q50" s="1036"/>
      <c r="R50" s="1028"/>
      <c r="S50" s="1028"/>
      <c r="T50" s="1028"/>
      <c r="U50" s="1028"/>
      <c r="V50" s="1028"/>
      <c r="W50" s="1028"/>
      <c r="X50" s="1028"/>
      <c r="Y50" s="1028"/>
      <c r="Z50" s="1028"/>
      <c r="AA50" s="1028"/>
      <c r="AB50" s="1028"/>
      <c r="AC50" s="1028"/>
      <c r="AD50" s="1028"/>
      <c r="AE50" s="1037"/>
      <c r="AF50" s="1038"/>
      <c r="AG50" s="1039"/>
      <c r="AH50" s="1039"/>
      <c r="AI50" s="1039"/>
      <c r="AJ50" s="1040"/>
      <c r="AK50" s="1027"/>
      <c r="AL50" s="1028"/>
      <c r="AM50" s="1028"/>
      <c r="AN50" s="1028"/>
      <c r="AO50" s="1028"/>
      <c r="AP50" s="1028"/>
      <c r="AQ50" s="1028"/>
      <c r="AR50" s="1028"/>
      <c r="AS50" s="1028"/>
      <c r="AT50" s="1028"/>
      <c r="AU50" s="1028"/>
      <c r="AV50" s="1028"/>
      <c r="AW50" s="1028"/>
      <c r="AX50" s="1028"/>
      <c r="AY50" s="1028"/>
      <c r="AZ50" s="1029"/>
      <c r="BA50" s="1029"/>
      <c r="BB50" s="1029"/>
      <c r="BC50" s="1029"/>
      <c r="BD50" s="1029"/>
      <c r="BE50" s="972"/>
      <c r="BF50" s="972"/>
      <c r="BG50" s="972"/>
      <c r="BH50" s="972"/>
      <c r="BI50" s="973"/>
      <c r="BJ50" s="228"/>
      <c r="BK50" s="228"/>
      <c r="BL50" s="228"/>
      <c r="BM50" s="228"/>
      <c r="BN50" s="228"/>
      <c r="BO50" s="237"/>
      <c r="BP50" s="237"/>
      <c r="BQ50" s="234">
        <v>44</v>
      </c>
      <c r="BR50" s="235"/>
      <c r="BS50" s="995"/>
      <c r="BT50" s="996"/>
      <c r="BU50" s="996"/>
      <c r="BV50" s="996"/>
      <c r="BW50" s="996"/>
      <c r="BX50" s="996"/>
      <c r="BY50" s="996"/>
      <c r="BZ50" s="996"/>
      <c r="CA50" s="996"/>
      <c r="CB50" s="996"/>
      <c r="CC50" s="996"/>
      <c r="CD50" s="996"/>
      <c r="CE50" s="996"/>
      <c r="CF50" s="996"/>
      <c r="CG50" s="1017"/>
      <c r="CH50" s="992"/>
      <c r="CI50" s="993"/>
      <c r="CJ50" s="993"/>
      <c r="CK50" s="993"/>
      <c r="CL50" s="994"/>
      <c r="CM50" s="992"/>
      <c r="CN50" s="993"/>
      <c r="CO50" s="993"/>
      <c r="CP50" s="993"/>
      <c r="CQ50" s="994"/>
      <c r="CR50" s="992"/>
      <c r="CS50" s="993"/>
      <c r="CT50" s="993"/>
      <c r="CU50" s="993"/>
      <c r="CV50" s="994"/>
      <c r="CW50" s="992"/>
      <c r="CX50" s="993"/>
      <c r="CY50" s="993"/>
      <c r="CZ50" s="993"/>
      <c r="DA50" s="994"/>
      <c r="DB50" s="992"/>
      <c r="DC50" s="993"/>
      <c r="DD50" s="993"/>
      <c r="DE50" s="993"/>
      <c r="DF50" s="994"/>
      <c r="DG50" s="992"/>
      <c r="DH50" s="993"/>
      <c r="DI50" s="993"/>
      <c r="DJ50" s="993"/>
      <c r="DK50" s="994"/>
      <c r="DL50" s="992"/>
      <c r="DM50" s="993"/>
      <c r="DN50" s="993"/>
      <c r="DO50" s="993"/>
      <c r="DP50" s="994"/>
      <c r="DQ50" s="992"/>
      <c r="DR50" s="993"/>
      <c r="DS50" s="993"/>
      <c r="DT50" s="993"/>
      <c r="DU50" s="994"/>
      <c r="DV50" s="995"/>
      <c r="DW50" s="996"/>
      <c r="DX50" s="996"/>
      <c r="DY50" s="996"/>
      <c r="DZ50" s="997"/>
      <c r="EA50" s="226"/>
    </row>
    <row r="51" spans="1:131" ht="26.25" customHeight="1" x14ac:dyDescent="0.2">
      <c r="A51" s="234">
        <v>24</v>
      </c>
      <c r="B51" s="1033"/>
      <c r="C51" s="1034"/>
      <c r="D51" s="1034"/>
      <c r="E51" s="1034"/>
      <c r="F51" s="1034"/>
      <c r="G51" s="1034"/>
      <c r="H51" s="1034"/>
      <c r="I51" s="1034"/>
      <c r="J51" s="1034"/>
      <c r="K51" s="1034"/>
      <c r="L51" s="1034"/>
      <c r="M51" s="1034"/>
      <c r="N51" s="1034"/>
      <c r="O51" s="1034"/>
      <c r="P51" s="1035"/>
      <c r="Q51" s="1036"/>
      <c r="R51" s="1028"/>
      <c r="S51" s="1028"/>
      <c r="T51" s="1028"/>
      <c r="U51" s="1028"/>
      <c r="V51" s="1028"/>
      <c r="W51" s="1028"/>
      <c r="X51" s="1028"/>
      <c r="Y51" s="1028"/>
      <c r="Z51" s="1028"/>
      <c r="AA51" s="1028"/>
      <c r="AB51" s="1028"/>
      <c r="AC51" s="1028"/>
      <c r="AD51" s="1028"/>
      <c r="AE51" s="1037"/>
      <c r="AF51" s="1038"/>
      <c r="AG51" s="1039"/>
      <c r="AH51" s="1039"/>
      <c r="AI51" s="1039"/>
      <c r="AJ51" s="1040"/>
      <c r="AK51" s="1027"/>
      <c r="AL51" s="1028"/>
      <c r="AM51" s="1028"/>
      <c r="AN51" s="1028"/>
      <c r="AO51" s="1028"/>
      <c r="AP51" s="1028"/>
      <c r="AQ51" s="1028"/>
      <c r="AR51" s="1028"/>
      <c r="AS51" s="1028"/>
      <c r="AT51" s="1028"/>
      <c r="AU51" s="1028"/>
      <c r="AV51" s="1028"/>
      <c r="AW51" s="1028"/>
      <c r="AX51" s="1028"/>
      <c r="AY51" s="1028"/>
      <c r="AZ51" s="1029"/>
      <c r="BA51" s="1029"/>
      <c r="BB51" s="1029"/>
      <c r="BC51" s="1029"/>
      <c r="BD51" s="1029"/>
      <c r="BE51" s="972"/>
      <c r="BF51" s="972"/>
      <c r="BG51" s="972"/>
      <c r="BH51" s="972"/>
      <c r="BI51" s="973"/>
      <c r="BJ51" s="228"/>
      <c r="BK51" s="228"/>
      <c r="BL51" s="228"/>
      <c r="BM51" s="228"/>
      <c r="BN51" s="228"/>
      <c r="BO51" s="237"/>
      <c r="BP51" s="237"/>
      <c r="BQ51" s="234">
        <v>45</v>
      </c>
      <c r="BR51" s="235"/>
      <c r="BS51" s="995"/>
      <c r="BT51" s="996"/>
      <c r="BU51" s="996"/>
      <c r="BV51" s="996"/>
      <c r="BW51" s="996"/>
      <c r="BX51" s="996"/>
      <c r="BY51" s="996"/>
      <c r="BZ51" s="996"/>
      <c r="CA51" s="996"/>
      <c r="CB51" s="996"/>
      <c r="CC51" s="996"/>
      <c r="CD51" s="996"/>
      <c r="CE51" s="996"/>
      <c r="CF51" s="996"/>
      <c r="CG51" s="1017"/>
      <c r="CH51" s="992"/>
      <c r="CI51" s="993"/>
      <c r="CJ51" s="993"/>
      <c r="CK51" s="993"/>
      <c r="CL51" s="994"/>
      <c r="CM51" s="992"/>
      <c r="CN51" s="993"/>
      <c r="CO51" s="993"/>
      <c r="CP51" s="993"/>
      <c r="CQ51" s="994"/>
      <c r="CR51" s="992"/>
      <c r="CS51" s="993"/>
      <c r="CT51" s="993"/>
      <c r="CU51" s="993"/>
      <c r="CV51" s="994"/>
      <c r="CW51" s="992"/>
      <c r="CX51" s="993"/>
      <c r="CY51" s="993"/>
      <c r="CZ51" s="993"/>
      <c r="DA51" s="994"/>
      <c r="DB51" s="992"/>
      <c r="DC51" s="993"/>
      <c r="DD51" s="993"/>
      <c r="DE51" s="993"/>
      <c r="DF51" s="994"/>
      <c r="DG51" s="992"/>
      <c r="DH51" s="993"/>
      <c r="DI51" s="993"/>
      <c r="DJ51" s="993"/>
      <c r="DK51" s="994"/>
      <c r="DL51" s="992"/>
      <c r="DM51" s="993"/>
      <c r="DN51" s="993"/>
      <c r="DO51" s="993"/>
      <c r="DP51" s="994"/>
      <c r="DQ51" s="992"/>
      <c r="DR51" s="993"/>
      <c r="DS51" s="993"/>
      <c r="DT51" s="993"/>
      <c r="DU51" s="994"/>
      <c r="DV51" s="995"/>
      <c r="DW51" s="996"/>
      <c r="DX51" s="996"/>
      <c r="DY51" s="996"/>
      <c r="DZ51" s="997"/>
      <c r="EA51" s="226"/>
    </row>
    <row r="52" spans="1:131" ht="26.25" customHeight="1" x14ac:dyDescent="0.2">
      <c r="A52" s="234">
        <v>25</v>
      </c>
      <c r="B52" s="1033"/>
      <c r="C52" s="1034"/>
      <c r="D52" s="1034"/>
      <c r="E52" s="1034"/>
      <c r="F52" s="1034"/>
      <c r="G52" s="1034"/>
      <c r="H52" s="1034"/>
      <c r="I52" s="1034"/>
      <c r="J52" s="1034"/>
      <c r="K52" s="1034"/>
      <c r="L52" s="1034"/>
      <c r="M52" s="1034"/>
      <c r="N52" s="1034"/>
      <c r="O52" s="1034"/>
      <c r="P52" s="1035"/>
      <c r="Q52" s="1036"/>
      <c r="R52" s="1028"/>
      <c r="S52" s="1028"/>
      <c r="T52" s="1028"/>
      <c r="U52" s="1028"/>
      <c r="V52" s="1028"/>
      <c r="W52" s="1028"/>
      <c r="X52" s="1028"/>
      <c r="Y52" s="1028"/>
      <c r="Z52" s="1028"/>
      <c r="AA52" s="1028"/>
      <c r="AB52" s="1028"/>
      <c r="AC52" s="1028"/>
      <c r="AD52" s="1028"/>
      <c r="AE52" s="1037"/>
      <c r="AF52" s="1038"/>
      <c r="AG52" s="1039"/>
      <c r="AH52" s="1039"/>
      <c r="AI52" s="1039"/>
      <c r="AJ52" s="1040"/>
      <c r="AK52" s="1027"/>
      <c r="AL52" s="1028"/>
      <c r="AM52" s="1028"/>
      <c r="AN52" s="1028"/>
      <c r="AO52" s="1028"/>
      <c r="AP52" s="1028"/>
      <c r="AQ52" s="1028"/>
      <c r="AR52" s="1028"/>
      <c r="AS52" s="1028"/>
      <c r="AT52" s="1028"/>
      <c r="AU52" s="1028"/>
      <c r="AV52" s="1028"/>
      <c r="AW52" s="1028"/>
      <c r="AX52" s="1028"/>
      <c r="AY52" s="1028"/>
      <c r="AZ52" s="1029"/>
      <c r="BA52" s="1029"/>
      <c r="BB52" s="1029"/>
      <c r="BC52" s="1029"/>
      <c r="BD52" s="1029"/>
      <c r="BE52" s="972"/>
      <c r="BF52" s="972"/>
      <c r="BG52" s="972"/>
      <c r="BH52" s="972"/>
      <c r="BI52" s="973"/>
      <c r="BJ52" s="228"/>
      <c r="BK52" s="228"/>
      <c r="BL52" s="228"/>
      <c r="BM52" s="228"/>
      <c r="BN52" s="228"/>
      <c r="BO52" s="237"/>
      <c r="BP52" s="237"/>
      <c r="BQ52" s="234">
        <v>46</v>
      </c>
      <c r="BR52" s="235"/>
      <c r="BS52" s="995"/>
      <c r="BT52" s="996"/>
      <c r="BU52" s="996"/>
      <c r="BV52" s="996"/>
      <c r="BW52" s="996"/>
      <c r="BX52" s="996"/>
      <c r="BY52" s="996"/>
      <c r="BZ52" s="996"/>
      <c r="CA52" s="996"/>
      <c r="CB52" s="996"/>
      <c r="CC52" s="996"/>
      <c r="CD52" s="996"/>
      <c r="CE52" s="996"/>
      <c r="CF52" s="996"/>
      <c r="CG52" s="1017"/>
      <c r="CH52" s="992"/>
      <c r="CI52" s="993"/>
      <c r="CJ52" s="993"/>
      <c r="CK52" s="993"/>
      <c r="CL52" s="994"/>
      <c r="CM52" s="992"/>
      <c r="CN52" s="993"/>
      <c r="CO52" s="993"/>
      <c r="CP52" s="993"/>
      <c r="CQ52" s="994"/>
      <c r="CR52" s="992"/>
      <c r="CS52" s="993"/>
      <c r="CT52" s="993"/>
      <c r="CU52" s="993"/>
      <c r="CV52" s="994"/>
      <c r="CW52" s="992"/>
      <c r="CX52" s="993"/>
      <c r="CY52" s="993"/>
      <c r="CZ52" s="993"/>
      <c r="DA52" s="994"/>
      <c r="DB52" s="992"/>
      <c r="DC52" s="993"/>
      <c r="DD52" s="993"/>
      <c r="DE52" s="993"/>
      <c r="DF52" s="994"/>
      <c r="DG52" s="992"/>
      <c r="DH52" s="993"/>
      <c r="DI52" s="993"/>
      <c r="DJ52" s="993"/>
      <c r="DK52" s="994"/>
      <c r="DL52" s="992"/>
      <c r="DM52" s="993"/>
      <c r="DN52" s="993"/>
      <c r="DO52" s="993"/>
      <c r="DP52" s="994"/>
      <c r="DQ52" s="992"/>
      <c r="DR52" s="993"/>
      <c r="DS52" s="993"/>
      <c r="DT52" s="993"/>
      <c r="DU52" s="994"/>
      <c r="DV52" s="995"/>
      <c r="DW52" s="996"/>
      <c r="DX52" s="996"/>
      <c r="DY52" s="996"/>
      <c r="DZ52" s="997"/>
      <c r="EA52" s="226"/>
    </row>
    <row r="53" spans="1:131" ht="26.25" customHeight="1" x14ac:dyDescent="0.2">
      <c r="A53" s="234">
        <v>26</v>
      </c>
      <c r="B53" s="1033"/>
      <c r="C53" s="1034"/>
      <c r="D53" s="1034"/>
      <c r="E53" s="1034"/>
      <c r="F53" s="1034"/>
      <c r="G53" s="1034"/>
      <c r="H53" s="1034"/>
      <c r="I53" s="1034"/>
      <c r="J53" s="1034"/>
      <c r="K53" s="1034"/>
      <c r="L53" s="1034"/>
      <c r="M53" s="1034"/>
      <c r="N53" s="1034"/>
      <c r="O53" s="1034"/>
      <c r="P53" s="1035"/>
      <c r="Q53" s="1036"/>
      <c r="R53" s="1028"/>
      <c r="S53" s="1028"/>
      <c r="T53" s="1028"/>
      <c r="U53" s="1028"/>
      <c r="V53" s="1028"/>
      <c r="W53" s="1028"/>
      <c r="X53" s="1028"/>
      <c r="Y53" s="1028"/>
      <c r="Z53" s="1028"/>
      <c r="AA53" s="1028"/>
      <c r="AB53" s="1028"/>
      <c r="AC53" s="1028"/>
      <c r="AD53" s="1028"/>
      <c r="AE53" s="1037"/>
      <c r="AF53" s="1038"/>
      <c r="AG53" s="1039"/>
      <c r="AH53" s="1039"/>
      <c r="AI53" s="1039"/>
      <c r="AJ53" s="1040"/>
      <c r="AK53" s="1027"/>
      <c r="AL53" s="1028"/>
      <c r="AM53" s="1028"/>
      <c r="AN53" s="1028"/>
      <c r="AO53" s="1028"/>
      <c r="AP53" s="1028"/>
      <c r="AQ53" s="1028"/>
      <c r="AR53" s="1028"/>
      <c r="AS53" s="1028"/>
      <c r="AT53" s="1028"/>
      <c r="AU53" s="1028"/>
      <c r="AV53" s="1028"/>
      <c r="AW53" s="1028"/>
      <c r="AX53" s="1028"/>
      <c r="AY53" s="1028"/>
      <c r="AZ53" s="1029"/>
      <c r="BA53" s="1029"/>
      <c r="BB53" s="1029"/>
      <c r="BC53" s="1029"/>
      <c r="BD53" s="1029"/>
      <c r="BE53" s="972"/>
      <c r="BF53" s="972"/>
      <c r="BG53" s="972"/>
      <c r="BH53" s="972"/>
      <c r="BI53" s="973"/>
      <c r="BJ53" s="228"/>
      <c r="BK53" s="228"/>
      <c r="BL53" s="228"/>
      <c r="BM53" s="228"/>
      <c r="BN53" s="228"/>
      <c r="BO53" s="237"/>
      <c r="BP53" s="237"/>
      <c r="BQ53" s="234">
        <v>47</v>
      </c>
      <c r="BR53" s="235"/>
      <c r="BS53" s="995"/>
      <c r="BT53" s="996"/>
      <c r="BU53" s="996"/>
      <c r="BV53" s="996"/>
      <c r="BW53" s="996"/>
      <c r="BX53" s="996"/>
      <c r="BY53" s="996"/>
      <c r="BZ53" s="996"/>
      <c r="CA53" s="996"/>
      <c r="CB53" s="996"/>
      <c r="CC53" s="996"/>
      <c r="CD53" s="996"/>
      <c r="CE53" s="996"/>
      <c r="CF53" s="996"/>
      <c r="CG53" s="1017"/>
      <c r="CH53" s="992"/>
      <c r="CI53" s="993"/>
      <c r="CJ53" s="993"/>
      <c r="CK53" s="993"/>
      <c r="CL53" s="994"/>
      <c r="CM53" s="992"/>
      <c r="CN53" s="993"/>
      <c r="CO53" s="993"/>
      <c r="CP53" s="993"/>
      <c r="CQ53" s="994"/>
      <c r="CR53" s="992"/>
      <c r="CS53" s="993"/>
      <c r="CT53" s="993"/>
      <c r="CU53" s="993"/>
      <c r="CV53" s="994"/>
      <c r="CW53" s="992"/>
      <c r="CX53" s="993"/>
      <c r="CY53" s="993"/>
      <c r="CZ53" s="993"/>
      <c r="DA53" s="994"/>
      <c r="DB53" s="992"/>
      <c r="DC53" s="993"/>
      <c r="DD53" s="993"/>
      <c r="DE53" s="993"/>
      <c r="DF53" s="994"/>
      <c r="DG53" s="992"/>
      <c r="DH53" s="993"/>
      <c r="DI53" s="993"/>
      <c r="DJ53" s="993"/>
      <c r="DK53" s="994"/>
      <c r="DL53" s="992"/>
      <c r="DM53" s="993"/>
      <c r="DN53" s="993"/>
      <c r="DO53" s="993"/>
      <c r="DP53" s="994"/>
      <c r="DQ53" s="992"/>
      <c r="DR53" s="993"/>
      <c r="DS53" s="993"/>
      <c r="DT53" s="993"/>
      <c r="DU53" s="994"/>
      <c r="DV53" s="995"/>
      <c r="DW53" s="996"/>
      <c r="DX53" s="996"/>
      <c r="DY53" s="996"/>
      <c r="DZ53" s="997"/>
      <c r="EA53" s="226"/>
    </row>
    <row r="54" spans="1:131" ht="26.25" customHeight="1" x14ac:dyDescent="0.2">
      <c r="A54" s="234">
        <v>27</v>
      </c>
      <c r="B54" s="1033"/>
      <c r="C54" s="1034"/>
      <c r="D54" s="1034"/>
      <c r="E54" s="1034"/>
      <c r="F54" s="1034"/>
      <c r="G54" s="1034"/>
      <c r="H54" s="1034"/>
      <c r="I54" s="1034"/>
      <c r="J54" s="1034"/>
      <c r="K54" s="1034"/>
      <c r="L54" s="1034"/>
      <c r="M54" s="1034"/>
      <c r="N54" s="1034"/>
      <c r="O54" s="1034"/>
      <c r="P54" s="1035"/>
      <c r="Q54" s="1036"/>
      <c r="R54" s="1028"/>
      <c r="S54" s="1028"/>
      <c r="T54" s="1028"/>
      <c r="U54" s="1028"/>
      <c r="V54" s="1028"/>
      <c r="W54" s="1028"/>
      <c r="X54" s="1028"/>
      <c r="Y54" s="1028"/>
      <c r="Z54" s="1028"/>
      <c r="AA54" s="1028"/>
      <c r="AB54" s="1028"/>
      <c r="AC54" s="1028"/>
      <c r="AD54" s="1028"/>
      <c r="AE54" s="1037"/>
      <c r="AF54" s="1038"/>
      <c r="AG54" s="1039"/>
      <c r="AH54" s="1039"/>
      <c r="AI54" s="1039"/>
      <c r="AJ54" s="1040"/>
      <c r="AK54" s="1027"/>
      <c r="AL54" s="1028"/>
      <c r="AM54" s="1028"/>
      <c r="AN54" s="1028"/>
      <c r="AO54" s="1028"/>
      <c r="AP54" s="1028"/>
      <c r="AQ54" s="1028"/>
      <c r="AR54" s="1028"/>
      <c r="AS54" s="1028"/>
      <c r="AT54" s="1028"/>
      <c r="AU54" s="1028"/>
      <c r="AV54" s="1028"/>
      <c r="AW54" s="1028"/>
      <c r="AX54" s="1028"/>
      <c r="AY54" s="1028"/>
      <c r="AZ54" s="1029"/>
      <c r="BA54" s="1029"/>
      <c r="BB54" s="1029"/>
      <c r="BC54" s="1029"/>
      <c r="BD54" s="1029"/>
      <c r="BE54" s="972"/>
      <c r="BF54" s="972"/>
      <c r="BG54" s="972"/>
      <c r="BH54" s="972"/>
      <c r="BI54" s="973"/>
      <c r="BJ54" s="228"/>
      <c r="BK54" s="228"/>
      <c r="BL54" s="228"/>
      <c r="BM54" s="228"/>
      <c r="BN54" s="228"/>
      <c r="BO54" s="237"/>
      <c r="BP54" s="237"/>
      <c r="BQ54" s="234">
        <v>48</v>
      </c>
      <c r="BR54" s="235"/>
      <c r="BS54" s="995"/>
      <c r="BT54" s="996"/>
      <c r="BU54" s="996"/>
      <c r="BV54" s="996"/>
      <c r="BW54" s="996"/>
      <c r="BX54" s="996"/>
      <c r="BY54" s="996"/>
      <c r="BZ54" s="996"/>
      <c r="CA54" s="996"/>
      <c r="CB54" s="996"/>
      <c r="CC54" s="996"/>
      <c r="CD54" s="996"/>
      <c r="CE54" s="996"/>
      <c r="CF54" s="996"/>
      <c r="CG54" s="1017"/>
      <c r="CH54" s="992"/>
      <c r="CI54" s="993"/>
      <c r="CJ54" s="993"/>
      <c r="CK54" s="993"/>
      <c r="CL54" s="994"/>
      <c r="CM54" s="992"/>
      <c r="CN54" s="993"/>
      <c r="CO54" s="993"/>
      <c r="CP54" s="993"/>
      <c r="CQ54" s="994"/>
      <c r="CR54" s="992"/>
      <c r="CS54" s="993"/>
      <c r="CT54" s="993"/>
      <c r="CU54" s="993"/>
      <c r="CV54" s="994"/>
      <c r="CW54" s="992"/>
      <c r="CX54" s="993"/>
      <c r="CY54" s="993"/>
      <c r="CZ54" s="993"/>
      <c r="DA54" s="994"/>
      <c r="DB54" s="992"/>
      <c r="DC54" s="993"/>
      <c r="DD54" s="993"/>
      <c r="DE54" s="993"/>
      <c r="DF54" s="994"/>
      <c r="DG54" s="992"/>
      <c r="DH54" s="993"/>
      <c r="DI54" s="993"/>
      <c r="DJ54" s="993"/>
      <c r="DK54" s="994"/>
      <c r="DL54" s="992"/>
      <c r="DM54" s="993"/>
      <c r="DN54" s="993"/>
      <c r="DO54" s="993"/>
      <c r="DP54" s="994"/>
      <c r="DQ54" s="992"/>
      <c r="DR54" s="993"/>
      <c r="DS54" s="993"/>
      <c r="DT54" s="993"/>
      <c r="DU54" s="994"/>
      <c r="DV54" s="995"/>
      <c r="DW54" s="996"/>
      <c r="DX54" s="996"/>
      <c r="DY54" s="996"/>
      <c r="DZ54" s="997"/>
      <c r="EA54" s="226"/>
    </row>
    <row r="55" spans="1:131" ht="26.25" customHeight="1" x14ac:dyDescent="0.2">
      <c r="A55" s="234">
        <v>28</v>
      </c>
      <c r="B55" s="1033"/>
      <c r="C55" s="1034"/>
      <c r="D55" s="1034"/>
      <c r="E55" s="1034"/>
      <c r="F55" s="1034"/>
      <c r="G55" s="1034"/>
      <c r="H55" s="1034"/>
      <c r="I55" s="1034"/>
      <c r="J55" s="1034"/>
      <c r="K55" s="1034"/>
      <c r="L55" s="1034"/>
      <c r="M55" s="1034"/>
      <c r="N55" s="1034"/>
      <c r="O55" s="1034"/>
      <c r="P55" s="1035"/>
      <c r="Q55" s="1036"/>
      <c r="R55" s="1028"/>
      <c r="S55" s="1028"/>
      <c r="T55" s="1028"/>
      <c r="U55" s="1028"/>
      <c r="V55" s="1028"/>
      <c r="W55" s="1028"/>
      <c r="X55" s="1028"/>
      <c r="Y55" s="1028"/>
      <c r="Z55" s="1028"/>
      <c r="AA55" s="1028"/>
      <c r="AB55" s="1028"/>
      <c r="AC55" s="1028"/>
      <c r="AD55" s="1028"/>
      <c r="AE55" s="1037"/>
      <c r="AF55" s="1038"/>
      <c r="AG55" s="1039"/>
      <c r="AH55" s="1039"/>
      <c r="AI55" s="1039"/>
      <c r="AJ55" s="1040"/>
      <c r="AK55" s="1027"/>
      <c r="AL55" s="1028"/>
      <c r="AM55" s="1028"/>
      <c r="AN55" s="1028"/>
      <c r="AO55" s="1028"/>
      <c r="AP55" s="1028"/>
      <c r="AQ55" s="1028"/>
      <c r="AR55" s="1028"/>
      <c r="AS55" s="1028"/>
      <c r="AT55" s="1028"/>
      <c r="AU55" s="1028"/>
      <c r="AV55" s="1028"/>
      <c r="AW55" s="1028"/>
      <c r="AX55" s="1028"/>
      <c r="AY55" s="1028"/>
      <c r="AZ55" s="1029"/>
      <c r="BA55" s="1029"/>
      <c r="BB55" s="1029"/>
      <c r="BC55" s="1029"/>
      <c r="BD55" s="1029"/>
      <c r="BE55" s="972"/>
      <c r="BF55" s="972"/>
      <c r="BG55" s="972"/>
      <c r="BH55" s="972"/>
      <c r="BI55" s="973"/>
      <c r="BJ55" s="228"/>
      <c r="BK55" s="228"/>
      <c r="BL55" s="228"/>
      <c r="BM55" s="228"/>
      <c r="BN55" s="228"/>
      <c r="BO55" s="237"/>
      <c r="BP55" s="237"/>
      <c r="BQ55" s="234">
        <v>49</v>
      </c>
      <c r="BR55" s="235"/>
      <c r="BS55" s="995"/>
      <c r="BT55" s="996"/>
      <c r="BU55" s="996"/>
      <c r="BV55" s="996"/>
      <c r="BW55" s="996"/>
      <c r="BX55" s="996"/>
      <c r="BY55" s="996"/>
      <c r="BZ55" s="996"/>
      <c r="CA55" s="996"/>
      <c r="CB55" s="996"/>
      <c r="CC55" s="996"/>
      <c r="CD55" s="996"/>
      <c r="CE55" s="996"/>
      <c r="CF55" s="996"/>
      <c r="CG55" s="1017"/>
      <c r="CH55" s="992"/>
      <c r="CI55" s="993"/>
      <c r="CJ55" s="993"/>
      <c r="CK55" s="993"/>
      <c r="CL55" s="994"/>
      <c r="CM55" s="992"/>
      <c r="CN55" s="993"/>
      <c r="CO55" s="993"/>
      <c r="CP55" s="993"/>
      <c r="CQ55" s="994"/>
      <c r="CR55" s="992"/>
      <c r="CS55" s="993"/>
      <c r="CT55" s="993"/>
      <c r="CU55" s="993"/>
      <c r="CV55" s="994"/>
      <c r="CW55" s="992"/>
      <c r="CX55" s="993"/>
      <c r="CY55" s="993"/>
      <c r="CZ55" s="993"/>
      <c r="DA55" s="994"/>
      <c r="DB55" s="992"/>
      <c r="DC55" s="993"/>
      <c r="DD55" s="993"/>
      <c r="DE55" s="993"/>
      <c r="DF55" s="994"/>
      <c r="DG55" s="992"/>
      <c r="DH55" s="993"/>
      <c r="DI55" s="993"/>
      <c r="DJ55" s="993"/>
      <c r="DK55" s="994"/>
      <c r="DL55" s="992"/>
      <c r="DM55" s="993"/>
      <c r="DN55" s="993"/>
      <c r="DO55" s="993"/>
      <c r="DP55" s="994"/>
      <c r="DQ55" s="992"/>
      <c r="DR55" s="993"/>
      <c r="DS55" s="993"/>
      <c r="DT55" s="993"/>
      <c r="DU55" s="994"/>
      <c r="DV55" s="995"/>
      <c r="DW55" s="996"/>
      <c r="DX55" s="996"/>
      <c r="DY55" s="996"/>
      <c r="DZ55" s="997"/>
      <c r="EA55" s="226"/>
    </row>
    <row r="56" spans="1:131" ht="26.25" customHeight="1" x14ac:dyDescent="0.2">
      <c r="A56" s="234">
        <v>29</v>
      </c>
      <c r="B56" s="1033"/>
      <c r="C56" s="1034"/>
      <c r="D56" s="1034"/>
      <c r="E56" s="1034"/>
      <c r="F56" s="1034"/>
      <c r="G56" s="1034"/>
      <c r="H56" s="1034"/>
      <c r="I56" s="1034"/>
      <c r="J56" s="1034"/>
      <c r="K56" s="1034"/>
      <c r="L56" s="1034"/>
      <c r="M56" s="1034"/>
      <c r="N56" s="1034"/>
      <c r="O56" s="1034"/>
      <c r="P56" s="1035"/>
      <c r="Q56" s="1036"/>
      <c r="R56" s="1028"/>
      <c r="S56" s="1028"/>
      <c r="T56" s="1028"/>
      <c r="U56" s="1028"/>
      <c r="V56" s="1028"/>
      <c r="W56" s="1028"/>
      <c r="X56" s="1028"/>
      <c r="Y56" s="1028"/>
      <c r="Z56" s="1028"/>
      <c r="AA56" s="1028"/>
      <c r="AB56" s="1028"/>
      <c r="AC56" s="1028"/>
      <c r="AD56" s="1028"/>
      <c r="AE56" s="1037"/>
      <c r="AF56" s="1038"/>
      <c r="AG56" s="1039"/>
      <c r="AH56" s="1039"/>
      <c r="AI56" s="1039"/>
      <c r="AJ56" s="1040"/>
      <c r="AK56" s="1027"/>
      <c r="AL56" s="1028"/>
      <c r="AM56" s="1028"/>
      <c r="AN56" s="1028"/>
      <c r="AO56" s="1028"/>
      <c r="AP56" s="1028"/>
      <c r="AQ56" s="1028"/>
      <c r="AR56" s="1028"/>
      <c r="AS56" s="1028"/>
      <c r="AT56" s="1028"/>
      <c r="AU56" s="1028"/>
      <c r="AV56" s="1028"/>
      <c r="AW56" s="1028"/>
      <c r="AX56" s="1028"/>
      <c r="AY56" s="1028"/>
      <c r="AZ56" s="1029"/>
      <c r="BA56" s="1029"/>
      <c r="BB56" s="1029"/>
      <c r="BC56" s="1029"/>
      <c r="BD56" s="1029"/>
      <c r="BE56" s="972"/>
      <c r="BF56" s="972"/>
      <c r="BG56" s="972"/>
      <c r="BH56" s="972"/>
      <c r="BI56" s="973"/>
      <c r="BJ56" s="228"/>
      <c r="BK56" s="228"/>
      <c r="BL56" s="228"/>
      <c r="BM56" s="228"/>
      <c r="BN56" s="228"/>
      <c r="BO56" s="237"/>
      <c r="BP56" s="237"/>
      <c r="BQ56" s="234">
        <v>50</v>
      </c>
      <c r="BR56" s="235"/>
      <c r="BS56" s="995"/>
      <c r="BT56" s="996"/>
      <c r="BU56" s="996"/>
      <c r="BV56" s="996"/>
      <c r="BW56" s="996"/>
      <c r="BX56" s="996"/>
      <c r="BY56" s="996"/>
      <c r="BZ56" s="996"/>
      <c r="CA56" s="996"/>
      <c r="CB56" s="996"/>
      <c r="CC56" s="996"/>
      <c r="CD56" s="996"/>
      <c r="CE56" s="996"/>
      <c r="CF56" s="996"/>
      <c r="CG56" s="1017"/>
      <c r="CH56" s="992"/>
      <c r="CI56" s="993"/>
      <c r="CJ56" s="993"/>
      <c r="CK56" s="993"/>
      <c r="CL56" s="994"/>
      <c r="CM56" s="992"/>
      <c r="CN56" s="993"/>
      <c r="CO56" s="993"/>
      <c r="CP56" s="993"/>
      <c r="CQ56" s="994"/>
      <c r="CR56" s="992"/>
      <c r="CS56" s="993"/>
      <c r="CT56" s="993"/>
      <c r="CU56" s="993"/>
      <c r="CV56" s="994"/>
      <c r="CW56" s="992"/>
      <c r="CX56" s="993"/>
      <c r="CY56" s="993"/>
      <c r="CZ56" s="993"/>
      <c r="DA56" s="994"/>
      <c r="DB56" s="992"/>
      <c r="DC56" s="993"/>
      <c r="DD56" s="993"/>
      <c r="DE56" s="993"/>
      <c r="DF56" s="994"/>
      <c r="DG56" s="992"/>
      <c r="DH56" s="993"/>
      <c r="DI56" s="993"/>
      <c r="DJ56" s="993"/>
      <c r="DK56" s="994"/>
      <c r="DL56" s="992"/>
      <c r="DM56" s="993"/>
      <c r="DN56" s="993"/>
      <c r="DO56" s="993"/>
      <c r="DP56" s="994"/>
      <c r="DQ56" s="992"/>
      <c r="DR56" s="993"/>
      <c r="DS56" s="993"/>
      <c r="DT56" s="993"/>
      <c r="DU56" s="994"/>
      <c r="DV56" s="995"/>
      <c r="DW56" s="996"/>
      <c r="DX56" s="996"/>
      <c r="DY56" s="996"/>
      <c r="DZ56" s="997"/>
      <c r="EA56" s="226"/>
    </row>
    <row r="57" spans="1:131" ht="26.25" customHeight="1" x14ac:dyDescent="0.2">
      <c r="A57" s="234">
        <v>30</v>
      </c>
      <c r="B57" s="1033"/>
      <c r="C57" s="1034"/>
      <c r="D57" s="1034"/>
      <c r="E57" s="1034"/>
      <c r="F57" s="1034"/>
      <c r="G57" s="1034"/>
      <c r="H57" s="1034"/>
      <c r="I57" s="1034"/>
      <c r="J57" s="1034"/>
      <c r="K57" s="1034"/>
      <c r="L57" s="1034"/>
      <c r="M57" s="1034"/>
      <c r="N57" s="1034"/>
      <c r="O57" s="1034"/>
      <c r="P57" s="1035"/>
      <c r="Q57" s="1036"/>
      <c r="R57" s="1028"/>
      <c r="S57" s="1028"/>
      <c r="T57" s="1028"/>
      <c r="U57" s="1028"/>
      <c r="V57" s="1028"/>
      <c r="W57" s="1028"/>
      <c r="X57" s="1028"/>
      <c r="Y57" s="1028"/>
      <c r="Z57" s="1028"/>
      <c r="AA57" s="1028"/>
      <c r="AB57" s="1028"/>
      <c r="AC57" s="1028"/>
      <c r="AD57" s="1028"/>
      <c r="AE57" s="1037"/>
      <c r="AF57" s="1038"/>
      <c r="AG57" s="1039"/>
      <c r="AH57" s="1039"/>
      <c r="AI57" s="1039"/>
      <c r="AJ57" s="1040"/>
      <c r="AK57" s="1027"/>
      <c r="AL57" s="1028"/>
      <c r="AM57" s="1028"/>
      <c r="AN57" s="1028"/>
      <c r="AO57" s="1028"/>
      <c r="AP57" s="1028"/>
      <c r="AQ57" s="1028"/>
      <c r="AR57" s="1028"/>
      <c r="AS57" s="1028"/>
      <c r="AT57" s="1028"/>
      <c r="AU57" s="1028"/>
      <c r="AV57" s="1028"/>
      <c r="AW57" s="1028"/>
      <c r="AX57" s="1028"/>
      <c r="AY57" s="1028"/>
      <c r="AZ57" s="1029"/>
      <c r="BA57" s="1029"/>
      <c r="BB57" s="1029"/>
      <c r="BC57" s="1029"/>
      <c r="BD57" s="1029"/>
      <c r="BE57" s="972"/>
      <c r="BF57" s="972"/>
      <c r="BG57" s="972"/>
      <c r="BH57" s="972"/>
      <c r="BI57" s="973"/>
      <c r="BJ57" s="228"/>
      <c r="BK57" s="228"/>
      <c r="BL57" s="228"/>
      <c r="BM57" s="228"/>
      <c r="BN57" s="228"/>
      <c r="BO57" s="237"/>
      <c r="BP57" s="237"/>
      <c r="BQ57" s="234">
        <v>51</v>
      </c>
      <c r="BR57" s="235"/>
      <c r="BS57" s="995"/>
      <c r="BT57" s="996"/>
      <c r="BU57" s="996"/>
      <c r="BV57" s="996"/>
      <c r="BW57" s="996"/>
      <c r="BX57" s="996"/>
      <c r="BY57" s="996"/>
      <c r="BZ57" s="996"/>
      <c r="CA57" s="996"/>
      <c r="CB57" s="996"/>
      <c r="CC57" s="996"/>
      <c r="CD57" s="996"/>
      <c r="CE57" s="996"/>
      <c r="CF57" s="996"/>
      <c r="CG57" s="1017"/>
      <c r="CH57" s="992"/>
      <c r="CI57" s="993"/>
      <c r="CJ57" s="993"/>
      <c r="CK57" s="993"/>
      <c r="CL57" s="994"/>
      <c r="CM57" s="992"/>
      <c r="CN57" s="993"/>
      <c r="CO57" s="993"/>
      <c r="CP57" s="993"/>
      <c r="CQ57" s="994"/>
      <c r="CR57" s="992"/>
      <c r="CS57" s="993"/>
      <c r="CT57" s="993"/>
      <c r="CU57" s="993"/>
      <c r="CV57" s="994"/>
      <c r="CW57" s="992"/>
      <c r="CX57" s="993"/>
      <c r="CY57" s="993"/>
      <c r="CZ57" s="993"/>
      <c r="DA57" s="994"/>
      <c r="DB57" s="992"/>
      <c r="DC57" s="993"/>
      <c r="DD57" s="993"/>
      <c r="DE57" s="993"/>
      <c r="DF57" s="994"/>
      <c r="DG57" s="992"/>
      <c r="DH57" s="993"/>
      <c r="DI57" s="993"/>
      <c r="DJ57" s="993"/>
      <c r="DK57" s="994"/>
      <c r="DL57" s="992"/>
      <c r="DM57" s="993"/>
      <c r="DN57" s="993"/>
      <c r="DO57" s="993"/>
      <c r="DP57" s="994"/>
      <c r="DQ57" s="992"/>
      <c r="DR57" s="993"/>
      <c r="DS57" s="993"/>
      <c r="DT57" s="993"/>
      <c r="DU57" s="994"/>
      <c r="DV57" s="995"/>
      <c r="DW57" s="996"/>
      <c r="DX57" s="996"/>
      <c r="DY57" s="996"/>
      <c r="DZ57" s="997"/>
      <c r="EA57" s="226"/>
    </row>
    <row r="58" spans="1:131" ht="26.25" customHeight="1" x14ac:dyDescent="0.2">
      <c r="A58" s="234">
        <v>31</v>
      </c>
      <c r="B58" s="1033"/>
      <c r="C58" s="1034"/>
      <c r="D58" s="1034"/>
      <c r="E58" s="1034"/>
      <c r="F58" s="1034"/>
      <c r="G58" s="1034"/>
      <c r="H58" s="1034"/>
      <c r="I58" s="1034"/>
      <c r="J58" s="1034"/>
      <c r="K58" s="1034"/>
      <c r="L58" s="1034"/>
      <c r="M58" s="1034"/>
      <c r="N58" s="1034"/>
      <c r="O58" s="1034"/>
      <c r="P58" s="1035"/>
      <c r="Q58" s="1036"/>
      <c r="R58" s="1028"/>
      <c r="S58" s="1028"/>
      <c r="T58" s="1028"/>
      <c r="U58" s="1028"/>
      <c r="V58" s="1028"/>
      <c r="W58" s="1028"/>
      <c r="X58" s="1028"/>
      <c r="Y58" s="1028"/>
      <c r="Z58" s="1028"/>
      <c r="AA58" s="1028"/>
      <c r="AB58" s="1028"/>
      <c r="AC58" s="1028"/>
      <c r="AD58" s="1028"/>
      <c r="AE58" s="1037"/>
      <c r="AF58" s="1038"/>
      <c r="AG58" s="1039"/>
      <c r="AH58" s="1039"/>
      <c r="AI58" s="1039"/>
      <c r="AJ58" s="1040"/>
      <c r="AK58" s="1027"/>
      <c r="AL58" s="1028"/>
      <c r="AM58" s="1028"/>
      <c r="AN58" s="1028"/>
      <c r="AO58" s="1028"/>
      <c r="AP58" s="1028"/>
      <c r="AQ58" s="1028"/>
      <c r="AR58" s="1028"/>
      <c r="AS58" s="1028"/>
      <c r="AT58" s="1028"/>
      <c r="AU58" s="1028"/>
      <c r="AV58" s="1028"/>
      <c r="AW58" s="1028"/>
      <c r="AX58" s="1028"/>
      <c r="AY58" s="1028"/>
      <c r="AZ58" s="1029"/>
      <c r="BA58" s="1029"/>
      <c r="BB58" s="1029"/>
      <c r="BC58" s="1029"/>
      <c r="BD58" s="1029"/>
      <c r="BE58" s="972"/>
      <c r="BF58" s="972"/>
      <c r="BG58" s="972"/>
      <c r="BH58" s="972"/>
      <c r="BI58" s="973"/>
      <c r="BJ58" s="228"/>
      <c r="BK58" s="228"/>
      <c r="BL58" s="228"/>
      <c r="BM58" s="228"/>
      <c r="BN58" s="228"/>
      <c r="BO58" s="237"/>
      <c r="BP58" s="237"/>
      <c r="BQ58" s="234">
        <v>52</v>
      </c>
      <c r="BR58" s="235"/>
      <c r="BS58" s="995"/>
      <c r="BT58" s="996"/>
      <c r="BU58" s="996"/>
      <c r="BV58" s="996"/>
      <c r="BW58" s="996"/>
      <c r="BX58" s="996"/>
      <c r="BY58" s="996"/>
      <c r="BZ58" s="996"/>
      <c r="CA58" s="996"/>
      <c r="CB58" s="996"/>
      <c r="CC58" s="996"/>
      <c r="CD58" s="996"/>
      <c r="CE58" s="996"/>
      <c r="CF58" s="996"/>
      <c r="CG58" s="1017"/>
      <c r="CH58" s="992"/>
      <c r="CI58" s="993"/>
      <c r="CJ58" s="993"/>
      <c r="CK58" s="993"/>
      <c r="CL58" s="994"/>
      <c r="CM58" s="992"/>
      <c r="CN58" s="993"/>
      <c r="CO58" s="993"/>
      <c r="CP58" s="993"/>
      <c r="CQ58" s="994"/>
      <c r="CR58" s="992"/>
      <c r="CS58" s="993"/>
      <c r="CT58" s="993"/>
      <c r="CU58" s="993"/>
      <c r="CV58" s="994"/>
      <c r="CW58" s="992"/>
      <c r="CX58" s="993"/>
      <c r="CY58" s="993"/>
      <c r="CZ58" s="993"/>
      <c r="DA58" s="994"/>
      <c r="DB58" s="992"/>
      <c r="DC58" s="993"/>
      <c r="DD58" s="993"/>
      <c r="DE58" s="993"/>
      <c r="DF58" s="994"/>
      <c r="DG58" s="992"/>
      <c r="DH58" s="993"/>
      <c r="DI58" s="993"/>
      <c r="DJ58" s="993"/>
      <c r="DK58" s="994"/>
      <c r="DL58" s="992"/>
      <c r="DM58" s="993"/>
      <c r="DN58" s="993"/>
      <c r="DO58" s="993"/>
      <c r="DP58" s="994"/>
      <c r="DQ58" s="992"/>
      <c r="DR58" s="993"/>
      <c r="DS58" s="993"/>
      <c r="DT58" s="993"/>
      <c r="DU58" s="994"/>
      <c r="DV58" s="995"/>
      <c r="DW58" s="996"/>
      <c r="DX58" s="996"/>
      <c r="DY58" s="996"/>
      <c r="DZ58" s="997"/>
      <c r="EA58" s="226"/>
    </row>
    <row r="59" spans="1:131" ht="26.25" customHeight="1" x14ac:dyDescent="0.2">
      <c r="A59" s="234">
        <v>32</v>
      </c>
      <c r="B59" s="1033"/>
      <c r="C59" s="1034"/>
      <c r="D59" s="1034"/>
      <c r="E59" s="1034"/>
      <c r="F59" s="1034"/>
      <c r="G59" s="1034"/>
      <c r="H59" s="1034"/>
      <c r="I59" s="1034"/>
      <c r="J59" s="1034"/>
      <c r="K59" s="1034"/>
      <c r="L59" s="1034"/>
      <c r="M59" s="1034"/>
      <c r="N59" s="1034"/>
      <c r="O59" s="1034"/>
      <c r="P59" s="1035"/>
      <c r="Q59" s="1036"/>
      <c r="R59" s="1028"/>
      <c r="S59" s="1028"/>
      <c r="T59" s="1028"/>
      <c r="U59" s="1028"/>
      <c r="V59" s="1028"/>
      <c r="W59" s="1028"/>
      <c r="X59" s="1028"/>
      <c r="Y59" s="1028"/>
      <c r="Z59" s="1028"/>
      <c r="AA59" s="1028"/>
      <c r="AB59" s="1028"/>
      <c r="AC59" s="1028"/>
      <c r="AD59" s="1028"/>
      <c r="AE59" s="1037"/>
      <c r="AF59" s="1038"/>
      <c r="AG59" s="1039"/>
      <c r="AH59" s="1039"/>
      <c r="AI59" s="1039"/>
      <c r="AJ59" s="1040"/>
      <c r="AK59" s="1027"/>
      <c r="AL59" s="1028"/>
      <c r="AM59" s="1028"/>
      <c r="AN59" s="1028"/>
      <c r="AO59" s="1028"/>
      <c r="AP59" s="1028"/>
      <c r="AQ59" s="1028"/>
      <c r="AR59" s="1028"/>
      <c r="AS59" s="1028"/>
      <c r="AT59" s="1028"/>
      <c r="AU59" s="1028"/>
      <c r="AV59" s="1028"/>
      <c r="AW59" s="1028"/>
      <c r="AX59" s="1028"/>
      <c r="AY59" s="1028"/>
      <c r="AZ59" s="1029"/>
      <c r="BA59" s="1029"/>
      <c r="BB59" s="1029"/>
      <c r="BC59" s="1029"/>
      <c r="BD59" s="1029"/>
      <c r="BE59" s="972"/>
      <c r="BF59" s="972"/>
      <c r="BG59" s="972"/>
      <c r="BH59" s="972"/>
      <c r="BI59" s="973"/>
      <c r="BJ59" s="228"/>
      <c r="BK59" s="228"/>
      <c r="BL59" s="228"/>
      <c r="BM59" s="228"/>
      <c r="BN59" s="228"/>
      <c r="BO59" s="237"/>
      <c r="BP59" s="237"/>
      <c r="BQ59" s="234">
        <v>53</v>
      </c>
      <c r="BR59" s="235"/>
      <c r="BS59" s="995"/>
      <c r="BT59" s="996"/>
      <c r="BU59" s="996"/>
      <c r="BV59" s="996"/>
      <c r="BW59" s="996"/>
      <c r="BX59" s="996"/>
      <c r="BY59" s="996"/>
      <c r="BZ59" s="996"/>
      <c r="CA59" s="996"/>
      <c r="CB59" s="996"/>
      <c r="CC59" s="996"/>
      <c r="CD59" s="996"/>
      <c r="CE59" s="996"/>
      <c r="CF59" s="996"/>
      <c r="CG59" s="1017"/>
      <c r="CH59" s="992"/>
      <c r="CI59" s="993"/>
      <c r="CJ59" s="993"/>
      <c r="CK59" s="993"/>
      <c r="CL59" s="994"/>
      <c r="CM59" s="992"/>
      <c r="CN59" s="993"/>
      <c r="CO59" s="993"/>
      <c r="CP59" s="993"/>
      <c r="CQ59" s="994"/>
      <c r="CR59" s="992"/>
      <c r="CS59" s="993"/>
      <c r="CT59" s="993"/>
      <c r="CU59" s="993"/>
      <c r="CV59" s="994"/>
      <c r="CW59" s="992"/>
      <c r="CX59" s="993"/>
      <c r="CY59" s="993"/>
      <c r="CZ59" s="993"/>
      <c r="DA59" s="994"/>
      <c r="DB59" s="992"/>
      <c r="DC59" s="993"/>
      <c r="DD59" s="993"/>
      <c r="DE59" s="993"/>
      <c r="DF59" s="994"/>
      <c r="DG59" s="992"/>
      <c r="DH59" s="993"/>
      <c r="DI59" s="993"/>
      <c r="DJ59" s="993"/>
      <c r="DK59" s="994"/>
      <c r="DL59" s="992"/>
      <c r="DM59" s="993"/>
      <c r="DN59" s="993"/>
      <c r="DO59" s="993"/>
      <c r="DP59" s="994"/>
      <c r="DQ59" s="992"/>
      <c r="DR59" s="993"/>
      <c r="DS59" s="993"/>
      <c r="DT59" s="993"/>
      <c r="DU59" s="994"/>
      <c r="DV59" s="995"/>
      <c r="DW59" s="996"/>
      <c r="DX59" s="996"/>
      <c r="DY59" s="996"/>
      <c r="DZ59" s="997"/>
      <c r="EA59" s="226"/>
    </row>
    <row r="60" spans="1:131" ht="26.25" customHeight="1" x14ac:dyDescent="0.2">
      <c r="A60" s="234">
        <v>33</v>
      </c>
      <c r="B60" s="1033"/>
      <c r="C60" s="1034"/>
      <c r="D60" s="1034"/>
      <c r="E60" s="1034"/>
      <c r="F60" s="1034"/>
      <c r="G60" s="1034"/>
      <c r="H60" s="1034"/>
      <c r="I60" s="1034"/>
      <c r="J60" s="1034"/>
      <c r="K60" s="1034"/>
      <c r="L60" s="1034"/>
      <c r="M60" s="1034"/>
      <c r="N60" s="1034"/>
      <c r="O60" s="1034"/>
      <c r="P60" s="1035"/>
      <c r="Q60" s="1036"/>
      <c r="R60" s="1028"/>
      <c r="S60" s="1028"/>
      <c r="T60" s="1028"/>
      <c r="U60" s="1028"/>
      <c r="V60" s="1028"/>
      <c r="W60" s="1028"/>
      <c r="X60" s="1028"/>
      <c r="Y60" s="1028"/>
      <c r="Z60" s="1028"/>
      <c r="AA60" s="1028"/>
      <c r="AB60" s="1028"/>
      <c r="AC60" s="1028"/>
      <c r="AD60" s="1028"/>
      <c r="AE60" s="1037"/>
      <c r="AF60" s="1038"/>
      <c r="AG60" s="1039"/>
      <c r="AH60" s="1039"/>
      <c r="AI60" s="1039"/>
      <c r="AJ60" s="1040"/>
      <c r="AK60" s="1027"/>
      <c r="AL60" s="1028"/>
      <c r="AM60" s="1028"/>
      <c r="AN60" s="1028"/>
      <c r="AO60" s="1028"/>
      <c r="AP60" s="1028"/>
      <c r="AQ60" s="1028"/>
      <c r="AR60" s="1028"/>
      <c r="AS60" s="1028"/>
      <c r="AT60" s="1028"/>
      <c r="AU60" s="1028"/>
      <c r="AV60" s="1028"/>
      <c r="AW60" s="1028"/>
      <c r="AX60" s="1028"/>
      <c r="AY60" s="1028"/>
      <c r="AZ60" s="1029"/>
      <c r="BA60" s="1029"/>
      <c r="BB60" s="1029"/>
      <c r="BC60" s="1029"/>
      <c r="BD60" s="1029"/>
      <c r="BE60" s="972"/>
      <c r="BF60" s="972"/>
      <c r="BG60" s="972"/>
      <c r="BH60" s="972"/>
      <c r="BI60" s="973"/>
      <c r="BJ60" s="228"/>
      <c r="BK60" s="228"/>
      <c r="BL60" s="228"/>
      <c r="BM60" s="228"/>
      <c r="BN60" s="228"/>
      <c r="BO60" s="237"/>
      <c r="BP60" s="237"/>
      <c r="BQ60" s="234">
        <v>54</v>
      </c>
      <c r="BR60" s="235"/>
      <c r="BS60" s="995"/>
      <c r="BT60" s="996"/>
      <c r="BU60" s="996"/>
      <c r="BV60" s="996"/>
      <c r="BW60" s="996"/>
      <c r="BX60" s="996"/>
      <c r="BY60" s="996"/>
      <c r="BZ60" s="996"/>
      <c r="CA60" s="996"/>
      <c r="CB60" s="996"/>
      <c r="CC60" s="996"/>
      <c r="CD60" s="996"/>
      <c r="CE60" s="996"/>
      <c r="CF60" s="996"/>
      <c r="CG60" s="1017"/>
      <c r="CH60" s="992"/>
      <c r="CI60" s="993"/>
      <c r="CJ60" s="993"/>
      <c r="CK60" s="993"/>
      <c r="CL60" s="994"/>
      <c r="CM60" s="992"/>
      <c r="CN60" s="993"/>
      <c r="CO60" s="993"/>
      <c r="CP60" s="993"/>
      <c r="CQ60" s="994"/>
      <c r="CR60" s="992"/>
      <c r="CS60" s="993"/>
      <c r="CT60" s="993"/>
      <c r="CU60" s="993"/>
      <c r="CV60" s="994"/>
      <c r="CW60" s="992"/>
      <c r="CX60" s="993"/>
      <c r="CY60" s="993"/>
      <c r="CZ60" s="993"/>
      <c r="DA60" s="994"/>
      <c r="DB60" s="992"/>
      <c r="DC60" s="993"/>
      <c r="DD60" s="993"/>
      <c r="DE60" s="993"/>
      <c r="DF60" s="994"/>
      <c r="DG60" s="992"/>
      <c r="DH60" s="993"/>
      <c r="DI60" s="993"/>
      <c r="DJ60" s="993"/>
      <c r="DK60" s="994"/>
      <c r="DL60" s="992"/>
      <c r="DM60" s="993"/>
      <c r="DN60" s="993"/>
      <c r="DO60" s="993"/>
      <c r="DP60" s="994"/>
      <c r="DQ60" s="992"/>
      <c r="DR60" s="993"/>
      <c r="DS60" s="993"/>
      <c r="DT60" s="993"/>
      <c r="DU60" s="994"/>
      <c r="DV60" s="995"/>
      <c r="DW60" s="996"/>
      <c r="DX60" s="996"/>
      <c r="DY60" s="996"/>
      <c r="DZ60" s="997"/>
      <c r="EA60" s="226"/>
    </row>
    <row r="61" spans="1:131" ht="26.25" customHeight="1" thickBot="1" x14ac:dyDescent="0.25">
      <c r="A61" s="234">
        <v>34</v>
      </c>
      <c r="B61" s="1033"/>
      <c r="C61" s="1034"/>
      <c r="D61" s="1034"/>
      <c r="E61" s="1034"/>
      <c r="F61" s="1034"/>
      <c r="G61" s="1034"/>
      <c r="H61" s="1034"/>
      <c r="I61" s="1034"/>
      <c r="J61" s="1034"/>
      <c r="K61" s="1034"/>
      <c r="L61" s="1034"/>
      <c r="M61" s="1034"/>
      <c r="N61" s="1034"/>
      <c r="O61" s="1034"/>
      <c r="P61" s="1035"/>
      <c r="Q61" s="1036"/>
      <c r="R61" s="1028"/>
      <c r="S61" s="1028"/>
      <c r="T61" s="1028"/>
      <c r="U61" s="1028"/>
      <c r="V61" s="1028"/>
      <c r="W61" s="1028"/>
      <c r="X61" s="1028"/>
      <c r="Y61" s="1028"/>
      <c r="Z61" s="1028"/>
      <c r="AA61" s="1028"/>
      <c r="AB61" s="1028"/>
      <c r="AC61" s="1028"/>
      <c r="AD61" s="1028"/>
      <c r="AE61" s="1037"/>
      <c r="AF61" s="1038"/>
      <c r="AG61" s="1039"/>
      <c r="AH61" s="1039"/>
      <c r="AI61" s="1039"/>
      <c r="AJ61" s="1040"/>
      <c r="AK61" s="1027"/>
      <c r="AL61" s="1028"/>
      <c r="AM61" s="1028"/>
      <c r="AN61" s="1028"/>
      <c r="AO61" s="1028"/>
      <c r="AP61" s="1028"/>
      <c r="AQ61" s="1028"/>
      <c r="AR61" s="1028"/>
      <c r="AS61" s="1028"/>
      <c r="AT61" s="1028"/>
      <c r="AU61" s="1028"/>
      <c r="AV61" s="1028"/>
      <c r="AW61" s="1028"/>
      <c r="AX61" s="1028"/>
      <c r="AY61" s="1028"/>
      <c r="AZ61" s="1029"/>
      <c r="BA61" s="1029"/>
      <c r="BB61" s="1029"/>
      <c r="BC61" s="1029"/>
      <c r="BD61" s="1029"/>
      <c r="BE61" s="972"/>
      <c r="BF61" s="972"/>
      <c r="BG61" s="972"/>
      <c r="BH61" s="972"/>
      <c r="BI61" s="973"/>
      <c r="BJ61" s="228"/>
      <c r="BK61" s="228"/>
      <c r="BL61" s="228"/>
      <c r="BM61" s="228"/>
      <c r="BN61" s="228"/>
      <c r="BO61" s="237"/>
      <c r="BP61" s="237"/>
      <c r="BQ61" s="234">
        <v>55</v>
      </c>
      <c r="BR61" s="235"/>
      <c r="BS61" s="995"/>
      <c r="BT61" s="996"/>
      <c r="BU61" s="996"/>
      <c r="BV61" s="996"/>
      <c r="BW61" s="996"/>
      <c r="BX61" s="996"/>
      <c r="BY61" s="996"/>
      <c r="BZ61" s="996"/>
      <c r="CA61" s="996"/>
      <c r="CB61" s="996"/>
      <c r="CC61" s="996"/>
      <c r="CD61" s="996"/>
      <c r="CE61" s="996"/>
      <c r="CF61" s="996"/>
      <c r="CG61" s="1017"/>
      <c r="CH61" s="992"/>
      <c r="CI61" s="993"/>
      <c r="CJ61" s="993"/>
      <c r="CK61" s="993"/>
      <c r="CL61" s="994"/>
      <c r="CM61" s="992"/>
      <c r="CN61" s="993"/>
      <c r="CO61" s="993"/>
      <c r="CP61" s="993"/>
      <c r="CQ61" s="994"/>
      <c r="CR61" s="992"/>
      <c r="CS61" s="993"/>
      <c r="CT61" s="993"/>
      <c r="CU61" s="993"/>
      <c r="CV61" s="994"/>
      <c r="CW61" s="992"/>
      <c r="CX61" s="993"/>
      <c r="CY61" s="993"/>
      <c r="CZ61" s="993"/>
      <c r="DA61" s="994"/>
      <c r="DB61" s="992"/>
      <c r="DC61" s="993"/>
      <c r="DD61" s="993"/>
      <c r="DE61" s="993"/>
      <c r="DF61" s="994"/>
      <c r="DG61" s="992"/>
      <c r="DH61" s="993"/>
      <c r="DI61" s="993"/>
      <c r="DJ61" s="993"/>
      <c r="DK61" s="994"/>
      <c r="DL61" s="992"/>
      <c r="DM61" s="993"/>
      <c r="DN61" s="993"/>
      <c r="DO61" s="993"/>
      <c r="DP61" s="994"/>
      <c r="DQ61" s="992"/>
      <c r="DR61" s="993"/>
      <c r="DS61" s="993"/>
      <c r="DT61" s="993"/>
      <c r="DU61" s="994"/>
      <c r="DV61" s="995"/>
      <c r="DW61" s="996"/>
      <c r="DX61" s="996"/>
      <c r="DY61" s="996"/>
      <c r="DZ61" s="997"/>
      <c r="EA61" s="226"/>
    </row>
    <row r="62" spans="1:131" ht="26.25" customHeight="1" x14ac:dyDescent="0.2">
      <c r="A62" s="234">
        <v>35</v>
      </c>
      <c r="B62" s="1033"/>
      <c r="C62" s="1034"/>
      <c r="D62" s="1034"/>
      <c r="E62" s="1034"/>
      <c r="F62" s="1034"/>
      <c r="G62" s="1034"/>
      <c r="H62" s="1034"/>
      <c r="I62" s="1034"/>
      <c r="J62" s="1034"/>
      <c r="K62" s="1034"/>
      <c r="L62" s="1034"/>
      <c r="M62" s="1034"/>
      <c r="N62" s="1034"/>
      <c r="O62" s="1034"/>
      <c r="P62" s="1035"/>
      <c r="Q62" s="1036"/>
      <c r="R62" s="1028"/>
      <c r="S62" s="1028"/>
      <c r="T62" s="1028"/>
      <c r="U62" s="1028"/>
      <c r="V62" s="1028"/>
      <c r="W62" s="1028"/>
      <c r="X62" s="1028"/>
      <c r="Y62" s="1028"/>
      <c r="Z62" s="1028"/>
      <c r="AA62" s="1028"/>
      <c r="AB62" s="1028"/>
      <c r="AC62" s="1028"/>
      <c r="AD62" s="1028"/>
      <c r="AE62" s="1037"/>
      <c r="AF62" s="1038"/>
      <c r="AG62" s="1039"/>
      <c r="AH62" s="1039"/>
      <c r="AI62" s="1039"/>
      <c r="AJ62" s="1040"/>
      <c r="AK62" s="1027"/>
      <c r="AL62" s="1028"/>
      <c r="AM62" s="1028"/>
      <c r="AN62" s="1028"/>
      <c r="AO62" s="1028"/>
      <c r="AP62" s="1028"/>
      <c r="AQ62" s="1028"/>
      <c r="AR62" s="1028"/>
      <c r="AS62" s="1028"/>
      <c r="AT62" s="1028"/>
      <c r="AU62" s="1028"/>
      <c r="AV62" s="1028"/>
      <c r="AW62" s="1028"/>
      <c r="AX62" s="1028"/>
      <c r="AY62" s="1028"/>
      <c r="AZ62" s="1029"/>
      <c r="BA62" s="1029"/>
      <c r="BB62" s="1029"/>
      <c r="BC62" s="1029"/>
      <c r="BD62" s="1029"/>
      <c r="BE62" s="972"/>
      <c r="BF62" s="972"/>
      <c r="BG62" s="972"/>
      <c r="BH62" s="972"/>
      <c r="BI62" s="973"/>
      <c r="BJ62" s="1030" t="s">
        <v>424</v>
      </c>
      <c r="BK62" s="1031"/>
      <c r="BL62" s="1031"/>
      <c r="BM62" s="1031"/>
      <c r="BN62" s="1032"/>
      <c r="BO62" s="237"/>
      <c r="BP62" s="237"/>
      <c r="BQ62" s="234">
        <v>56</v>
      </c>
      <c r="BR62" s="235"/>
      <c r="BS62" s="995"/>
      <c r="BT62" s="996"/>
      <c r="BU62" s="996"/>
      <c r="BV62" s="996"/>
      <c r="BW62" s="996"/>
      <c r="BX62" s="996"/>
      <c r="BY62" s="996"/>
      <c r="BZ62" s="996"/>
      <c r="CA62" s="996"/>
      <c r="CB62" s="996"/>
      <c r="CC62" s="996"/>
      <c r="CD62" s="996"/>
      <c r="CE62" s="996"/>
      <c r="CF62" s="996"/>
      <c r="CG62" s="1017"/>
      <c r="CH62" s="992"/>
      <c r="CI62" s="993"/>
      <c r="CJ62" s="993"/>
      <c r="CK62" s="993"/>
      <c r="CL62" s="994"/>
      <c r="CM62" s="992"/>
      <c r="CN62" s="993"/>
      <c r="CO62" s="993"/>
      <c r="CP62" s="993"/>
      <c r="CQ62" s="994"/>
      <c r="CR62" s="992"/>
      <c r="CS62" s="993"/>
      <c r="CT62" s="993"/>
      <c r="CU62" s="993"/>
      <c r="CV62" s="994"/>
      <c r="CW62" s="992"/>
      <c r="CX62" s="993"/>
      <c r="CY62" s="993"/>
      <c r="CZ62" s="993"/>
      <c r="DA62" s="994"/>
      <c r="DB62" s="992"/>
      <c r="DC62" s="993"/>
      <c r="DD62" s="993"/>
      <c r="DE62" s="993"/>
      <c r="DF62" s="994"/>
      <c r="DG62" s="992"/>
      <c r="DH62" s="993"/>
      <c r="DI62" s="993"/>
      <c r="DJ62" s="993"/>
      <c r="DK62" s="994"/>
      <c r="DL62" s="992"/>
      <c r="DM62" s="993"/>
      <c r="DN62" s="993"/>
      <c r="DO62" s="993"/>
      <c r="DP62" s="994"/>
      <c r="DQ62" s="992"/>
      <c r="DR62" s="993"/>
      <c r="DS62" s="993"/>
      <c r="DT62" s="993"/>
      <c r="DU62" s="994"/>
      <c r="DV62" s="995"/>
      <c r="DW62" s="996"/>
      <c r="DX62" s="996"/>
      <c r="DY62" s="996"/>
      <c r="DZ62" s="997"/>
      <c r="EA62" s="226"/>
    </row>
    <row r="63" spans="1:131" ht="26.25" customHeight="1" thickBot="1" x14ac:dyDescent="0.25">
      <c r="A63" s="236" t="s">
        <v>396</v>
      </c>
      <c r="B63" s="937" t="s">
        <v>425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3"/>
      <c r="AF63" s="1024">
        <v>346</v>
      </c>
      <c r="AG63" s="959"/>
      <c r="AH63" s="959"/>
      <c r="AI63" s="959"/>
      <c r="AJ63" s="1025"/>
      <c r="AK63" s="1026"/>
      <c r="AL63" s="963"/>
      <c r="AM63" s="963"/>
      <c r="AN63" s="963"/>
      <c r="AO63" s="963"/>
      <c r="AP63" s="959"/>
      <c r="AQ63" s="959"/>
      <c r="AR63" s="959"/>
      <c r="AS63" s="959"/>
      <c r="AT63" s="959"/>
      <c r="AU63" s="959"/>
      <c r="AV63" s="959"/>
      <c r="AW63" s="959"/>
      <c r="AX63" s="959"/>
      <c r="AY63" s="959"/>
      <c r="AZ63" s="1020"/>
      <c r="BA63" s="1020"/>
      <c r="BB63" s="1020"/>
      <c r="BC63" s="1020"/>
      <c r="BD63" s="1020"/>
      <c r="BE63" s="960"/>
      <c r="BF63" s="960"/>
      <c r="BG63" s="960"/>
      <c r="BH63" s="960"/>
      <c r="BI63" s="961"/>
      <c r="BJ63" s="1021" t="s">
        <v>398</v>
      </c>
      <c r="BK63" s="953"/>
      <c r="BL63" s="953"/>
      <c r="BM63" s="953"/>
      <c r="BN63" s="1022"/>
      <c r="BO63" s="237"/>
      <c r="BP63" s="237"/>
      <c r="BQ63" s="234">
        <v>57</v>
      </c>
      <c r="BR63" s="235"/>
      <c r="BS63" s="995"/>
      <c r="BT63" s="996"/>
      <c r="BU63" s="996"/>
      <c r="BV63" s="996"/>
      <c r="BW63" s="996"/>
      <c r="BX63" s="996"/>
      <c r="BY63" s="996"/>
      <c r="BZ63" s="996"/>
      <c r="CA63" s="996"/>
      <c r="CB63" s="996"/>
      <c r="CC63" s="996"/>
      <c r="CD63" s="996"/>
      <c r="CE63" s="996"/>
      <c r="CF63" s="996"/>
      <c r="CG63" s="1017"/>
      <c r="CH63" s="992"/>
      <c r="CI63" s="993"/>
      <c r="CJ63" s="993"/>
      <c r="CK63" s="993"/>
      <c r="CL63" s="994"/>
      <c r="CM63" s="992"/>
      <c r="CN63" s="993"/>
      <c r="CO63" s="993"/>
      <c r="CP63" s="993"/>
      <c r="CQ63" s="994"/>
      <c r="CR63" s="992"/>
      <c r="CS63" s="993"/>
      <c r="CT63" s="993"/>
      <c r="CU63" s="993"/>
      <c r="CV63" s="994"/>
      <c r="CW63" s="992"/>
      <c r="CX63" s="993"/>
      <c r="CY63" s="993"/>
      <c r="CZ63" s="993"/>
      <c r="DA63" s="994"/>
      <c r="DB63" s="992"/>
      <c r="DC63" s="993"/>
      <c r="DD63" s="993"/>
      <c r="DE63" s="993"/>
      <c r="DF63" s="994"/>
      <c r="DG63" s="992"/>
      <c r="DH63" s="993"/>
      <c r="DI63" s="993"/>
      <c r="DJ63" s="993"/>
      <c r="DK63" s="994"/>
      <c r="DL63" s="992"/>
      <c r="DM63" s="993"/>
      <c r="DN63" s="993"/>
      <c r="DO63" s="993"/>
      <c r="DP63" s="994"/>
      <c r="DQ63" s="992"/>
      <c r="DR63" s="993"/>
      <c r="DS63" s="993"/>
      <c r="DT63" s="993"/>
      <c r="DU63" s="994"/>
      <c r="DV63" s="995"/>
      <c r="DW63" s="996"/>
      <c r="DX63" s="996"/>
      <c r="DY63" s="996"/>
      <c r="DZ63" s="997"/>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5"/>
      <c r="BT64" s="996"/>
      <c r="BU64" s="996"/>
      <c r="BV64" s="996"/>
      <c r="BW64" s="996"/>
      <c r="BX64" s="996"/>
      <c r="BY64" s="996"/>
      <c r="BZ64" s="996"/>
      <c r="CA64" s="996"/>
      <c r="CB64" s="996"/>
      <c r="CC64" s="996"/>
      <c r="CD64" s="996"/>
      <c r="CE64" s="996"/>
      <c r="CF64" s="996"/>
      <c r="CG64" s="1017"/>
      <c r="CH64" s="992"/>
      <c r="CI64" s="993"/>
      <c r="CJ64" s="993"/>
      <c r="CK64" s="993"/>
      <c r="CL64" s="994"/>
      <c r="CM64" s="992"/>
      <c r="CN64" s="993"/>
      <c r="CO64" s="993"/>
      <c r="CP64" s="993"/>
      <c r="CQ64" s="994"/>
      <c r="CR64" s="992"/>
      <c r="CS64" s="993"/>
      <c r="CT64" s="993"/>
      <c r="CU64" s="993"/>
      <c r="CV64" s="994"/>
      <c r="CW64" s="992"/>
      <c r="CX64" s="993"/>
      <c r="CY64" s="993"/>
      <c r="CZ64" s="993"/>
      <c r="DA64" s="994"/>
      <c r="DB64" s="992"/>
      <c r="DC64" s="993"/>
      <c r="DD64" s="993"/>
      <c r="DE64" s="993"/>
      <c r="DF64" s="994"/>
      <c r="DG64" s="992"/>
      <c r="DH64" s="993"/>
      <c r="DI64" s="993"/>
      <c r="DJ64" s="993"/>
      <c r="DK64" s="994"/>
      <c r="DL64" s="992"/>
      <c r="DM64" s="993"/>
      <c r="DN64" s="993"/>
      <c r="DO64" s="993"/>
      <c r="DP64" s="994"/>
      <c r="DQ64" s="992"/>
      <c r="DR64" s="993"/>
      <c r="DS64" s="993"/>
      <c r="DT64" s="993"/>
      <c r="DU64" s="994"/>
      <c r="DV64" s="995"/>
      <c r="DW64" s="996"/>
      <c r="DX64" s="996"/>
      <c r="DY64" s="996"/>
      <c r="DZ64" s="997"/>
      <c r="EA64" s="226"/>
    </row>
    <row r="65" spans="1:131" ht="26.25" customHeight="1" thickBot="1" x14ac:dyDescent="0.25">
      <c r="A65" s="228" t="s">
        <v>426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5"/>
      <c r="BT65" s="996"/>
      <c r="BU65" s="996"/>
      <c r="BV65" s="996"/>
      <c r="BW65" s="996"/>
      <c r="BX65" s="996"/>
      <c r="BY65" s="996"/>
      <c r="BZ65" s="996"/>
      <c r="CA65" s="996"/>
      <c r="CB65" s="996"/>
      <c r="CC65" s="996"/>
      <c r="CD65" s="996"/>
      <c r="CE65" s="996"/>
      <c r="CF65" s="996"/>
      <c r="CG65" s="1017"/>
      <c r="CH65" s="992"/>
      <c r="CI65" s="993"/>
      <c r="CJ65" s="993"/>
      <c r="CK65" s="993"/>
      <c r="CL65" s="994"/>
      <c r="CM65" s="992"/>
      <c r="CN65" s="993"/>
      <c r="CO65" s="993"/>
      <c r="CP65" s="993"/>
      <c r="CQ65" s="994"/>
      <c r="CR65" s="992"/>
      <c r="CS65" s="993"/>
      <c r="CT65" s="993"/>
      <c r="CU65" s="993"/>
      <c r="CV65" s="994"/>
      <c r="CW65" s="992"/>
      <c r="CX65" s="993"/>
      <c r="CY65" s="993"/>
      <c r="CZ65" s="993"/>
      <c r="DA65" s="994"/>
      <c r="DB65" s="992"/>
      <c r="DC65" s="993"/>
      <c r="DD65" s="993"/>
      <c r="DE65" s="993"/>
      <c r="DF65" s="994"/>
      <c r="DG65" s="992"/>
      <c r="DH65" s="993"/>
      <c r="DI65" s="993"/>
      <c r="DJ65" s="993"/>
      <c r="DK65" s="994"/>
      <c r="DL65" s="992"/>
      <c r="DM65" s="993"/>
      <c r="DN65" s="993"/>
      <c r="DO65" s="993"/>
      <c r="DP65" s="994"/>
      <c r="DQ65" s="992"/>
      <c r="DR65" s="993"/>
      <c r="DS65" s="993"/>
      <c r="DT65" s="993"/>
      <c r="DU65" s="994"/>
      <c r="DV65" s="995"/>
      <c r="DW65" s="996"/>
      <c r="DX65" s="996"/>
      <c r="DY65" s="996"/>
      <c r="DZ65" s="997"/>
      <c r="EA65" s="226"/>
    </row>
    <row r="66" spans="1:131" ht="26.25" customHeight="1" x14ac:dyDescent="0.2">
      <c r="A66" s="998" t="s">
        <v>427</v>
      </c>
      <c r="B66" s="999"/>
      <c r="C66" s="999"/>
      <c r="D66" s="999"/>
      <c r="E66" s="999"/>
      <c r="F66" s="999"/>
      <c r="G66" s="999"/>
      <c r="H66" s="999"/>
      <c r="I66" s="999"/>
      <c r="J66" s="999"/>
      <c r="K66" s="999"/>
      <c r="L66" s="999"/>
      <c r="M66" s="999"/>
      <c r="N66" s="999"/>
      <c r="O66" s="999"/>
      <c r="P66" s="1000"/>
      <c r="Q66" s="1004" t="s">
        <v>401</v>
      </c>
      <c r="R66" s="1005"/>
      <c r="S66" s="1005"/>
      <c r="T66" s="1005"/>
      <c r="U66" s="1006"/>
      <c r="V66" s="1004" t="s">
        <v>428</v>
      </c>
      <c r="W66" s="1005"/>
      <c r="X66" s="1005"/>
      <c r="Y66" s="1005"/>
      <c r="Z66" s="1006"/>
      <c r="AA66" s="1004" t="s">
        <v>429</v>
      </c>
      <c r="AB66" s="1005"/>
      <c r="AC66" s="1005"/>
      <c r="AD66" s="1005"/>
      <c r="AE66" s="1006"/>
      <c r="AF66" s="1010" t="s">
        <v>430</v>
      </c>
      <c r="AG66" s="1011"/>
      <c r="AH66" s="1011"/>
      <c r="AI66" s="1011"/>
      <c r="AJ66" s="1012"/>
      <c r="AK66" s="1004" t="s">
        <v>431</v>
      </c>
      <c r="AL66" s="999"/>
      <c r="AM66" s="999"/>
      <c r="AN66" s="999"/>
      <c r="AO66" s="1000"/>
      <c r="AP66" s="1004" t="s">
        <v>432</v>
      </c>
      <c r="AQ66" s="1005"/>
      <c r="AR66" s="1005"/>
      <c r="AS66" s="1005"/>
      <c r="AT66" s="1006"/>
      <c r="AU66" s="1004" t="s">
        <v>433</v>
      </c>
      <c r="AV66" s="1005"/>
      <c r="AW66" s="1005"/>
      <c r="AX66" s="1005"/>
      <c r="AY66" s="1006"/>
      <c r="AZ66" s="1004" t="s">
        <v>383</v>
      </c>
      <c r="BA66" s="1005"/>
      <c r="BB66" s="1005"/>
      <c r="BC66" s="1005"/>
      <c r="BD66" s="1018"/>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5">
      <c r="A67" s="1001"/>
      <c r="B67" s="1002"/>
      <c r="C67" s="1002"/>
      <c r="D67" s="1002"/>
      <c r="E67" s="1002"/>
      <c r="F67" s="1002"/>
      <c r="G67" s="1002"/>
      <c r="H67" s="1002"/>
      <c r="I67" s="1002"/>
      <c r="J67" s="1002"/>
      <c r="K67" s="1002"/>
      <c r="L67" s="1002"/>
      <c r="M67" s="1002"/>
      <c r="N67" s="1002"/>
      <c r="O67" s="1002"/>
      <c r="P67" s="1003"/>
      <c r="Q67" s="1007"/>
      <c r="R67" s="1008"/>
      <c r="S67" s="1008"/>
      <c r="T67" s="1008"/>
      <c r="U67" s="1009"/>
      <c r="V67" s="1007"/>
      <c r="W67" s="1008"/>
      <c r="X67" s="1008"/>
      <c r="Y67" s="1008"/>
      <c r="Z67" s="1009"/>
      <c r="AA67" s="1007"/>
      <c r="AB67" s="1008"/>
      <c r="AC67" s="1008"/>
      <c r="AD67" s="1008"/>
      <c r="AE67" s="1009"/>
      <c r="AF67" s="1013"/>
      <c r="AG67" s="1014"/>
      <c r="AH67" s="1014"/>
      <c r="AI67" s="1014"/>
      <c r="AJ67" s="1015"/>
      <c r="AK67" s="1016"/>
      <c r="AL67" s="1002"/>
      <c r="AM67" s="1002"/>
      <c r="AN67" s="1002"/>
      <c r="AO67" s="1003"/>
      <c r="AP67" s="1007"/>
      <c r="AQ67" s="1008"/>
      <c r="AR67" s="1008"/>
      <c r="AS67" s="1008"/>
      <c r="AT67" s="1009"/>
      <c r="AU67" s="1007"/>
      <c r="AV67" s="1008"/>
      <c r="AW67" s="1008"/>
      <c r="AX67" s="1008"/>
      <c r="AY67" s="1009"/>
      <c r="AZ67" s="1007"/>
      <c r="BA67" s="1008"/>
      <c r="BB67" s="1008"/>
      <c r="BC67" s="1008"/>
      <c r="BD67" s="1019"/>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2">
      <c r="A68" s="232">
        <v>1</v>
      </c>
      <c r="B68" s="987" t="s">
        <v>597</v>
      </c>
      <c r="C68" s="988"/>
      <c r="D68" s="988"/>
      <c r="E68" s="988"/>
      <c r="F68" s="988"/>
      <c r="G68" s="988"/>
      <c r="H68" s="988"/>
      <c r="I68" s="988"/>
      <c r="J68" s="988"/>
      <c r="K68" s="988"/>
      <c r="L68" s="988"/>
      <c r="M68" s="988"/>
      <c r="N68" s="988"/>
      <c r="O68" s="988"/>
      <c r="P68" s="989"/>
      <c r="Q68" s="990">
        <v>1682</v>
      </c>
      <c r="R68" s="991"/>
      <c r="S68" s="991"/>
      <c r="T68" s="991"/>
      <c r="U68" s="991"/>
      <c r="V68" s="991">
        <v>1596</v>
      </c>
      <c r="W68" s="991"/>
      <c r="X68" s="991"/>
      <c r="Y68" s="991"/>
      <c r="Z68" s="991"/>
      <c r="AA68" s="991">
        <v>86</v>
      </c>
      <c r="AB68" s="991"/>
      <c r="AC68" s="991"/>
      <c r="AD68" s="991"/>
      <c r="AE68" s="991"/>
      <c r="AF68" s="991">
        <v>86</v>
      </c>
      <c r="AG68" s="991"/>
      <c r="AH68" s="991"/>
      <c r="AI68" s="991"/>
      <c r="AJ68" s="991"/>
      <c r="AK68" s="982" t="s">
        <v>530</v>
      </c>
      <c r="AL68" s="983"/>
      <c r="AM68" s="983"/>
      <c r="AN68" s="983"/>
      <c r="AO68" s="984"/>
      <c r="AP68" s="982" t="s">
        <v>530</v>
      </c>
      <c r="AQ68" s="983"/>
      <c r="AR68" s="983"/>
      <c r="AS68" s="983"/>
      <c r="AT68" s="984"/>
      <c r="AU68" s="982" t="s">
        <v>530</v>
      </c>
      <c r="AV68" s="983"/>
      <c r="AW68" s="983"/>
      <c r="AX68" s="983"/>
      <c r="AY68" s="984"/>
      <c r="AZ68" s="985"/>
      <c r="BA68" s="985"/>
      <c r="BB68" s="985"/>
      <c r="BC68" s="985"/>
      <c r="BD68" s="986"/>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2">
      <c r="A69" s="234">
        <v>2</v>
      </c>
      <c r="B69" s="974" t="s">
        <v>598</v>
      </c>
      <c r="C69" s="975"/>
      <c r="D69" s="975"/>
      <c r="E69" s="975"/>
      <c r="F69" s="975"/>
      <c r="G69" s="975"/>
      <c r="H69" s="975"/>
      <c r="I69" s="975"/>
      <c r="J69" s="975"/>
      <c r="K69" s="975"/>
      <c r="L69" s="975"/>
      <c r="M69" s="975"/>
      <c r="N69" s="975"/>
      <c r="O69" s="975"/>
      <c r="P69" s="976"/>
      <c r="Q69" s="977">
        <v>218</v>
      </c>
      <c r="R69" s="971"/>
      <c r="S69" s="971"/>
      <c r="T69" s="971"/>
      <c r="U69" s="971"/>
      <c r="V69" s="971">
        <v>212</v>
      </c>
      <c r="W69" s="971"/>
      <c r="X69" s="971"/>
      <c r="Y69" s="971"/>
      <c r="Z69" s="971"/>
      <c r="AA69" s="971">
        <v>56</v>
      </c>
      <c r="AB69" s="971"/>
      <c r="AC69" s="971"/>
      <c r="AD69" s="971"/>
      <c r="AE69" s="971"/>
      <c r="AF69" s="971">
        <v>56</v>
      </c>
      <c r="AG69" s="971"/>
      <c r="AH69" s="971"/>
      <c r="AI69" s="971"/>
      <c r="AJ69" s="971"/>
      <c r="AK69" s="981" t="s">
        <v>530</v>
      </c>
      <c r="AL69" s="979"/>
      <c r="AM69" s="979"/>
      <c r="AN69" s="979"/>
      <c r="AO69" s="980"/>
      <c r="AP69" s="981" t="s">
        <v>530</v>
      </c>
      <c r="AQ69" s="979"/>
      <c r="AR69" s="979"/>
      <c r="AS69" s="979"/>
      <c r="AT69" s="980"/>
      <c r="AU69" s="981" t="s">
        <v>530</v>
      </c>
      <c r="AV69" s="979"/>
      <c r="AW69" s="979"/>
      <c r="AX69" s="979"/>
      <c r="AY69" s="980"/>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2">
      <c r="A70" s="234">
        <v>3</v>
      </c>
      <c r="B70" s="974" t="s">
        <v>599</v>
      </c>
      <c r="C70" s="975"/>
      <c r="D70" s="975"/>
      <c r="E70" s="975"/>
      <c r="F70" s="975"/>
      <c r="G70" s="975"/>
      <c r="H70" s="975"/>
      <c r="I70" s="975"/>
      <c r="J70" s="975"/>
      <c r="K70" s="975"/>
      <c r="L70" s="975"/>
      <c r="M70" s="975"/>
      <c r="N70" s="975"/>
      <c r="O70" s="975"/>
      <c r="P70" s="976"/>
      <c r="Q70" s="977">
        <v>5069</v>
      </c>
      <c r="R70" s="971"/>
      <c r="S70" s="971"/>
      <c r="T70" s="971"/>
      <c r="U70" s="971"/>
      <c r="V70" s="971">
        <v>4997</v>
      </c>
      <c r="W70" s="971"/>
      <c r="X70" s="971"/>
      <c r="Y70" s="971"/>
      <c r="Z70" s="971"/>
      <c r="AA70" s="971">
        <v>72</v>
      </c>
      <c r="AB70" s="971"/>
      <c r="AC70" s="971"/>
      <c r="AD70" s="971"/>
      <c r="AE70" s="971"/>
      <c r="AF70" s="971">
        <v>72</v>
      </c>
      <c r="AG70" s="971"/>
      <c r="AH70" s="971"/>
      <c r="AI70" s="971"/>
      <c r="AJ70" s="971"/>
      <c r="AK70" s="971">
        <v>200</v>
      </c>
      <c r="AL70" s="971"/>
      <c r="AM70" s="971"/>
      <c r="AN70" s="971"/>
      <c r="AO70" s="971"/>
      <c r="AP70" s="971">
        <v>57</v>
      </c>
      <c r="AQ70" s="971"/>
      <c r="AR70" s="971"/>
      <c r="AS70" s="971"/>
      <c r="AT70" s="971"/>
      <c r="AU70" s="971">
        <v>57</v>
      </c>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2">
      <c r="A71" s="234">
        <v>4</v>
      </c>
      <c r="B71" s="974" t="s">
        <v>600</v>
      </c>
      <c r="C71" s="975"/>
      <c r="D71" s="975"/>
      <c r="E71" s="975"/>
      <c r="F71" s="975"/>
      <c r="G71" s="975"/>
      <c r="H71" s="975"/>
      <c r="I71" s="975"/>
      <c r="J71" s="975"/>
      <c r="K71" s="975"/>
      <c r="L71" s="975"/>
      <c r="M71" s="975"/>
      <c r="N71" s="975"/>
      <c r="O71" s="975"/>
      <c r="P71" s="976"/>
      <c r="Q71" s="977">
        <v>541</v>
      </c>
      <c r="R71" s="971"/>
      <c r="S71" s="971"/>
      <c r="T71" s="971"/>
      <c r="U71" s="971"/>
      <c r="V71" s="971">
        <v>538</v>
      </c>
      <c r="W71" s="971"/>
      <c r="X71" s="971"/>
      <c r="Y71" s="971"/>
      <c r="Z71" s="971"/>
      <c r="AA71" s="971">
        <v>3</v>
      </c>
      <c r="AB71" s="971"/>
      <c r="AC71" s="971"/>
      <c r="AD71" s="971"/>
      <c r="AE71" s="971"/>
      <c r="AF71" s="971">
        <v>3</v>
      </c>
      <c r="AG71" s="971"/>
      <c r="AH71" s="971"/>
      <c r="AI71" s="971"/>
      <c r="AJ71" s="971"/>
      <c r="AK71" s="971">
        <v>19</v>
      </c>
      <c r="AL71" s="971"/>
      <c r="AM71" s="971"/>
      <c r="AN71" s="971"/>
      <c r="AO71" s="971"/>
      <c r="AP71" s="971" t="s">
        <v>530</v>
      </c>
      <c r="AQ71" s="971"/>
      <c r="AR71" s="971"/>
      <c r="AS71" s="971"/>
      <c r="AT71" s="971"/>
      <c r="AU71" s="971" t="s">
        <v>530</v>
      </c>
      <c r="AV71" s="971"/>
      <c r="AW71" s="971"/>
      <c r="AX71" s="971"/>
      <c r="AY71" s="971"/>
      <c r="AZ71" s="972" t="s">
        <v>602</v>
      </c>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2">
      <c r="A72" s="234">
        <v>5</v>
      </c>
      <c r="B72" s="974" t="s">
        <v>600</v>
      </c>
      <c r="C72" s="975"/>
      <c r="D72" s="975"/>
      <c r="E72" s="975"/>
      <c r="F72" s="975"/>
      <c r="G72" s="975"/>
      <c r="H72" s="975"/>
      <c r="I72" s="975"/>
      <c r="J72" s="975"/>
      <c r="K72" s="975"/>
      <c r="L72" s="975"/>
      <c r="M72" s="975"/>
      <c r="N72" s="975"/>
      <c r="O72" s="975"/>
      <c r="P72" s="976"/>
      <c r="Q72" s="977">
        <v>3224</v>
      </c>
      <c r="R72" s="971"/>
      <c r="S72" s="971"/>
      <c r="T72" s="971"/>
      <c r="U72" s="971"/>
      <c r="V72" s="971">
        <v>2919</v>
      </c>
      <c r="W72" s="971"/>
      <c r="X72" s="971"/>
      <c r="Y72" s="971"/>
      <c r="Z72" s="971"/>
      <c r="AA72" s="971">
        <v>305</v>
      </c>
      <c r="AB72" s="971"/>
      <c r="AC72" s="971"/>
      <c r="AD72" s="971"/>
      <c r="AE72" s="971"/>
      <c r="AF72" s="971">
        <v>305</v>
      </c>
      <c r="AG72" s="971"/>
      <c r="AH72" s="971"/>
      <c r="AI72" s="971"/>
      <c r="AJ72" s="971"/>
      <c r="AK72" s="971">
        <v>437</v>
      </c>
      <c r="AL72" s="971"/>
      <c r="AM72" s="971"/>
      <c r="AN72" s="971"/>
      <c r="AO72" s="971"/>
      <c r="AP72" s="971" t="s">
        <v>530</v>
      </c>
      <c r="AQ72" s="971"/>
      <c r="AR72" s="971"/>
      <c r="AS72" s="971"/>
      <c r="AT72" s="971"/>
      <c r="AU72" s="971" t="s">
        <v>530</v>
      </c>
      <c r="AV72" s="971"/>
      <c r="AW72" s="971"/>
      <c r="AX72" s="971"/>
      <c r="AY72" s="971"/>
      <c r="AZ72" s="972" t="s">
        <v>603</v>
      </c>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2">
      <c r="A73" s="234">
        <v>6</v>
      </c>
      <c r="B73" s="974" t="s">
        <v>601</v>
      </c>
      <c r="C73" s="975"/>
      <c r="D73" s="975"/>
      <c r="E73" s="975"/>
      <c r="F73" s="975"/>
      <c r="G73" s="975"/>
      <c r="H73" s="975"/>
      <c r="I73" s="975"/>
      <c r="J73" s="975"/>
      <c r="K73" s="975"/>
      <c r="L73" s="975"/>
      <c r="M73" s="975"/>
      <c r="N73" s="975"/>
      <c r="O73" s="975"/>
      <c r="P73" s="976"/>
      <c r="Q73" s="977">
        <v>103</v>
      </c>
      <c r="R73" s="971"/>
      <c r="S73" s="971"/>
      <c r="T73" s="971"/>
      <c r="U73" s="971"/>
      <c r="V73" s="971">
        <v>102</v>
      </c>
      <c r="W73" s="971"/>
      <c r="X73" s="971"/>
      <c r="Y73" s="971"/>
      <c r="Z73" s="971"/>
      <c r="AA73" s="971">
        <v>1</v>
      </c>
      <c r="AB73" s="971"/>
      <c r="AC73" s="971"/>
      <c r="AD73" s="971"/>
      <c r="AE73" s="971"/>
      <c r="AF73" s="971">
        <v>1</v>
      </c>
      <c r="AG73" s="971"/>
      <c r="AH73" s="971"/>
      <c r="AI73" s="971"/>
      <c r="AJ73" s="971"/>
      <c r="AK73" s="971">
        <v>29</v>
      </c>
      <c r="AL73" s="971"/>
      <c r="AM73" s="971"/>
      <c r="AN73" s="971"/>
      <c r="AO73" s="971"/>
      <c r="AP73" s="971" t="s">
        <v>530</v>
      </c>
      <c r="AQ73" s="971"/>
      <c r="AR73" s="971"/>
      <c r="AS73" s="971"/>
      <c r="AT73" s="971"/>
      <c r="AU73" s="971" t="s">
        <v>530</v>
      </c>
      <c r="AV73" s="971"/>
      <c r="AW73" s="971"/>
      <c r="AX73" s="971"/>
      <c r="AY73" s="971"/>
      <c r="AZ73" s="972" t="s">
        <v>602</v>
      </c>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2">
      <c r="A74" s="234">
        <v>7</v>
      </c>
      <c r="B74" s="974" t="s">
        <v>601</v>
      </c>
      <c r="C74" s="975"/>
      <c r="D74" s="975"/>
      <c r="E74" s="975"/>
      <c r="F74" s="975"/>
      <c r="G74" s="975"/>
      <c r="H74" s="975"/>
      <c r="I74" s="975"/>
      <c r="J74" s="975"/>
      <c r="K74" s="975"/>
      <c r="L74" s="975"/>
      <c r="M74" s="975"/>
      <c r="N74" s="975"/>
      <c r="O74" s="975"/>
      <c r="P74" s="976"/>
      <c r="Q74" s="977">
        <v>85678</v>
      </c>
      <c r="R74" s="971"/>
      <c r="S74" s="971"/>
      <c r="T74" s="971"/>
      <c r="U74" s="971"/>
      <c r="V74" s="971">
        <v>84802</v>
      </c>
      <c r="W74" s="971"/>
      <c r="X74" s="971"/>
      <c r="Y74" s="971"/>
      <c r="Z74" s="971"/>
      <c r="AA74" s="971">
        <v>876</v>
      </c>
      <c r="AB74" s="971"/>
      <c r="AC74" s="971"/>
      <c r="AD74" s="971"/>
      <c r="AE74" s="971"/>
      <c r="AF74" s="971">
        <v>866</v>
      </c>
      <c r="AG74" s="971"/>
      <c r="AH74" s="971"/>
      <c r="AI74" s="971"/>
      <c r="AJ74" s="971"/>
      <c r="AK74" s="971">
        <v>470</v>
      </c>
      <c r="AL74" s="971"/>
      <c r="AM74" s="971"/>
      <c r="AN74" s="971"/>
      <c r="AO74" s="971"/>
      <c r="AP74" s="971" t="s">
        <v>530</v>
      </c>
      <c r="AQ74" s="971"/>
      <c r="AR74" s="971"/>
      <c r="AS74" s="971"/>
      <c r="AT74" s="971"/>
      <c r="AU74" s="971" t="s">
        <v>530</v>
      </c>
      <c r="AV74" s="971"/>
      <c r="AW74" s="971"/>
      <c r="AX74" s="971"/>
      <c r="AY74" s="971"/>
      <c r="AZ74" s="972" t="s">
        <v>604</v>
      </c>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2">
      <c r="A75" s="234">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2">
      <c r="A76" s="23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2">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2">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2">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2">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2">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2">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2">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2">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2">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2">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2">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5">
      <c r="A88" s="236" t="s">
        <v>396</v>
      </c>
      <c r="B88" s="937" t="s">
        <v>434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937" t="s">
        <v>435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436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437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2" t="s">
        <v>440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2">
      <c r="A109" s="895" t="s">
        <v>442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443</v>
      </c>
      <c r="AB109" s="896"/>
      <c r="AC109" s="896"/>
      <c r="AD109" s="896"/>
      <c r="AE109" s="897"/>
      <c r="AF109" s="898" t="s">
        <v>444</v>
      </c>
      <c r="AG109" s="896"/>
      <c r="AH109" s="896"/>
      <c r="AI109" s="896"/>
      <c r="AJ109" s="897"/>
      <c r="AK109" s="898" t="s">
        <v>313</v>
      </c>
      <c r="AL109" s="896"/>
      <c r="AM109" s="896"/>
      <c r="AN109" s="896"/>
      <c r="AO109" s="897"/>
      <c r="AP109" s="898" t="s">
        <v>445</v>
      </c>
      <c r="AQ109" s="896"/>
      <c r="AR109" s="896"/>
      <c r="AS109" s="896"/>
      <c r="AT109" s="929"/>
      <c r="AU109" s="895" t="s">
        <v>442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443</v>
      </c>
      <c r="BR109" s="896"/>
      <c r="BS109" s="896"/>
      <c r="BT109" s="896"/>
      <c r="BU109" s="897"/>
      <c r="BV109" s="898" t="s">
        <v>444</v>
      </c>
      <c r="BW109" s="896"/>
      <c r="BX109" s="896"/>
      <c r="BY109" s="896"/>
      <c r="BZ109" s="897"/>
      <c r="CA109" s="898" t="s">
        <v>313</v>
      </c>
      <c r="CB109" s="896"/>
      <c r="CC109" s="896"/>
      <c r="CD109" s="896"/>
      <c r="CE109" s="897"/>
      <c r="CF109" s="936" t="s">
        <v>445</v>
      </c>
      <c r="CG109" s="936"/>
      <c r="CH109" s="936"/>
      <c r="CI109" s="936"/>
      <c r="CJ109" s="936"/>
      <c r="CK109" s="898" t="s">
        <v>446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443</v>
      </c>
      <c r="DH109" s="896"/>
      <c r="DI109" s="896"/>
      <c r="DJ109" s="896"/>
      <c r="DK109" s="897"/>
      <c r="DL109" s="898" t="s">
        <v>444</v>
      </c>
      <c r="DM109" s="896"/>
      <c r="DN109" s="896"/>
      <c r="DO109" s="896"/>
      <c r="DP109" s="897"/>
      <c r="DQ109" s="898" t="s">
        <v>313</v>
      </c>
      <c r="DR109" s="896"/>
      <c r="DS109" s="896"/>
      <c r="DT109" s="896"/>
      <c r="DU109" s="897"/>
      <c r="DV109" s="898" t="s">
        <v>445</v>
      </c>
      <c r="DW109" s="896"/>
      <c r="DX109" s="896"/>
      <c r="DY109" s="896"/>
      <c r="DZ109" s="929"/>
    </row>
    <row r="110" spans="1:131" s="226" customFormat="1" ht="26.25" customHeight="1" x14ac:dyDescent="0.2">
      <c r="A110" s="807" t="s">
        <v>447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723589</v>
      </c>
      <c r="AB110" s="889"/>
      <c r="AC110" s="889"/>
      <c r="AD110" s="889"/>
      <c r="AE110" s="890"/>
      <c r="AF110" s="891">
        <v>649651</v>
      </c>
      <c r="AG110" s="889"/>
      <c r="AH110" s="889"/>
      <c r="AI110" s="889"/>
      <c r="AJ110" s="890"/>
      <c r="AK110" s="891">
        <v>658136</v>
      </c>
      <c r="AL110" s="889"/>
      <c r="AM110" s="889"/>
      <c r="AN110" s="889"/>
      <c r="AO110" s="890"/>
      <c r="AP110" s="892">
        <v>16.8</v>
      </c>
      <c r="AQ110" s="893"/>
      <c r="AR110" s="893"/>
      <c r="AS110" s="893"/>
      <c r="AT110" s="894"/>
      <c r="AU110" s="930" t="s">
        <v>75</v>
      </c>
      <c r="AV110" s="931"/>
      <c r="AW110" s="931"/>
      <c r="AX110" s="931"/>
      <c r="AY110" s="931"/>
      <c r="AZ110" s="860" t="s">
        <v>448</v>
      </c>
      <c r="BA110" s="808"/>
      <c r="BB110" s="808"/>
      <c r="BC110" s="808"/>
      <c r="BD110" s="808"/>
      <c r="BE110" s="808"/>
      <c r="BF110" s="808"/>
      <c r="BG110" s="808"/>
      <c r="BH110" s="808"/>
      <c r="BI110" s="808"/>
      <c r="BJ110" s="808"/>
      <c r="BK110" s="808"/>
      <c r="BL110" s="808"/>
      <c r="BM110" s="808"/>
      <c r="BN110" s="808"/>
      <c r="BO110" s="808"/>
      <c r="BP110" s="809"/>
      <c r="BQ110" s="861">
        <v>6448143</v>
      </c>
      <c r="BR110" s="842"/>
      <c r="BS110" s="842"/>
      <c r="BT110" s="842"/>
      <c r="BU110" s="842"/>
      <c r="BV110" s="842">
        <v>6353878</v>
      </c>
      <c r="BW110" s="842"/>
      <c r="BX110" s="842"/>
      <c r="BY110" s="842"/>
      <c r="BZ110" s="842"/>
      <c r="CA110" s="842">
        <v>5954601</v>
      </c>
      <c r="CB110" s="842"/>
      <c r="CC110" s="842"/>
      <c r="CD110" s="842"/>
      <c r="CE110" s="842"/>
      <c r="CF110" s="866">
        <v>152</v>
      </c>
      <c r="CG110" s="867"/>
      <c r="CH110" s="867"/>
      <c r="CI110" s="867"/>
      <c r="CJ110" s="867"/>
      <c r="CK110" s="926" t="s">
        <v>449</v>
      </c>
      <c r="CL110" s="819"/>
      <c r="CM110" s="860" t="s">
        <v>450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451</v>
      </c>
      <c r="DH110" s="842"/>
      <c r="DI110" s="842"/>
      <c r="DJ110" s="842"/>
      <c r="DK110" s="842"/>
      <c r="DL110" s="842" t="s">
        <v>451</v>
      </c>
      <c r="DM110" s="842"/>
      <c r="DN110" s="842"/>
      <c r="DO110" s="842"/>
      <c r="DP110" s="842"/>
      <c r="DQ110" s="842" t="s">
        <v>451</v>
      </c>
      <c r="DR110" s="842"/>
      <c r="DS110" s="842"/>
      <c r="DT110" s="842"/>
      <c r="DU110" s="842"/>
      <c r="DV110" s="843" t="s">
        <v>451</v>
      </c>
      <c r="DW110" s="843"/>
      <c r="DX110" s="843"/>
      <c r="DY110" s="843"/>
      <c r="DZ110" s="844"/>
    </row>
    <row r="111" spans="1:131" s="226" customFormat="1" ht="26.25" customHeight="1" x14ac:dyDescent="0.2">
      <c r="A111" s="774" t="s">
        <v>452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132</v>
      </c>
      <c r="AB111" s="919"/>
      <c r="AC111" s="919"/>
      <c r="AD111" s="919"/>
      <c r="AE111" s="920"/>
      <c r="AF111" s="921" t="s">
        <v>132</v>
      </c>
      <c r="AG111" s="919"/>
      <c r="AH111" s="919"/>
      <c r="AI111" s="919"/>
      <c r="AJ111" s="920"/>
      <c r="AK111" s="921" t="s">
        <v>132</v>
      </c>
      <c r="AL111" s="919"/>
      <c r="AM111" s="919"/>
      <c r="AN111" s="919"/>
      <c r="AO111" s="920"/>
      <c r="AP111" s="922" t="s">
        <v>132</v>
      </c>
      <c r="AQ111" s="923"/>
      <c r="AR111" s="923"/>
      <c r="AS111" s="923"/>
      <c r="AT111" s="924"/>
      <c r="AU111" s="932"/>
      <c r="AV111" s="933"/>
      <c r="AW111" s="933"/>
      <c r="AX111" s="933"/>
      <c r="AY111" s="933"/>
      <c r="AZ111" s="815" t="s">
        <v>453</v>
      </c>
      <c r="BA111" s="752"/>
      <c r="BB111" s="752"/>
      <c r="BC111" s="752"/>
      <c r="BD111" s="752"/>
      <c r="BE111" s="752"/>
      <c r="BF111" s="752"/>
      <c r="BG111" s="752"/>
      <c r="BH111" s="752"/>
      <c r="BI111" s="752"/>
      <c r="BJ111" s="752"/>
      <c r="BK111" s="752"/>
      <c r="BL111" s="752"/>
      <c r="BM111" s="752"/>
      <c r="BN111" s="752"/>
      <c r="BO111" s="752"/>
      <c r="BP111" s="753"/>
      <c r="BQ111" s="816" t="s">
        <v>132</v>
      </c>
      <c r="BR111" s="817"/>
      <c r="BS111" s="817"/>
      <c r="BT111" s="817"/>
      <c r="BU111" s="817"/>
      <c r="BV111" s="817" t="s">
        <v>454</v>
      </c>
      <c r="BW111" s="817"/>
      <c r="BX111" s="817"/>
      <c r="BY111" s="817"/>
      <c r="BZ111" s="817"/>
      <c r="CA111" s="817" t="s">
        <v>132</v>
      </c>
      <c r="CB111" s="817"/>
      <c r="CC111" s="817"/>
      <c r="CD111" s="817"/>
      <c r="CE111" s="817"/>
      <c r="CF111" s="875" t="s">
        <v>132</v>
      </c>
      <c r="CG111" s="876"/>
      <c r="CH111" s="876"/>
      <c r="CI111" s="876"/>
      <c r="CJ111" s="876"/>
      <c r="CK111" s="927"/>
      <c r="CL111" s="821"/>
      <c r="CM111" s="815" t="s">
        <v>455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132</v>
      </c>
      <c r="DH111" s="817"/>
      <c r="DI111" s="817"/>
      <c r="DJ111" s="817"/>
      <c r="DK111" s="817"/>
      <c r="DL111" s="817" t="s">
        <v>132</v>
      </c>
      <c r="DM111" s="817"/>
      <c r="DN111" s="817"/>
      <c r="DO111" s="817"/>
      <c r="DP111" s="817"/>
      <c r="DQ111" s="817" t="s">
        <v>132</v>
      </c>
      <c r="DR111" s="817"/>
      <c r="DS111" s="817"/>
      <c r="DT111" s="817"/>
      <c r="DU111" s="817"/>
      <c r="DV111" s="794" t="s">
        <v>132</v>
      </c>
      <c r="DW111" s="794"/>
      <c r="DX111" s="794"/>
      <c r="DY111" s="794"/>
      <c r="DZ111" s="795"/>
    </row>
    <row r="112" spans="1:131" s="226" customFormat="1" ht="26.25" customHeight="1" x14ac:dyDescent="0.2">
      <c r="A112" s="912" t="s">
        <v>456</v>
      </c>
      <c r="B112" s="913"/>
      <c r="C112" s="752" t="s">
        <v>457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132</v>
      </c>
      <c r="AB112" s="780"/>
      <c r="AC112" s="780"/>
      <c r="AD112" s="780"/>
      <c r="AE112" s="781"/>
      <c r="AF112" s="782" t="s">
        <v>132</v>
      </c>
      <c r="AG112" s="780"/>
      <c r="AH112" s="780"/>
      <c r="AI112" s="780"/>
      <c r="AJ112" s="781"/>
      <c r="AK112" s="782" t="s">
        <v>458</v>
      </c>
      <c r="AL112" s="780"/>
      <c r="AM112" s="780"/>
      <c r="AN112" s="780"/>
      <c r="AO112" s="781"/>
      <c r="AP112" s="824" t="s">
        <v>132</v>
      </c>
      <c r="AQ112" s="825"/>
      <c r="AR112" s="825"/>
      <c r="AS112" s="825"/>
      <c r="AT112" s="826"/>
      <c r="AU112" s="932"/>
      <c r="AV112" s="933"/>
      <c r="AW112" s="933"/>
      <c r="AX112" s="933"/>
      <c r="AY112" s="933"/>
      <c r="AZ112" s="815" t="s">
        <v>459</v>
      </c>
      <c r="BA112" s="752"/>
      <c r="BB112" s="752"/>
      <c r="BC112" s="752"/>
      <c r="BD112" s="752"/>
      <c r="BE112" s="752"/>
      <c r="BF112" s="752"/>
      <c r="BG112" s="752"/>
      <c r="BH112" s="752"/>
      <c r="BI112" s="752"/>
      <c r="BJ112" s="752"/>
      <c r="BK112" s="752"/>
      <c r="BL112" s="752"/>
      <c r="BM112" s="752"/>
      <c r="BN112" s="752"/>
      <c r="BO112" s="752"/>
      <c r="BP112" s="753"/>
      <c r="BQ112" s="816">
        <v>3036984</v>
      </c>
      <c r="BR112" s="817"/>
      <c r="BS112" s="817"/>
      <c r="BT112" s="817"/>
      <c r="BU112" s="817"/>
      <c r="BV112" s="817">
        <v>2884184</v>
      </c>
      <c r="BW112" s="817"/>
      <c r="BX112" s="817"/>
      <c r="BY112" s="817"/>
      <c r="BZ112" s="817"/>
      <c r="CA112" s="817">
        <v>2722471</v>
      </c>
      <c r="CB112" s="817"/>
      <c r="CC112" s="817"/>
      <c r="CD112" s="817"/>
      <c r="CE112" s="817"/>
      <c r="CF112" s="875">
        <v>69.5</v>
      </c>
      <c r="CG112" s="876"/>
      <c r="CH112" s="876"/>
      <c r="CI112" s="876"/>
      <c r="CJ112" s="876"/>
      <c r="CK112" s="927"/>
      <c r="CL112" s="821"/>
      <c r="CM112" s="815" t="s">
        <v>460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132</v>
      </c>
      <c r="DH112" s="817"/>
      <c r="DI112" s="817"/>
      <c r="DJ112" s="817"/>
      <c r="DK112" s="817"/>
      <c r="DL112" s="817" t="s">
        <v>458</v>
      </c>
      <c r="DM112" s="817"/>
      <c r="DN112" s="817"/>
      <c r="DO112" s="817"/>
      <c r="DP112" s="817"/>
      <c r="DQ112" s="817" t="s">
        <v>132</v>
      </c>
      <c r="DR112" s="817"/>
      <c r="DS112" s="817"/>
      <c r="DT112" s="817"/>
      <c r="DU112" s="817"/>
      <c r="DV112" s="794" t="s">
        <v>132</v>
      </c>
      <c r="DW112" s="794"/>
      <c r="DX112" s="794"/>
      <c r="DY112" s="794"/>
      <c r="DZ112" s="795"/>
    </row>
    <row r="113" spans="1:130" s="226" customFormat="1" ht="26.25" customHeight="1" x14ac:dyDescent="0.2">
      <c r="A113" s="914"/>
      <c r="B113" s="915"/>
      <c r="C113" s="752" t="s">
        <v>461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310466</v>
      </c>
      <c r="AB113" s="919"/>
      <c r="AC113" s="919"/>
      <c r="AD113" s="919"/>
      <c r="AE113" s="920"/>
      <c r="AF113" s="921">
        <v>315170</v>
      </c>
      <c r="AG113" s="919"/>
      <c r="AH113" s="919"/>
      <c r="AI113" s="919"/>
      <c r="AJ113" s="920"/>
      <c r="AK113" s="921">
        <v>309630</v>
      </c>
      <c r="AL113" s="919"/>
      <c r="AM113" s="919"/>
      <c r="AN113" s="919"/>
      <c r="AO113" s="920"/>
      <c r="AP113" s="922">
        <v>7.9</v>
      </c>
      <c r="AQ113" s="923"/>
      <c r="AR113" s="923"/>
      <c r="AS113" s="923"/>
      <c r="AT113" s="924"/>
      <c r="AU113" s="932"/>
      <c r="AV113" s="933"/>
      <c r="AW113" s="933"/>
      <c r="AX113" s="933"/>
      <c r="AY113" s="933"/>
      <c r="AZ113" s="815" t="s">
        <v>462</v>
      </c>
      <c r="BA113" s="752"/>
      <c r="BB113" s="752"/>
      <c r="BC113" s="752"/>
      <c r="BD113" s="752"/>
      <c r="BE113" s="752"/>
      <c r="BF113" s="752"/>
      <c r="BG113" s="752"/>
      <c r="BH113" s="752"/>
      <c r="BI113" s="752"/>
      <c r="BJ113" s="752"/>
      <c r="BK113" s="752"/>
      <c r="BL113" s="752"/>
      <c r="BM113" s="752"/>
      <c r="BN113" s="752"/>
      <c r="BO113" s="752"/>
      <c r="BP113" s="753"/>
      <c r="BQ113" s="816">
        <v>86625</v>
      </c>
      <c r="BR113" s="817"/>
      <c r="BS113" s="817"/>
      <c r="BT113" s="817"/>
      <c r="BU113" s="817"/>
      <c r="BV113" s="817">
        <v>64525</v>
      </c>
      <c r="BW113" s="817"/>
      <c r="BX113" s="817"/>
      <c r="BY113" s="817"/>
      <c r="BZ113" s="817"/>
      <c r="CA113" s="817">
        <v>56608</v>
      </c>
      <c r="CB113" s="817"/>
      <c r="CC113" s="817"/>
      <c r="CD113" s="817"/>
      <c r="CE113" s="817"/>
      <c r="CF113" s="875">
        <v>1.4</v>
      </c>
      <c r="CG113" s="876"/>
      <c r="CH113" s="876"/>
      <c r="CI113" s="876"/>
      <c r="CJ113" s="876"/>
      <c r="CK113" s="927"/>
      <c r="CL113" s="821"/>
      <c r="CM113" s="815" t="s">
        <v>463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132</v>
      </c>
      <c r="DH113" s="780"/>
      <c r="DI113" s="780"/>
      <c r="DJ113" s="780"/>
      <c r="DK113" s="781"/>
      <c r="DL113" s="782" t="s">
        <v>132</v>
      </c>
      <c r="DM113" s="780"/>
      <c r="DN113" s="780"/>
      <c r="DO113" s="780"/>
      <c r="DP113" s="781"/>
      <c r="DQ113" s="782" t="s">
        <v>132</v>
      </c>
      <c r="DR113" s="780"/>
      <c r="DS113" s="780"/>
      <c r="DT113" s="780"/>
      <c r="DU113" s="781"/>
      <c r="DV113" s="824" t="s">
        <v>454</v>
      </c>
      <c r="DW113" s="825"/>
      <c r="DX113" s="825"/>
      <c r="DY113" s="825"/>
      <c r="DZ113" s="826"/>
    </row>
    <row r="114" spans="1:130" s="226" customFormat="1" ht="26.25" customHeight="1" x14ac:dyDescent="0.2">
      <c r="A114" s="914"/>
      <c r="B114" s="915"/>
      <c r="C114" s="752" t="s">
        <v>464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24737</v>
      </c>
      <c r="AB114" s="780"/>
      <c r="AC114" s="780"/>
      <c r="AD114" s="780"/>
      <c r="AE114" s="781"/>
      <c r="AF114" s="782">
        <v>24358</v>
      </c>
      <c r="AG114" s="780"/>
      <c r="AH114" s="780"/>
      <c r="AI114" s="780"/>
      <c r="AJ114" s="781"/>
      <c r="AK114" s="782">
        <v>21785</v>
      </c>
      <c r="AL114" s="780"/>
      <c r="AM114" s="780"/>
      <c r="AN114" s="780"/>
      <c r="AO114" s="781"/>
      <c r="AP114" s="824">
        <v>0.6</v>
      </c>
      <c r="AQ114" s="825"/>
      <c r="AR114" s="825"/>
      <c r="AS114" s="825"/>
      <c r="AT114" s="826"/>
      <c r="AU114" s="932"/>
      <c r="AV114" s="933"/>
      <c r="AW114" s="933"/>
      <c r="AX114" s="933"/>
      <c r="AY114" s="933"/>
      <c r="AZ114" s="815" t="s">
        <v>465</v>
      </c>
      <c r="BA114" s="752"/>
      <c r="BB114" s="752"/>
      <c r="BC114" s="752"/>
      <c r="BD114" s="752"/>
      <c r="BE114" s="752"/>
      <c r="BF114" s="752"/>
      <c r="BG114" s="752"/>
      <c r="BH114" s="752"/>
      <c r="BI114" s="752"/>
      <c r="BJ114" s="752"/>
      <c r="BK114" s="752"/>
      <c r="BL114" s="752"/>
      <c r="BM114" s="752"/>
      <c r="BN114" s="752"/>
      <c r="BO114" s="752"/>
      <c r="BP114" s="753"/>
      <c r="BQ114" s="816">
        <v>255997</v>
      </c>
      <c r="BR114" s="817"/>
      <c r="BS114" s="817"/>
      <c r="BT114" s="817"/>
      <c r="BU114" s="817"/>
      <c r="BV114" s="817">
        <v>272145</v>
      </c>
      <c r="BW114" s="817"/>
      <c r="BX114" s="817"/>
      <c r="BY114" s="817"/>
      <c r="BZ114" s="817"/>
      <c r="CA114" s="817">
        <v>287829</v>
      </c>
      <c r="CB114" s="817"/>
      <c r="CC114" s="817"/>
      <c r="CD114" s="817"/>
      <c r="CE114" s="817"/>
      <c r="CF114" s="875">
        <v>7.3</v>
      </c>
      <c r="CG114" s="876"/>
      <c r="CH114" s="876"/>
      <c r="CI114" s="876"/>
      <c r="CJ114" s="876"/>
      <c r="CK114" s="927"/>
      <c r="CL114" s="821"/>
      <c r="CM114" s="815" t="s">
        <v>466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132</v>
      </c>
      <c r="DH114" s="780"/>
      <c r="DI114" s="780"/>
      <c r="DJ114" s="780"/>
      <c r="DK114" s="781"/>
      <c r="DL114" s="782" t="s">
        <v>132</v>
      </c>
      <c r="DM114" s="780"/>
      <c r="DN114" s="780"/>
      <c r="DO114" s="780"/>
      <c r="DP114" s="781"/>
      <c r="DQ114" s="782" t="s">
        <v>132</v>
      </c>
      <c r="DR114" s="780"/>
      <c r="DS114" s="780"/>
      <c r="DT114" s="780"/>
      <c r="DU114" s="781"/>
      <c r="DV114" s="824" t="s">
        <v>132</v>
      </c>
      <c r="DW114" s="825"/>
      <c r="DX114" s="825"/>
      <c r="DY114" s="825"/>
      <c r="DZ114" s="826"/>
    </row>
    <row r="115" spans="1:130" s="226" customFormat="1" ht="26.25" customHeight="1" x14ac:dyDescent="0.2">
      <c r="A115" s="914"/>
      <c r="B115" s="915"/>
      <c r="C115" s="752" t="s">
        <v>467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v>
      </c>
      <c r="AB115" s="919"/>
      <c r="AC115" s="919"/>
      <c r="AD115" s="919"/>
      <c r="AE115" s="920"/>
      <c r="AF115" s="921">
        <v>5</v>
      </c>
      <c r="AG115" s="919"/>
      <c r="AH115" s="919"/>
      <c r="AI115" s="919"/>
      <c r="AJ115" s="920"/>
      <c r="AK115" s="921">
        <v>3</v>
      </c>
      <c r="AL115" s="919"/>
      <c r="AM115" s="919"/>
      <c r="AN115" s="919"/>
      <c r="AO115" s="920"/>
      <c r="AP115" s="922">
        <v>0</v>
      </c>
      <c r="AQ115" s="923"/>
      <c r="AR115" s="923"/>
      <c r="AS115" s="923"/>
      <c r="AT115" s="924"/>
      <c r="AU115" s="932"/>
      <c r="AV115" s="933"/>
      <c r="AW115" s="933"/>
      <c r="AX115" s="933"/>
      <c r="AY115" s="933"/>
      <c r="AZ115" s="815" t="s">
        <v>468</v>
      </c>
      <c r="BA115" s="752"/>
      <c r="BB115" s="752"/>
      <c r="BC115" s="752"/>
      <c r="BD115" s="752"/>
      <c r="BE115" s="752"/>
      <c r="BF115" s="752"/>
      <c r="BG115" s="752"/>
      <c r="BH115" s="752"/>
      <c r="BI115" s="752"/>
      <c r="BJ115" s="752"/>
      <c r="BK115" s="752"/>
      <c r="BL115" s="752"/>
      <c r="BM115" s="752"/>
      <c r="BN115" s="752"/>
      <c r="BO115" s="752"/>
      <c r="BP115" s="753"/>
      <c r="BQ115" s="816" t="s">
        <v>458</v>
      </c>
      <c r="BR115" s="817"/>
      <c r="BS115" s="817"/>
      <c r="BT115" s="817"/>
      <c r="BU115" s="817"/>
      <c r="BV115" s="817" t="s">
        <v>132</v>
      </c>
      <c r="BW115" s="817"/>
      <c r="BX115" s="817"/>
      <c r="BY115" s="817"/>
      <c r="BZ115" s="817"/>
      <c r="CA115" s="817" t="s">
        <v>132</v>
      </c>
      <c r="CB115" s="817"/>
      <c r="CC115" s="817"/>
      <c r="CD115" s="817"/>
      <c r="CE115" s="817"/>
      <c r="CF115" s="875" t="s">
        <v>132</v>
      </c>
      <c r="CG115" s="876"/>
      <c r="CH115" s="876"/>
      <c r="CI115" s="876"/>
      <c r="CJ115" s="876"/>
      <c r="CK115" s="927"/>
      <c r="CL115" s="821"/>
      <c r="CM115" s="815" t="s">
        <v>469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132</v>
      </c>
      <c r="DH115" s="780"/>
      <c r="DI115" s="780"/>
      <c r="DJ115" s="780"/>
      <c r="DK115" s="781"/>
      <c r="DL115" s="782" t="s">
        <v>132</v>
      </c>
      <c r="DM115" s="780"/>
      <c r="DN115" s="780"/>
      <c r="DO115" s="780"/>
      <c r="DP115" s="781"/>
      <c r="DQ115" s="782" t="s">
        <v>132</v>
      </c>
      <c r="DR115" s="780"/>
      <c r="DS115" s="780"/>
      <c r="DT115" s="780"/>
      <c r="DU115" s="781"/>
      <c r="DV115" s="824" t="s">
        <v>132</v>
      </c>
      <c r="DW115" s="825"/>
      <c r="DX115" s="825"/>
      <c r="DY115" s="825"/>
      <c r="DZ115" s="826"/>
    </row>
    <row r="116" spans="1:130" s="226" customFormat="1" ht="26.25" customHeight="1" x14ac:dyDescent="0.2">
      <c r="A116" s="916"/>
      <c r="B116" s="917"/>
      <c r="C116" s="839" t="s">
        <v>470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v>
      </c>
      <c r="AB116" s="780"/>
      <c r="AC116" s="780"/>
      <c r="AD116" s="780"/>
      <c r="AE116" s="781"/>
      <c r="AF116" s="782">
        <v>5</v>
      </c>
      <c r="AG116" s="780"/>
      <c r="AH116" s="780"/>
      <c r="AI116" s="780"/>
      <c r="AJ116" s="781"/>
      <c r="AK116" s="782" t="s">
        <v>132</v>
      </c>
      <c r="AL116" s="780"/>
      <c r="AM116" s="780"/>
      <c r="AN116" s="780"/>
      <c r="AO116" s="781"/>
      <c r="AP116" s="824" t="s">
        <v>132</v>
      </c>
      <c r="AQ116" s="825"/>
      <c r="AR116" s="825"/>
      <c r="AS116" s="825"/>
      <c r="AT116" s="826"/>
      <c r="AU116" s="932"/>
      <c r="AV116" s="933"/>
      <c r="AW116" s="933"/>
      <c r="AX116" s="933"/>
      <c r="AY116" s="933"/>
      <c r="AZ116" s="909" t="s">
        <v>471</v>
      </c>
      <c r="BA116" s="910"/>
      <c r="BB116" s="910"/>
      <c r="BC116" s="910"/>
      <c r="BD116" s="910"/>
      <c r="BE116" s="910"/>
      <c r="BF116" s="910"/>
      <c r="BG116" s="910"/>
      <c r="BH116" s="910"/>
      <c r="BI116" s="910"/>
      <c r="BJ116" s="910"/>
      <c r="BK116" s="910"/>
      <c r="BL116" s="910"/>
      <c r="BM116" s="910"/>
      <c r="BN116" s="910"/>
      <c r="BO116" s="910"/>
      <c r="BP116" s="911"/>
      <c r="BQ116" s="816" t="s">
        <v>132</v>
      </c>
      <c r="BR116" s="817"/>
      <c r="BS116" s="817"/>
      <c r="BT116" s="817"/>
      <c r="BU116" s="817"/>
      <c r="BV116" s="817" t="s">
        <v>132</v>
      </c>
      <c r="BW116" s="817"/>
      <c r="BX116" s="817"/>
      <c r="BY116" s="817"/>
      <c r="BZ116" s="817"/>
      <c r="CA116" s="817" t="s">
        <v>132</v>
      </c>
      <c r="CB116" s="817"/>
      <c r="CC116" s="817"/>
      <c r="CD116" s="817"/>
      <c r="CE116" s="817"/>
      <c r="CF116" s="875" t="s">
        <v>132</v>
      </c>
      <c r="CG116" s="876"/>
      <c r="CH116" s="876"/>
      <c r="CI116" s="876"/>
      <c r="CJ116" s="876"/>
      <c r="CK116" s="927"/>
      <c r="CL116" s="821"/>
      <c r="CM116" s="815" t="s">
        <v>472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132</v>
      </c>
      <c r="DH116" s="780"/>
      <c r="DI116" s="780"/>
      <c r="DJ116" s="780"/>
      <c r="DK116" s="781"/>
      <c r="DL116" s="782" t="s">
        <v>132</v>
      </c>
      <c r="DM116" s="780"/>
      <c r="DN116" s="780"/>
      <c r="DO116" s="780"/>
      <c r="DP116" s="781"/>
      <c r="DQ116" s="782" t="s">
        <v>132</v>
      </c>
      <c r="DR116" s="780"/>
      <c r="DS116" s="780"/>
      <c r="DT116" s="780"/>
      <c r="DU116" s="781"/>
      <c r="DV116" s="824" t="s">
        <v>132</v>
      </c>
      <c r="DW116" s="825"/>
      <c r="DX116" s="825"/>
      <c r="DY116" s="825"/>
      <c r="DZ116" s="826"/>
    </row>
    <row r="117" spans="1:130" s="226"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473</v>
      </c>
      <c r="Z117" s="897"/>
      <c r="AA117" s="902">
        <v>1058800</v>
      </c>
      <c r="AB117" s="903"/>
      <c r="AC117" s="903"/>
      <c r="AD117" s="903"/>
      <c r="AE117" s="904"/>
      <c r="AF117" s="905">
        <v>989189</v>
      </c>
      <c r="AG117" s="903"/>
      <c r="AH117" s="903"/>
      <c r="AI117" s="903"/>
      <c r="AJ117" s="904"/>
      <c r="AK117" s="905">
        <v>989554</v>
      </c>
      <c r="AL117" s="903"/>
      <c r="AM117" s="903"/>
      <c r="AN117" s="903"/>
      <c r="AO117" s="904"/>
      <c r="AP117" s="906"/>
      <c r="AQ117" s="907"/>
      <c r="AR117" s="907"/>
      <c r="AS117" s="907"/>
      <c r="AT117" s="908"/>
      <c r="AU117" s="932"/>
      <c r="AV117" s="933"/>
      <c r="AW117" s="933"/>
      <c r="AX117" s="933"/>
      <c r="AY117" s="933"/>
      <c r="AZ117" s="863" t="s">
        <v>474</v>
      </c>
      <c r="BA117" s="864"/>
      <c r="BB117" s="864"/>
      <c r="BC117" s="864"/>
      <c r="BD117" s="864"/>
      <c r="BE117" s="864"/>
      <c r="BF117" s="864"/>
      <c r="BG117" s="864"/>
      <c r="BH117" s="864"/>
      <c r="BI117" s="864"/>
      <c r="BJ117" s="864"/>
      <c r="BK117" s="864"/>
      <c r="BL117" s="864"/>
      <c r="BM117" s="864"/>
      <c r="BN117" s="864"/>
      <c r="BO117" s="864"/>
      <c r="BP117" s="865"/>
      <c r="BQ117" s="816" t="s">
        <v>132</v>
      </c>
      <c r="BR117" s="817"/>
      <c r="BS117" s="817"/>
      <c r="BT117" s="817"/>
      <c r="BU117" s="817"/>
      <c r="BV117" s="817" t="s">
        <v>132</v>
      </c>
      <c r="BW117" s="817"/>
      <c r="BX117" s="817"/>
      <c r="BY117" s="817"/>
      <c r="BZ117" s="817"/>
      <c r="CA117" s="817" t="s">
        <v>132</v>
      </c>
      <c r="CB117" s="817"/>
      <c r="CC117" s="817"/>
      <c r="CD117" s="817"/>
      <c r="CE117" s="817"/>
      <c r="CF117" s="875" t="s">
        <v>458</v>
      </c>
      <c r="CG117" s="876"/>
      <c r="CH117" s="876"/>
      <c r="CI117" s="876"/>
      <c r="CJ117" s="876"/>
      <c r="CK117" s="927"/>
      <c r="CL117" s="821"/>
      <c r="CM117" s="815" t="s">
        <v>475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132</v>
      </c>
      <c r="DH117" s="780"/>
      <c r="DI117" s="780"/>
      <c r="DJ117" s="780"/>
      <c r="DK117" s="781"/>
      <c r="DL117" s="782" t="s">
        <v>458</v>
      </c>
      <c r="DM117" s="780"/>
      <c r="DN117" s="780"/>
      <c r="DO117" s="780"/>
      <c r="DP117" s="781"/>
      <c r="DQ117" s="782" t="s">
        <v>132</v>
      </c>
      <c r="DR117" s="780"/>
      <c r="DS117" s="780"/>
      <c r="DT117" s="780"/>
      <c r="DU117" s="781"/>
      <c r="DV117" s="824" t="s">
        <v>132</v>
      </c>
      <c r="DW117" s="825"/>
      <c r="DX117" s="825"/>
      <c r="DY117" s="825"/>
      <c r="DZ117" s="826"/>
    </row>
    <row r="118" spans="1:130" s="226" customFormat="1" ht="26.25" customHeight="1" x14ac:dyDescent="0.2">
      <c r="A118" s="895" t="s">
        <v>446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443</v>
      </c>
      <c r="AB118" s="896"/>
      <c r="AC118" s="896"/>
      <c r="AD118" s="896"/>
      <c r="AE118" s="897"/>
      <c r="AF118" s="898" t="s">
        <v>444</v>
      </c>
      <c r="AG118" s="896"/>
      <c r="AH118" s="896"/>
      <c r="AI118" s="896"/>
      <c r="AJ118" s="897"/>
      <c r="AK118" s="898" t="s">
        <v>313</v>
      </c>
      <c r="AL118" s="896"/>
      <c r="AM118" s="896"/>
      <c r="AN118" s="896"/>
      <c r="AO118" s="897"/>
      <c r="AP118" s="899" t="s">
        <v>445</v>
      </c>
      <c r="AQ118" s="900"/>
      <c r="AR118" s="900"/>
      <c r="AS118" s="900"/>
      <c r="AT118" s="901"/>
      <c r="AU118" s="932"/>
      <c r="AV118" s="933"/>
      <c r="AW118" s="933"/>
      <c r="AX118" s="933"/>
      <c r="AY118" s="933"/>
      <c r="AZ118" s="838" t="s">
        <v>476</v>
      </c>
      <c r="BA118" s="839"/>
      <c r="BB118" s="839"/>
      <c r="BC118" s="839"/>
      <c r="BD118" s="839"/>
      <c r="BE118" s="839"/>
      <c r="BF118" s="839"/>
      <c r="BG118" s="839"/>
      <c r="BH118" s="839"/>
      <c r="BI118" s="839"/>
      <c r="BJ118" s="839"/>
      <c r="BK118" s="839"/>
      <c r="BL118" s="839"/>
      <c r="BM118" s="839"/>
      <c r="BN118" s="839"/>
      <c r="BO118" s="839"/>
      <c r="BP118" s="840"/>
      <c r="BQ118" s="879" t="s">
        <v>132</v>
      </c>
      <c r="BR118" s="845"/>
      <c r="BS118" s="845"/>
      <c r="BT118" s="845"/>
      <c r="BU118" s="845"/>
      <c r="BV118" s="845" t="s">
        <v>132</v>
      </c>
      <c r="BW118" s="845"/>
      <c r="BX118" s="845"/>
      <c r="BY118" s="845"/>
      <c r="BZ118" s="845"/>
      <c r="CA118" s="845" t="s">
        <v>132</v>
      </c>
      <c r="CB118" s="845"/>
      <c r="CC118" s="845"/>
      <c r="CD118" s="845"/>
      <c r="CE118" s="845"/>
      <c r="CF118" s="875" t="s">
        <v>132</v>
      </c>
      <c r="CG118" s="876"/>
      <c r="CH118" s="876"/>
      <c r="CI118" s="876"/>
      <c r="CJ118" s="876"/>
      <c r="CK118" s="927"/>
      <c r="CL118" s="821"/>
      <c r="CM118" s="815" t="s">
        <v>477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458</v>
      </c>
      <c r="DH118" s="780"/>
      <c r="DI118" s="780"/>
      <c r="DJ118" s="780"/>
      <c r="DK118" s="781"/>
      <c r="DL118" s="782" t="s">
        <v>132</v>
      </c>
      <c r="DM118" s="780"/>
      <c r="DN118" s="780"/>
      <c r="DO118" s="780"/>
      <c r="DP118" s="781"/>
      <c r="DQ118" s="782" t="s">
        <v>132</v>
      </c>
      <c r="DR118" s="780"/>
      <c r="DS118" s="780"/>
      <c r="DT118" s="780"/>
      <c r="DU118" s="781"/>
      <c r="DV118" s="824" t="s">
        <v>132</v>
      </c>
      <c r="DW118" s="825"/>
      <c r="DX118" s="825"/>
      <c r="DY118" s="825"/>
      <c r="DZ118" s="826"/>
    </row>
    <row r="119" spans="1:130" s="226" customFormat="1" ht="26.25" customHeight="1" x14ac:dyDescent="0.2">
      <c r="A119" s="818" t="s">
        <v>449</v>
      </c>
      <c r="B119" s="819"/>
      <c r="C119" s="860" t="s">
        <v>450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132</v>
      </c>
      <c r="AB119" s="889"/>
      <c r="AC119" s="889"/>
      <c r="AD119" s="889"/>
      <c r="AE119" s="890"/>
      <c r="AF119" s="891" t="s">
        <v>132</v>
      </c>
      <c r="AG119" s="889"/>
      <c r="AH119" s="889"/>
      <c r="AI119" s="889"/>
      <c r="AJ119" s="890"/>
      <c r="AK119" s="891" t="s">
        <v>132</v>
      </c>
      <c r="AL119" s="889"/>
      <c r="AM119" s="889"/>
      <c r="AN119" s="889"/>
      <c r="AO119" s="890"/>
      <c r="AP119" s="892" t="s">
        <v>132</v>
      </c>
      <c r="AQ119" s="893"/>
      <c r="AR119" s="893"/>
      <c r="AS119" s="893"/>
      <c r="AT119" s="894"/>
      <c r="AU119" s="934"/>
      <c r="AV119" s="935"/>
      <c r="AW119" s="935"/>
      <c r="AX119" s="935"/>
      <c r="AY119" s="935"/>
      <c r="AZ119" s="247" t="s">
        <v>192</v>
      </c>
      <c r="BA119" s="247"/>
      <c r="BB119" s="247"/>
      <c r="BC119" s="247"/>
      <c r="BD119" s="247"/>
      <c r="BE119" s="247"/>
      <c r="BF119" s="247"/>
      <c r="BG119" s="247"/>
      <c r="BH119" s="247"/>
      <c r="BI119" s="247"/>
      <c r="BJ119" s="247"/>
      <c r="BK119" s="247"/>
      <c r="BL119" s="247"/>
      <c r="BM119" s="247"/>
      <c r="BN119" s="247"/>
      <c r="BO119" s="877" t="s">
        <v>478</v>
      </c>
      <c r="BP119" s="878"/>
      <c r="BQ119" s="879">
        <v>9827749</v>
      </c>
      <c r="BR119" s="845"/>
      <c r="BS119" s="845"/>
      <c r="BT119" s="845"/>
      <c r="BU119" s="845"/>
      <c r="BV119" s="845">
        <v>9574732</v>
      </c>
      <c r="BW119" s="845"/>
      <c r="BX119" s="845"/>
      <c r="BY119" s="845"/>
      <c r="BZ119" s="845"/>
      <c r="CA119" s="845">
        <v>9021509</v>
      </c>
      <c r="CB119" s="845"/>
      <c r="CC119" s="845"/>
      <c r="CD119" s="845"/>
      <c r="CE119" s="845"/>
      <c r="CF119" s="748"/>
      <c r="CG119" s="749"/>
      <c r="CH119" s="749"/>
      <c r="CI119" s="749"/>
      <c r="CJ119" s="834"/>
      <c r="CK119" s="928"/>
      <c r="CL119" s="823"/>
      <c r="CM119" s="838" t="s">
        <v>479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132</v>
      </c>
      <c r="DH119" s="764"/>
      <c r="DI119" s="764"/>
      <c r="DJ119" s="764"/>
      <c r="DK119" s="765"/>
      <c r="DL119" s="766" t="s">
        <v>458</v>
      </c>
      <c r="DM119" s="764"/>
      <c r="DN119" s="764"/>
      <c r="DO119" s="764"/>
      <c r="DP119" s="765"/>
      <c r="DQ119" s="766" t="s">
        <v>132</v>
      </c>
      <c r="DR119" s="764"/>
      <c r="DS119" s="764"/>
      <c r="DT119" s="764"/>
      <c r="DU119" s="765"/>
      <c r="DV119" s="848" t="s">
        <v>132</v>
      </c>
      <c r="DW119" s="849"/>
      <c r="DX119" s="849"/>
      <c r="DY119" s="849"/>
      <c r="DZ119" s="850"/>
    </row>
    <row r="120" spans="1:130" s="226" customFormat="1" ht="26.25" customHeight="1" x14ac:dyDescent="0.2">
      <c r="A120" s="820"/>
      <c r="B120" s="821"/>
      <c r="C120" s="815" t="s">
        <v>455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132</v>
      </c>
      <c r="AB120" s="780"/>
      <c r="AC120" s="780"/>
      <c r="AD120" s="780"/>
      <c r="AE120" s="781"/>
      <c r="AF120" s="782" t="s">
        <v>458</v>
      </c>
      <c r="AG120" s="780"/>
      <c r="AH120" s="780"/>
      <c r="AI120" s="780"/>
      <c r="AJ120" s="781"/>
      <c r="AK120" s="782" t="s">
        <v>132</v>
      </c>
      <c r="AL120" s="780"/>
      <c r="AM120" s="780"/>
      <c r="AN120" s="780"/>
      <c r="AO120" s="781"/>
      <c r="AP120" s="824" t="s">
        <v>132</v>
      </c>
      <c r="AQ120" s="825"/>
      <c r="AR120" s="825"/>
      <c r="AS120" s="825"/>
      <c r="AT120" s="826"/>
      <c r="AU120" s="880" t="s">
        <v>480</v>
      </c>
      <c r="AV120" s="881"/>
      <c r="AW120" s="881"/>
      <c r="AX120" s="881"/>
      <c r="AY120" s="882"/>
      <c r="AZ120" s="860" t="s">
        <v>481</v>
      </c>
      <c r="BA120" s="808"/>
      <c r="BB120" s="808"/>
      <c r="BC120" s="808"/>
      <c r="BD120" s="808"/>
      <c r="BE120" s="808"/>
      <c r="BF120" s="808"/>
      <c r="BG120" s="808"/>
      <c r="BH120" s="808"/>
      <c r="BI120" s="808"/>
      <c r="BJ120" s="808"/>
      <c r="BK120" s="808"/>
      <c r="BL120" s="808"/>
      <c r="BM120" s="808"/>
      <c r="BN120" s="808"/>
      <c r="BO120" s="808"/>
      <c r="BP120" s="809"/>
      <c r="BQ120" s="861">
        <v>2097334</v>
      </c>
      <c r="BR120" s="842"/>
      <c r="BS120" s="842"/>
      <c r="BT120" s="842"/>
      <c r="BU120" s="842"/>
      <c r="BV120" s="842">
        <v>2324177</v>
      </c>
      <c r="BW120" s="842"/>
      <c r="BX120" s="842"/>
      <c r="BY120" s="842"/>
      <c r="BZ120" s="842"/>
      <c r="CA120" s="842">
        <v>2351516</v>
      </c>
      <c r="CB120" s="842"/>
      <c r="CC120" s="842"/>
      <c r="CD120" s="842"/>
      <c r="CE120" s="842"/>
      <c r="CF120" s="866">
        <v>60</v>
      </c>
      <c r="CG120" s="867"/>
      <c r="CH120" s="867"/>
      <c r="CI120" s="867"/>
      <c r="CJ120" s="867"/>
      <c r="CK120" s="868" t="s">
        <v>482</v>
      </c>
      <c r="CL120" s="852"/>
      <c r="CM120" s="852"/>
      <c r="CN120" s="852"/>
      <c r="CO120" s="853"/>
      <c r="CP120" s="872" t="s">
        <v>411</v>
      </c>
      <c r="CQ120" s="873"/>
      <c r="CR120" s="873"/>
      <c r="CS120" s="873"/>
      <c r="CT120" s="873"/>
      <c r="CU120" s="873"/>
      <c r="CV120" s="873"/>
      <c r="CW120" s="873"/>
      <c r="CX120" s="873"/>
      <c r="CY120" s="873"/>
      <c r="CZ120" s="873"/>
      <c r="DA120" s="873"/>
      <c r="DB120" s="873"/>
      <c r="DC120" s="873"/>
      <c r="DD120" s="873"/>
      <c r="DE120" s="873"/>
      <c r="DF120" s="874"/>
      <c r="DG120" s="861">
        <v>1361531</v>
      </c>
      <c r="DH120" s="842"/>
      <c r="DI120" s="842"/>
      <c r="DJ120" s="842"/>
      <c r="DK120" s="842"/>
      <c r="DL120" s="842">
        <v>1333401</v>
      </c>
      <c r="DM120" s="842"/>
      <c r="DN120" s="842"/>
      <c r="DO120" s="842"/>
      <c r="DP120" s="842"/>
      <c r="DQ120" s="842">
        <v>1269746</v>
      </c>
      <c r="DR120" s="842"/>
      <c r="DS120" s="842"/>
      <c r="DT120" s="842"/>
      <c r="DU120" s="842"/>
      <c r="DV120" s="843">
        <v>32.4</v>
      </c>
      <c r="DW120" s="843"/>
      <c r="DX120" s="843"/>
      <c r="DY120" s="843"/>
      <c r="DZ120" s="844"/>
    </row>
    <row r="121" spans="1:130" s="226" customFormat="1" ht="26.25" customHeight="1" x14ac:dyDescent="0.2">
      <c r="A121" s="820"/>
      <c r="B121" s="821"/>
      <c r="C121" s="863" t="s">
        <v>483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132</v>
      </c>
      <c r="AB121" s="780"/>
      <c r="AC121" s="780"/>
      <c r="AD121" s="780"/>
      <c r="AE121" s="781"/>
      <c r="AF121" s="782" t="s">
        <v>132</v>
      </c>
      <c r="AG121" s="780"/>
      <c r="AH121" s="780"/>
      <c r="AI121" s="780"/>
      <c r="AJ121" s="781"/>
      <c r="AK121" s="782" t="s">
        <v>458</v>
      </c>
      <c r="AL121" s="780"/>
      <c r="AM121" s="780"/>
      <c r="AN121" s="780"/>
      <c r="AO121" s="781"/>
      <c r="AP121" s="824" t="s">
        <v>132</v>
      </c>
      <c r="AQ121" s="825"/>
      <c r="AR121" s="825"/>
      <c r="AS121" s="825"/>
      <c r="AT121" s="826"/>
      <c r="AU121" s="883"/>
      <c r="AV121" s="884"/>
      <c r="AW121" s="884"/>
      <c r="AX121" s="884"/>
      <c r="AY121" s="885"/>
      <c r="AZ121" s="815" t="s">
        <v>484</v>
      </c>
      <c r="BA121" s="752"/>
      <c r="BB121" s="752"/>
      <c r="BC121" s="752"/>
      <c r="BD121" s="752"/>
      <c r="BE121" s="752"/>
      <c r="BF121" s="752"/>
      <c r="BG121" s="752"/>
      <c r="BH121" s="752"/>
      <c r="BI121" s="752"/>
      <c r="BJ121" s="752"/>
      <c r="BK121" s="752"/>
      <c r="BL121" s="752"/>
      <c r="BM121" s="752"/>
      <c r="BN121" s="752"/>
      <c r="BO121" s="752"/>
      <c r="BP121" s="753"/>
      <c r="BQ121" s="816">
        <v>18966</v>
      </c>
      <c r="BR121" s="817"/>
      <c r="BS121" s="817"/>
      <c r="BT121" s="817"/>
      <c r="BU121" s="817"/>
      <c r="BV121" s="817">
        <v>18371</v>
      </c>
      <c r="BW121" s="817"/>
      <c r="BX121" s="817"/>
      <c r="BY121" s="817"/>
      <c r="BZ121" s="817"/>
      <c r="CA121" s="817">
        <v>19456</v>
      </c>
      <c r="CB121" s="817"/>
      <c r="CC121" s="817"/>
      <c r="CD121" s="817"/>
      <c r="CE121" s="817"/>
      <c r="CF121" s="875">
        <v>0.5</v>
      </c>
      <c r="CG121" s="876"/>
      <c r="CH121" s="876"/>
      <c r="CI121" s="876"/>
      <c r="CJ121" s="876"/>
      <c r="CK121" s="869"/>
      <c r="CL121" s="855"/>
      <c r="CM121" s="855"/>
      <c r="CN121" s="855"/>
      <c r="CO121" s="856"/>
      <c r="CP121" s="835" t="s">
        <v>485</v>
      </c>
      <c r="CQ121" s="836"/>
      <c r="CR121" s="836"/>
      <c r="CS121" s="836"/>
      <c r="CT121" s="836"/>
      <c r="CU121" s="836"/>
      <c r="CV121" s="836"/>
      <c r="CW121" s="836"/>
      <c r="CX121" s="836"/>
      <c r="CY121" s="836"/>
      <c r="CZ121" s="836"/>
      <c r="DA121" s="836"/>
      <c r="DB121" s="836"/>
      <c r="DC121" s="836"/>
      <c r="DD121" s="836"/>
      <c r="DE121" s="836"/>
      <c r="DF121" s="837"/>
      <c r="DG121" s="816">
        <v>763986</v>
      </c>
      <c r="DH121" s="817"/>
      <c r="DI121" s="817"/>
      <c r="DJ121" s="817"/>
      <c r="DK121" s="817"/>
      <c r="DL121" s="817">
        <v>693924</v>
      </c>
      <c r="DM121" s="817"/>
      <c r="DN121" s="817"/>
      <c r="DO121" s="817"/>
      <c r="DP121" s="817"/>
      <c r="DQ121" s="817">
        <v>640871</v>
      </c>
      <c r="DR121" s="817"/>
      <c r="DS121" s="817"/>
      <c r="DT121" s="817"/>
      <c r="DU121" s="817"/>
      <c r="DV121" s="794">
        <v>16.399999999999999</v>
      </c>
      <c r="DW121" s="794"/>
      <c r="DX121" s="794"/>
      <c r="DY121" s="794"/>
      <c r="DZ121" s="795"/>
    </row>
    <row r="122" spans="1:130" s="226" customFormat="1" ht="26.25" customHeight="1" x14ac:dyDescent="0.2">
      <c r="A122" s="820"/>
      <c r="B122" s="821"/>
      <c r="C122" s="815" t="s">
        <v>466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458</v>
      </c>
      <c r="AB122" s="780"/>
      <c r="AC122" s="780"/>
      <c r="AD122" s="780"/>
      <c r="AE122" s="781"/>
      <c r="AF122" s="782" t="s">
        <v>132</v>
      </c>
      <c r="AG122" s="780"/>
      <c r="AH122" s="780"/>
      <c r="AI122" s="780"/>
      <c r="AJ122" s="781"/>
      <c r="AK122" s="782" t="s">
        <v>132</v>
      </c>
      <c r="AL122" s="780"/>
      <c r="AM122" s="780"/>
      <c r="AN122" s="780"/>
      <c r="AO122" s="781"/>
      <c r="AP122" s="824" t="s">
        <v>132</v>
      </c>
      <c r="AQ122" s="825"/>
      <c r="AR122" s="825"/>
      <c r="AS122" s="825"/>
      <c r="AT122" s="826"/>
      <c r="AU122" s="883"/>
      <c r="AV122" s="884"/>
      <c r="AW122" s="884"/>
      <c r="AX122" s="884"/>
      <c r="AY122" s="885"/>
      <c r="AZ122" s="838" t="s">
        <v>486</v>
      </c>
      <c r="BA122" s="839"/>
      <c r="BB122" s="839"/>
      <c r="BC122" s="839"/>
      <c r="BD122" s="839"/>
      <c r="BE122" s="839"/>
      <c r="BF122" s="839"/>
      <c r="BG122" s="839"/>
      <c r="BH122" s="839"/>
      <c r="BI122" s="839"/>
      <c r="BJ122" s="839"/>
      <c r="BK122" s="839"/>
      <c r="BL122" s="839"/>
      <c r="BM122" s="839"/>
      <c r="BN122" s="839"/>
      <c r="BO122" s="839"/>
      <c r="BP122" s="840"/>
      <c r="BQ122" s="879">
        <v>6959057</v>
      </c>
      <c r="BR122" s="845"/>
      <c r="BS122" s="845"/>
      <c r="BT122" s="845"/>
      <c r="BU122" s="845"/>
      <c r="BV122" s="845">
        <v>6747396</v>
      </c>
      <c r="BW122" s="845"/>
      <c r="BX122" s="845"/>
      <c r="BY122" s="845"/>
      <c r="BZ122" s="845"/>
      <c r="CA122" s="845">
        <v>6405960</v>
      </c>
      <c r="CB122" s="845"/>
      <c r="CC122" s="845"/>
      <c r="CD122" s="845"/>
      <c r="CE122" s="845"/>
      <c r="CF122" s="846">
        <v>163.5</v>
      </c>
      <c r="CG122" s="847"/>
      <c r="CH122" s="847"/>
      <c r="CI122" s="847"/>
      <c r="CJ122" s="847"/>
      <c r="CK122" s="869"/>
      <c r="CL122" s="855"/>
      <c r="CM122" s="855"/>
      <c r="CN122" s="855"/>
      <c r="CO122" s="856"/>
      <c r="CP122" s="835" t="s">
        <v>487</v>
      </c>
      <c r="CQ122" s="836"/>
      <c r="CR122" s="836"/>
      <c r="CS122" s="836"/>
      <c r="CT122" s="836"/>
      <c r="CU122" s="836"/>
      <c r="CV122" s="836"/>
      <c r="CW122" s="836"/>
      <c r="CX122" s="836"/>
      <c r="CY122" s="836"/>
      <c r="CZ122" s="836"/>
      <c r="DA122" s="836"/>
      <c r="DB122" s="836"/>
      <c r="DC122" s="836"/>
      <c r="DD122" s="836"/>
      <c r="DE122" s="836"/>
      <c r="DF122" s="837"/>
      <c r="DG122" s="816">
        <v>692378</v>
      </c>
      <c r="DH122" s="817"/>
      <c r="DI122" s="817"/>
      <c r="DJ122" s="817"/>
      <c r="DK122" s="817"/>
      <c r="DL122" s="817">
        <v>651749</v>
      </c>
      <c r="DM122" s="817"/>
      <c r="DN122" s="817"/>
      <c r="DO122" s="817"/>
      <c r="DP122" s="817"/>
      <c r="DQ122" s="817">
        <v>612553</v>
      </c>
      <c r="DR122" s="817"/>
      <c r="DS122" s="817"/>
      <c r="DT122" s="817"/>
      <c r="DU122" s="817"/>
      <c r="DV122" s="794">
        <v>15.6</v>
      </c>
      <c r="DW122" s="794"/>
      <c r="DX122" s="794"/>
      <c r="DY122" s="794"/>
      <c r="DZ122" s="795"/>
    </row>
    <row r="123" spans="1:130" s="226" customFormat="1" ht="26.25" customHeight="1" x14ac:dyDescent="0.2">
      <c r="A123" s="820"/>
      <c r="B123" s="821"/>
      <c r="C123" s="815" t="s">
        <v>472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132</v>
      </c>
      <c r="AB123" s="780"/>
      <c r="AC123" s="780"/>
      <c r="AD123" s="780"/>
      <c r="AE123" s="781"/>
      <c r="AF123" s="782" t="s">
        <v>132</v>
      </c>
      <c r="AG123" s="780"/>
      <c r="AH123" s="780"/>
      <c r="AI123" s="780"/>
      <c r="AJ123" s="781"/>
      <c r="AK123" s="782" t="s">
        <v>132</v>
      </c>
      <c r="AL123" s="780"/>
      <c r="AM123" s="780"/>
      <c r="AN123" s="780"/>
      <c r="AO123" s="781"/>
      <c r="AP123" s="824" t="s">
        <v>132</v>
      </c>
      <c r="AQ123" s="825"/>
      <c r="AR123" s="825"/>
      <c r="AS123" s="825"/>
      <c r="AT123" s="826"/>
      <c r="AU123" s="886"/>
      <c r="AV123" s="887"/>
      <c r="AW123" s="887"/>
      <c r="AX123" s="887"/>
      <c r="AY123" s="887"/>
      <c r="AZ123" s="247" t="s">
        <v>192</v>
      </c>
      <c r="BA123" s="247"/>
      <c r="BB123" s="247"/>
      <c r="BC123" s="247"/>
      <c r="BD123" s="247"/>
      <c r="BE123" s="247"/>
      <c r="BF123" s="247"/>
      <c r="BG123" s="247"/>
      <c r="BH123" s="247"/>
      <c r="BI123" s="247"/>
      <c r="BJ123" s="247"/>
      <c r="BK123" s="247"/>
      <c r="BL123" s="247"/>
      <c r="BM123" s="247"/>
      <c r="BN123" s="247"/>
      <c r="BO123" s="877" t="s">
        <v>488</v>
      </c>
      <c r="BP123" s="878"/>
      <c r="BQ123" s="832">
        <v>9075357</v>
      </c>
      <c r="BR123" s="833"/>
      <c r="BS123" s="833"/>
      <c r="BT123" s="833"/>
      <c r="BU123" s="833"/>
      <c r="BV123" s="833">
        <v>9089944</v>
      </c>
      <c r="BW123" s="833"/>
      <c r="BX123" s="833"/>
      <c r="BY123" s="833"/>
      <c r="BZ123" s="833"/>
      <c r="CA123" s="833">
        <v>8776932</v>
      </c>
      <c r="CB123" s="833"/>
      <c r="CC123" s="833"/>
      <c r="CD123" s="833"/>
      <c r="CE123" s="833"/>
      <c r="CF123" s="748"/>
      <c r="CG123" s="749"/>
      <c r="CH123" s="749"/>
      <c r="CI123" s="749"/>
      <c r="CJ123" s="834"/>
      <c r="CK123" s="869"/>
      <c r="CL123" s="855"/>
      <c r="CM123" s="855"/>
      <c r="CN123" s="855"/>
      <c r="CO123" s="856"/>
      <c r="CP123" s="835" t="s">
        <v>417</v>
      </c>
      <c r="CQ123" s="836"/>
      <c r="CR123" s="836"/>
      <c r="CS123" s="836"/>
      <c r="CT123" s="836"/>
      <c r="CU123" s="836"/>
      <c r="CV123" s="836"/>
      <c r="CW123" s="836"/>
      <c r="CX123" s="836"/>
      <c r="CY123" s="836"/>
      <c r="CZ123" s="836"/>
      <c r="DA123" s="836"/>
      <c r="DB123" s="836"/>
      <c r="DC123" s="836"/>
      <c r="DD123" s="836"/>
      <c r="DE123" s="836"/>
      <c r="DF123" s="837"/>
      <c r="DG123" s="779">
        <v>173123</v>
      </c>
      <c r="DH123" s="780"/>
      <c r="DI123" s="780"/>
      <c r="DJ123" s="780"/>
      <c r="DK123" s="781"/>
      <c r="DL123" s="782">
        <v>167047</v>
      </c>
      <c r="DM123" s="780"/>
      <c r="DN123" s="780"/>
      <c r="DO123" s="780"/>
      <c r="DP123" s="781"/>
      <c r="DQ123" s="782">
        <v>171212</v>
      </c>
      <c r="DR123" s="780"/>
      <c r="DS123" s="780"/>
      <c r="DT123" s="780"/>
      <c r="DU123" s="781"/>
      <c r="DV123" s="824">
        <v>4.4000000000000004</v>
      </c>
      <c r="DW123" s="825"/>
      <c r="DX123" s="825"/>
      <c r="DY123" s="825"/>
      <c r="DZ123" s="826"/>
    </row>
    <row r="124" spans="1:130" s="226" customFormat="1" ht="26.25" customHeight="1" thickBot="1" x14ac:dyDescent="0.25">
      <c r="A124" s="820"/>
      <c r="B124" s="821"/>
      <c r="C124" s="815" t="s">
        <v>475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132</v>
      </c>
      <c r="AB124" s="780"/>
      <c r="AC124" s="780"/>
      <c r="AD124" s="780"/>
      <c r="AE124" s="781"/>
      <c r="AF124" s="782" t="s">
        <v>132</v>
      </c>
      <c r="AG124" s="780"/>
      <c r="AH124" s="780"/>
      <c r="AI124" s="780"/>
      <c r="AJ124" s="781"/>
      <c r="AK124" s="782" t="s">
        <v>132</v>
      </c>
      <c r="AL124" s="780"/>
      <c r="AM124" s="780"/>
      <c r="AN124" s="780"/>
      <c r="AO124" s="781"/>
      <c r="AP124" s="824" t="s">
        <v>132</v>
      </c>
      <c r="AQ124" s="825"/>
      <c r="AR124" s="825"/>
      <c r="AS124" s="825"/>
      <c r="AT124" s="826"/>
      <c r="AU124" s="827" t="s">
        <v>489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19.899999999999999</v>
      </c>
      <c r="BR124" s="831"/>
      <c r="BS124" s="831"/>
      <c r="BT124" s="831"/>
      <c r="BU124" s="831"/>
      <c r="BV124" s="831">
        <v>11.9</v>
      </c>
      <c r="BW124" s="831"/>
      <c r="BX124" s="831"/>
      <c r="BY124" s="831"/>
      <c r="BZ124" s="831"/>
      <c r="CA124" s="831">
        <v>6.2</v>
      </c>
      <c r="CB124" s="831"/>
      <c r="CC124" s="831"/>
      <c r="CD124" s="831"/>
      <c r="CE124" s="831"/>
      <c r="CF124" s="726"/>
      <c r="CG124" s="727"/>
      <c r="CH124" s="727"/>
      <c r="CI124" s="727"/>
      <c r="CJ124" s="862"/>
      <c r="CK124" s="870"/>
      <c r="CL124" s="870"/>
      <c r="CM124" s="870"/>
      <c r="CN124" s="870"/>
      <c r="CO124" s="871"/>
      <c r="CP124" s="835" t="s">
        <v>490</v>
      </c>
      <c r="CQ124" s="836"/>
      <c r="CR124" s="836"/>
      <c r="CS124" s="836"/>
      <c r="CT124" s="836"/>
      <c r="CU124" s="836"/>
      <c r="CV124" s="836"/>
      <c r="CW124" s="836"/>
      <c r="CX124" s="836"/>
      <c r="CY124" s="836"/>
      <c r="CZ124" s="836"/>
      <c r="DA124" s="836"/>
      <c r="DB124" s="836"/>
      <c r="DC124" s="836"/>
      <c r="DD124" s="836"/>
      <c r="DE124" s="836"/>
      <c r="DF124" s="837"/>
      <c r="DG124" s="763">
        <v>45966</v>
      </c>
      <c r="DH124" s="764"/>
      <c r="DI124" s="764"/>
      <c r="DJ124" s="764"/>
      <c r="DK124" s="765"/>
      <c r="DL124" s="766">
        <v>38063</v>
      </c>
      <c r="DM124" s="764"/>
      <c r="DN124" s="764"/>
      <c r="DO124" s="764"/>
      <c r="DP124" s="765"/>
      <c r="DQ124" s="766">
        <v>28089</v>
      </c>
      <c r="DR124" s="764"/>
      <c r="DS124" s="764"/>
      <c r="DT124" s="764"/>
      <c r="DU124" s="765"/>
      <c r="DV124" s="848">
        <v>0.7</v>
      </c>
      <c r="DW124" s="849"/>
      <c r="DX124" s="849"/>
      <c r="DY124" s="849"/>
      <c r="DZ124" s="850"/>
    </row>
    <row r="125" spans="1:130" s="226" customFormat="1" ht="26.25" customHeight="1" x14ac:dyDescent="0.2">
      <c r="A125" s="820"/>
      <c r="B125" s="821"/>
      <c r="C125" s="815" t="s">
        <v>477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132</v>
      </c>
      <c r="AB125" s="780"/>
      <c r="AC125" s="780"/>
      <c r="AD125" s="780"/>
      <c r="AE125" s="781"/>
      <c r="AF125" s="782" t="s">
        <v>132</v>
      </c>
      <c r="AG125" s="780"/>
      <c r="AH125" s="780"/>
      <c r="AI125" s="780"/>
      <c r="AJ125" s="781"/>
      <c r="AK125" s="782" t="s">
        <v>132</v>
      </c>
      <c r="AL125" s="780"/>
      <c r="AM125" s="780"/>
      <c r="AN125" s="780"/>
      <c r="AO125" s="781"/>
      <c r="AP125" s="824" t="s">
        <v>132</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491</v>
      </c>
      <c r="CL125" s="852"/>
      <c r="CM125" s="852"/>
      <c r="CN125" s="852"/>
      <c r="CO125" s="853"/>
      <c r="CP125" s="860" t="s">
        <v>492</v>
      </c>
      <c r="CQ125" s="808"/>
      <c r="CR125" s="808"/>
      <c r="CS125" s="808"/>
      <c r="CT125" s="808"/>
      <c r="CU125" s="808"/>
      <c r="CV125" s="808"/>
      <c r="CW125" s="808"/>
      <c r="CX125" s="808"/>
      <c r="CY125" s="808"/>
      <c r="CZ125" s="808"/>
      <c r="DA125" s="808"/>
      <c r="DB125" s="808"/>
      <c r="DC125" s="808"/>
      <c r="DD125" s="808"/>
      <c r="DE125" s="808"/>
      <c r="DF125" s="809"/>
      <c r="DG125" s="861" t="s">
        <v>132</v>
      </c>
      <c r="DH125" s="842"/>
      <c r="DI125" s="842"/>
      <c r="DJ125" s="842"/>
      <c r="DK125" s="842"/>
      <c r="DL125" s="842" t="s">
        <v>493</v>
      </c>
      <c r="DM125" s="842"/>
      <c r="DN125" s="842"/>
      <c r="DO125" s="842"/>
      <c r="DP125" s="842"/>
      <c r="DQ125" s="842" t="s">
        <v>132</v>
      </c>
      <c r="DR125" s="842"/>
      <c r="DS125" s="842"/>
      <c r="DT125" s="842"/>
      <c r="DU125" s="842"/>
      <c r="DV125" s="843" t="s">
        <v>494</v>
      </c>
      <c r="DW125" s="843"/>
      <c r="DX125" s="843"/>
      <c r="DY125" s="843"/>
      <c r="DZ125" s="844"/>
    </row>
    <row r="126" spans="1:130" s="226" customFormat="1" ht="26.25" customHeight="1" thickBot="1" x14ac:dyDescent="0.25">
      <c r="A126" s="820"/>
      <c r="B126" s="821"/>
      <c r="C126" s="815" t="s">
        <v>479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494</v>
      </c>
      <c r="AB126" s="780"/>
      <c r="AC126" s="780"/>
      <c r="AD126" s="780"/>
      <c r="AE126" s="781"/>
      <c r="AF126" s="782" t="s">
        <v>132</v>
      </c>
      <c r="AG126" s="780"/>
      <c r="AH126" s="780"/>
      <c r="AI126" s="780"/>
      <c r="AJ126" s="781"/>
      <c r="AK126" s="782" t="s">
        <v>132</v>
      </c>
      <c r="AL126" s="780"/>
      <c r="AM126" s="780"/>
      <c r="AN126" s="780"/>
      <c r="AO126" s="781"/>
      <c r="AP126" s="824" t="s">
        <v>132</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5" t="s">
        <v>495</v>
      </c>
      <c r="CQ126" s="752"/>
      <c r="CR126" s="752"/>
      <c r="CS126" s="752"/>
      <c r="CT126" s="752"/>
      <c r="CU126" s="752"/>
      <c r="CV126" s="752"/>
      <c r="CW126" s="752"/>
      <c r="CX126" s="752"/>
      <c r="CY126" s="752"/>
      <c r="CZ126" s="752"/>
      <c r="DA126" s="752"/>
      <c r="DB126" s="752"/>
      <c r="DC126" s="752"/>
      <c r="DD126" s="752"/>
      <c r="DE126" s="752"/>
      <c r="DF126" s="753"/>
      <c r="DG126" s="816" t="s">
        <v>494</v>
      </c>
      <c r="DH126" s="817"/>
      <c r="DI126" s="817"/>
      <c r="DJ126" s="817"/>
      <c r="DK126" s="817"/>
      <c r="DL126" s="817" t="s">
        <v>494</v>
      </c>
      <c r="DM126" s="817"/>
      <c r="DN126" s="817"/>
      <c r="DO126" s="817"/>
      <c r="DP126" s="817"/>
      <c r="DQ126" s="817" t="s">
        <v>496</v>
      </c>
      <c r="DR126" s="817"/>
      <c r="DS126" s="817"/>
      <c r="DT126" s="817"/>
      <c r="DU126" s="817"/>
      <c r="DV126" s="794" t="s">
        <v>497</v>
      </c>
      <c r="DW126" s="794"/>
      <c r="DX126" s="794"/>
      <c r="DY126" s="794"/>
      <c r="DZ126" s="795"/>
    </row>
    <row r="127" spans="1:130" s="226" customFormat="1" ht="26.25" customHeight="1" x14ac:dyDescent="0.2">
      <c r="A127" s="822"/>
      <c r="B127" s="823"/>
      <c r="C127" s="838" t="s">
        <v>498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6</v>
      </c>
      <c r="AB127" s="780"/>
      <c r="AC127" s="780"/>
      <c r="AD127" s="780"/>
      <c r="AE127" s="781"/>
      <c r="AF127" s="782">
        <v>5</v>
      </c>
      <c r="AG127" s="780"/>
      <c r="AH127" s="780"/>
      <c r="AI127" s="780"/>
      <c r="AJ127" s="781"/>
      <c r="AK127" s="782">
        <v>3</v>
      </c>
      <c r="AL127" s="780"/>
      <c r="AM127" s="780"/>
      <c r="AN127" s="780"/>
      <c r="AO127" s="781"/>
      <c r="AP127" s="824">
        <v>0</v>
      </c>
      <c r="AQ127" s="825"/>
      <c r="AR127" s="825"/>
      <c r="AS127" s="825"/>
      <c r="AT127" s="826"/>
      <c r="AU127" s="228"/>
      <c r="AV127" s="228"/>
      <c r="AW127" s="228"/>
      <c r="AX127" s="841" t="s">
        <v>499</v>
      </c>
      <c r="AY127" s="812"/>
      <c r="AZ127" s="812"/>
      <c r="BA127" s="812"/>
      <c r="BB127" s="812"/>
      <c r="BC127" s="812"/>
      <c r="BD127" s="812"/>
      <c r="BE127" s="813"/>
      <c r="BF127" s="811" t="s">
        <v>500</v>
      </c>
      <c r="BG127" s="812"/>
      <c r="BH127" s="812"/>
      <c r="BI127" s="812"/>
      <c r="BJ127" s="812"/>
      <c r="BK127" s="812"/>
      <c r="BL127" s="813"/>
      <c r="BM127" s="811" t="s">
        <v>501</v>
      </c>
      <c r="BN127" s="812"/>
      <c r="BO127" s="812"/>
      <c r="BP127" s="812"/>
      <c r="BQ127" s="812"/>
      <c r="BR127" s="812"/>
      <c r="BS127" s="813"/>
      <c r="BT127" s="811" t="s">
        <v>502</v>
      </c>
      <c r="BU127" s="812"/>
      <c r="BV127" s="812"/>
      <c r="BW127" s="812"/>
      <c r="BX127" s="812"/>
      <c r="BY127" s="812"/>
      <c r="BZ127" s="814"/>
      <c r="CA127" s="228"/>
      <c r="CB127" s="228"/>
      <c r="CC127" s="228"/>
      <c r="CD127" s="251"/>
      <c r="CE127" s="251"/>
      <c r="CF127" s="251"/>
      <c r="CG127" s="228"/>
      <c r="CH127" s="228"/>
      <c r="CI127" s="228"/>
      <c r="CJ127" s="250"/>
      <c r="CK127" s="854"/>
      <c r="CL127" s="855"/>
      <c r="CM127" s="855"/>
      <c r="CN127" s="855"/>
      <c r="CO127" s="856"/>
      <c r="CP127" s="815" t="s">
        <v>503</v>
      </c>
      <c r="CQ127" s="752"/>
      <c r="CR127" s="752"/>
      <c r="CS127" s="752"/>
      <c r="CT127" s="752"/>
      <c r="CU127" s="752"/>
      <c r="CV127" s="752"/>
      <c r="CW127" s="752"/>
      <c r="CX127" s="752"/>
      <c r="CY127" s="752"/>
      <c r="CZ127" s="752"/>
      <c r="DA127" s="752"/>
      <c r="DB127" s="752"/>
      <c r="DC127" s="752"/>
      <c r="DD127" s="752"/>
      <c r="DE127" s="752"/>
      <c r="DF127" s="753"/>
      <c r="DG127" s="816" t="s">
        <v>493</v>
      </c>
      <c r="DH127" s="817"/>
      <c r="DI127" s="817"/>
      <c r="DJ127" s="817"/>
      <c r="DK127" s="817"/>
      <c r="DL127" s="817" t="s">
        <v>132</v>
      </c>
      <c r="DM127" s="817"/>
      <c r="DN127" s="817"/>
      <c r="DO127" s="817"/>
      <c r="DP127" s="817"/>
      <c r="DQ127" s="817" t="s">
        <v>132</v>
      </c>
      <c r="DR127" s="817"/>
      <c r="DS127" s="817"/>
      <c r="DT127" s="817"/>
      <c r="DU127" s="817"/>
      <c r="DV127" s="794" t="s">
        <v>497</v>
      </c>
      <c r="DW127" s="794"/>
      <c r="DX127" s="794"/>
      <c r="DY127" s="794"/>
      <c r="DZ127" s="795"/>
    </row>
    <row r="128" spans="1:130" s="226" customFormat="1" ht="26.25" customHeight="1" thickBot="1" x14ac:dyDescent="0.25">
      <c r="A128" s="796" t="s">
        <v>504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505</v>
      </c>
      <c r="X128" s="798"/>
      <c r="Y128" s="798"/>
      <c r="Z128" s="799"/>
      <c r="AA128" s="800">
        <v>5283</v>
      </c>
      <c r="AB128" s="801"/>
      <c r="AC128" s="801"/>
      <c r="AD128" s="801"/>
      <c r="AE128" s="802"/>
      <c r="AF128" s="803">
        <v>8755</v>
      </c>
      <c r="AG128" s="801"/>
      <c r="AH128" s="801"/>
      <c r="AI128" s="801"/>
      <c r="AJ128" s="802"/>
      <c r="AK128" s="803">
        <v>5813</v>
      </c>
      <c r="AL128" s="801"/>
      <c r="AM128" s="801"/>
      <c r="AN128" s="801"/>
      <c r="AO128" s="802"/>
      <c r="AP128" s="804"/>
      <c r="AQ128" s="805"/>
      <c r="AR128" s="805"/>
      <c r="AS128" s="805"/>
      <c r="AT128" s="806"/>
      <c r="AU128" s="228"/>
      <c r="AV128" s="228"/>
      <c r="AW128" s="228"/>
      <c r="AX128" s="807" t="s">
        <v>506</v>
      </c>
      <c r="AY128" s="808"/>
      <c r="AZ128" s="808"/>
      <c r="BA128" s="808"/>
      <c r="BB128" s="808"/>
      <c r="BC128" s="808"/>
      <c r="BD128" s="808"/>
      <c r="BE128" s="809"/>
      <c r="BF128" s="786" t="s">
        <v>493</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89" t="s">
        <v>507</v>
      </c>
      <c r="CQ128" s="730"/>
      <c r="CR128" s="730"/>
      <c r="CS128" s="730"/>
      <c r="CT128" s="730"/>
      <c r="CU128" s="730"/>
      <c r="CV128" s="730"/>
      <c r="CW128" s="730"/>
      <c r="CX128" s="730"/>
      <c r="CY128" s="730"/>
      <c r="CZ128" s="730"/>
      <c r="DA128" s="730"/>
      <c r="DB128" s="730"/>
      <c r="DC128" s="730"/>
      <c r="DD128" s="730"/>
      <c r="DE128" s="730"/>
      <c r="DF128" s="731"/>
      <c r="DG128" s="790" t="s">
        <v>496</v>
      </c>
      <c r="DH128" s="791"/>
      <c r="DI128" s="791"/>
      <c r="DJ128" s="791"/>
      <c r="DK128" s="791"/>
      <c r="DL128" s="791" t="s">
        <v>132</v>
      </c>
      <c r="DM128" s="791"/>
      <c r="DN128" s="791"/>
      <c r="DO128" s="791"/>
      <c r="DP128" s="791"/>
      <c r="DQ128" s="791" t="s">
        <v>493</v>
      </c>
      <c r="DR128" s="791"/>
      <c r="DS128" s="791"/>
      <c r="DT128" s="791"/>
      <c r="DU128" s="791"/>
      <c r="DV128" s="792" t="s">
        <v>493</v>
      </c>
      <c r="DW128" s="792"/>
      <c r="DX128" s="792"/>
      <c r="DY128" s="792"/>
      <c r="DZ128" s="793"/>
    </row>
    <row r="129" spans="1:131" s="226"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508</v>
      </c>
      <c r="X129" s="777"/>
      <c r="Y129" s="777"/>
      <c r="Z129" s="778"/>
      <c r="AA129" s="779">
        <v>4414954</v>
      </c>
      <c r="AB129" s="780"/>
      <c r="AC129" s="780"/>
      <c r="AD129" s="780"/>
      <c r="AE129" s="781"/>
      <c r="AF129" s="782">
        <v>4670540</v>
      </c>
      <c r="AG129" s="780"/>
      <c r="AH129" s="780"/>
      <c r="AI129" s="780"/>
      <c r="AJ129" s="781"/>
      <c r="AK129" s="782">
        <v>4541252</v>
      </c>
      <c r="AL129" s="780"/>
      <c r="AM129" s="780"/>
      <c r="AN129" s="780"/>
      <c r="AO129" s="781"/>
      <c r="AP129" s="783"/>
      <c r="AQ129" s="784"/>
      <c r="AR129" s="784"/>
      <c r="AS129" s="784"/>
      <c r="AT129" s="785"/>
      <c r="AU129" s="229"/>
      <c r="AV129" s="229"/>
      <c r="AW129" s="229"/>
      <c r="AX129" s="751" t="s">
        <v>509</v>
      </c>
      <c r="AY129" s="752"/>
      <c r="AZ129" s="752"/>
      <c r="BA129" s="752"/>
      <c r="BB129" s="752"/>
      <c r="BC129" s="752"/>
      <c r="BD129" s="752"/>
      <c r="BE129" s="753"/>
      <c r="BF129" s="770" t="s">
        <v>510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774" t="s">
        <v>511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512</v>
      </c>
      <c r="X130" s="777"/>
      <c r="Y130" s="777"/>
      <c r="Z130" s="778"/>
      <c r="AA130" s="779">
        <v>640195</v>
      </c>
      <c r="AB130" s="780"/>
      <c r="AC130" s="780"/>
      <c r="AD130" s="780"/>
      <c r="AE130" s="781"/>
      <c r="AF130" s="782">
        <v>624997</v>
      </c>
      <c r="AG130" s="780"/>
      <c r="AH130" s="780"/>
      <c r="AI130" s="780"/>
      <c r="AJ130" s="781"/>
      <c r="AK130" s="782">
        <v>623187</v>
      </c>
      <c r="AL130" s="780"/>
      <c r="AM130" s="780"/>
      <c r="AN130" s="780"/>
      <c r="AO130" s="781"/>
      <c r="AP130" s="783"/>
      <c r="AQ130" s="784"/>
      <c r="AR130" s="784"/>
      <c r="AS130" s="784"/>
      <c r="AT130" s="785"/>
      <c r="AU130" s="229"/>
      <c r="AV130" s="229"/>
      <c r="AW130" s="229"/>
      <c r="AX130" s="751" t="s">
        <v>513</v>
      </c>
      <c r="AY130" s="752"/>
      <c r="AZ130" s="752"/>
      <c r="BA130" s="752"/>
      <c r="BB130" s="752"/>
      <c r="BC130" s="752"/>
      <c r="BD130" s="752"/>
      <c r="BE130" s="753"/>
      <c r="BF130" s="754">
        <v>9.6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514</v>
      </c>
      <c r="X131" s="761"/>
      <c r="Y131" s="761"/>
      <c r="Z131" s="762"/>
      <c r="AA131" s="763">
        <v>3774759</v>
      </c>
      <c r="AB131" s="764"/>
      <c r="AC131" s="764"/>
      <c r="AD131" s="764"/>
      <c r="AE131" s="765"/>
      <c r="AF131" s="766">
        <v>4045543</v>
      </c>
      <c r="AG131" s="764"/>
      <c r="AH131" s="764"/>
      <c r="AI131" s="764"/>
      <c r="AJ131" s="765"/>
      <c r="AK131" s="766">
        <v>3918065</v>
      </c>
      <c r="AL131" s="764"/>
      <c r="AM131" s="764"/>
      <c r="AN131" s="764"/>
      <c r="AO131" s="765"/>
      <c r="AP131" s="767"/>
      <c r="AQ131" s="768"/>
      <c r="AR131" s="768"/>
      <c r="AS131" s="768"/>
      <c r="AT131" s="769"/>
      <c r="AU131" s="229"/>
      <c r="AV131" s="229"/>
      <c r="AW131" s="229"/>
      <c r="AX131" s="729" t="s">
        <v>515</v>
      </c>
      <c r="AY131" s="730"/>
      <c r="AZ131" s="730"/>
      <c r="BA131" s="730"/>
      <c r="BB131" s="730"/>
      <c r="BC131" s="730"/>
      <c r="BD131" s="730"/>
      <c r="BE131" s="731"/>
      <c r="BF131" s="732">
        <v>6.2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38" t="s">
        <v>516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517</v>
      </c>
      <c r="W132" s="742"/>
      <c r="X132" s="742"/>
      <c r="Y132" s="742"/>
      <c r="Z132" s="743"/>
      <c r="AA132" s="744">
        <v>10.94962619</v>
      </c>
      <c r="AB132" s="745"/>
      <c r="AC132" s="745"/>
      <c r="AD132" s="745"/>
      <c r="AE132" s="746"/>
      <c r="AF132" s="747">
        <v>8.7858910409999993</v>
      </c>
      <c r="AG132" s="745"/>
      <c r="AH132" s="745"/>
      <c r="AI132" s="745"/>
      <c r="AJ132" s="746"/>
      <c r="AK132" s="747">
        <v>9.2023486079999994</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518</v>
      </c>
      <c r="W133" s="721"/>
      <c r="X133" s="721"/>
      <c r="Y133" s="721"/>
      <c r="Z133" s="722"/>
      <c r="AA133" s="723">
        <v>11.4</v>
      </c>
      <c r="AB133" s="724"/>
      <c r="AC133" s="724"/>
      <c r="AD133" s="724"/>
      <c r="AE133" s="725"/>
      <c r="AF133" s="723">
        <v>10.1</v>
      </c>
      <c r="AG133" s="724"/>
      <c r="AH133" s="724"/>
      <c r="AI133" s="724"/>
      <c r="AJ133" s="725"/>
      <c r="AK133" s="723">
        <v>9.6</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zSCpoc4fe6geYxks8TXvo6cM4zQ5/qAxQazvfRhck9wX05Viy/2tm7f22mfR1TPMv+yfkHzz38ClE8tiQW6WKQ==" saltValue="po7BBug7Q3d47aQax+GD9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519</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toKL/pgBt2TTTXKqZ9KdquFhFmkNydqRm5EX/7xvjwfNZv/kV9wX8hXA02vDqOUZ+gKI6CI9V2iPwmr0UFKWzg==" saltValue="bP8g8oSdpOmbLMIEbTO6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b+ZX97YhgYcSLNDkrYZmErIUQK2kjBmO0rbycoEq83whlti+p0CYLWQn77IjrWohOPwkq7CHdaKrg7iNAb3w==" saltValue="G+aDj+UPGYe6QF2Yd1puK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520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521</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21" t="s">
        <v>522</v>
      </c>
      <c r="AP7" s="268"/>
      <c r="AQ7" s="269" t="s">
        <v>523</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22"/>
      <c r="AP8" s="274" t="s">
        <v>524</v>
      </c>
      <c r="AQ8" s="275" t="s">
        <v>525</v>
      </c>
      <c r="AR8" s="276" t="s">
        <v>526</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3" t="s">
        <v>527</v>
      </c>
      <c r="AL9" s="1134"/>
      <c r="AM9" s="1134"/>
      <c r="AN9" s="1135"/>
      <c r="AO9" s="277">
        <v>1303871</v>
      </c>
      <c r="AP9" s="277">
        <v>126002</v>
      </c>
      <c r="AQ9" s="278">
        <v>108757</v>
      </c>
      <c r="AR9" s="279">
        <v>15.9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3" t="s">
        <v>528</v>
      </c>
      <c r="AL10" s="1134"/>
      <c r="AM10" s="1134"/>
      <c r="AN10" s="1135"/>
      <c r="AO10" s="280">
        <v>144537</v>
      </c>
      <c r="AP10" s="280">
        <v>13968</v>
      </c>
      <c r="AQ10" s="281">
        <v>15108</v>
      </c>
      <c r="AR10" s="282">
        <v>-7.5</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3" t="s">
        <v>529</v>
      </c>
      <c r="AL11" s="1134"/>
      <c r="AM11" s="1134"/>
      <c r="AN11" s="1135"/>
      <c r="AO11" s="280" t="s">
        <v>530</v>
      </c>
      <c r="AP11" s="280" t="s">
        <v>530</v>
      </c>
      <c r="AQ11" s="281">
        <v>1414</v>
      </c>
      <c r="AR11" s="282" t="s">
        <v>530</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3" t="s">
        <v>531</v>
      </c>
      <c r="AL12" s="1134"/>
      <c r="AM12" s="1134"/>
      <c r="AN12" s="1135"/>
      <c r="AO12" s="280" t="s">
        <v>530</v>
      </c>
      <c r="AP12" s="280" t="s">
        <v>530</v>
      </c>
      <c r="AQ12" s="281">
        <v>40</v>
      </c>
      <c r="AR12" s="282" t="s">
        <v>530</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3" t="s">
        <v>532</v>
      </c>
      <c r="AL13" s="1134"/>
      <c r="AM13" s="1134"/>
      <c r="AN13" s="1135"/>
      <c r="AO13" s="280">
        <v>177400</v>
      </c>
      <c r="AP13" s="280">
        <v>17143</v>
      </c>
      <c r="AQ13" s="281">
        <v>4611</v>
      </c>
      <c r="AR13" s="282">
        <v>271.8</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3" t="s">
        <v>533</v>
      </c>
      <c r="AL14" s="1134"/>
      <c r="AM14" s="1134"/>
      <c r="AN14" s="1135"/>
      <c r="AO14" s="280">
        <v>33337</v>
      </c>
      <c r="AP14" s="280">
        <v>3222</v>
      </c>
      <c r="AQ14" s="281">
        <v>2427</v>
      </c>
      <c r="AR14" s="282">
        <v>32.799999999999997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6" t="s">
        <v>534</v>
      </c>
      <c r="AL15" s="1137"/>
      <c r="AM15" s="1137"/>
      <c r="AN15" s="1138"/>
      <c r="AO15" s="280">
        <v>-99375</v>
      </c>
      <c r="AP15" s="280">
        <v>-9603</v>
      </c>
      <c r="AQ15" s="281">
        <v>-7785</v>
      </c>
      <c r="AR15" s="282">
        <v>23.4</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6" t="s">
        <v>192</v>
      </c>
      <c r="AL16" s="1137"/>
      <c r="AM16" s="1137"/>
      <c r="AN16" s="1138"/>
      <c r="AO16" s="280">
        <v>1559770</v>
      </c>
      <c r="AP16" s="280">
        <v>150732</v>
      </c>
      <c r="AQ16" s="281">
        <v>124572</v>
      </c>
      <c r="AR16" s="282">
        <v>21</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535</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536</v>
      </c>
      <c r="AP20" s="289" t="s">
        <v>537</v>
      </c>
      <c r="AQ20" s="290" t="s">
        <v>538</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9" t="s">
        <v>539</v>
      </c>
      <c r="AL21" s="1140"/>
      <c r="AM21" s="1140"/>
      <c r="AN21" s="1141"/>
      <c r="AO21" s="293">
        <v>11.4</v>
      </c>
      <c r="AP21" s="294">
        <v>10.78</v>
      </c>
      <c r="AQ21" s="295">
        <v>0.62</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9" t="s">
        <v>540</v>
      </c>
      <c r="AL22" s="1140"/>
      <c r="AM22" s="1140"/>
      <c r="AN22" s="1141"/>
      <c r="AO22" s="298">
        <v>90.7</v>
      </c>
      <c r="AP22" s="299">
        <v>96.3</v>
      </c>
      <c r="AQ22" s="300">
        <v>-5.6</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32" t="s">
        <v>541</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263"/>
    </row>
    <row r="27" spans="1:46" ht="13.2" x14ac:dyDescent="0.2">
      <c r="A27" s="305"/>
      <c r="AO27" s="258"/>
      <c r="AP27" s="258"/>
      <c r="AQ27" s="258"/>
      <c r="AR27" s="258"/>
      <c r="AS27" s="258"/>
      <c r="AT27" s="258"/>
    </row>
    <row r="28" spans="1:46" ht="16.2" x14ac:dyDescent="0.2">
      <c r="A28" s="259" t="s">
        <v>542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543</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21" t="s">
        <v>522</v>
      </c>
      <c r="AP30" s="268"/>
      <c r="AQ30" s="269" t="s">
        <v>523</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22"/>
      <c r="AP31" s="274" t="s">
        <v>524</v>
      </c>
      <c r="AQ31" s="275" t="s">
        <v>525</v>
      </c>
      <c r="AR31" s="276" t="s">
        <v>526</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3" t="s">
        <v>544</v>
      </c>
      <c r="AL32" s="1124"/>
      <c r="AM32" s="1124"/>
      <c r="AN32" s="1125"/>
      <c r="AO32" s="308">
        <v>658136</v>
      </c>
      <c r="AP32" s="308">
        <v>63600</v>
      </c>
      <c r="AQ32" s="309">
        <v>62543</v>
      </c>
      <c r="AR32" s="310">
        <v>1.7</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3" t="s">
        <v>545</v>
      </c>
      <c r="AL33" s="1124"/>
      <c r="AM33" s="1124"/>
      <c r="AN33" s="1125"/>
      <c r="AO33" s="308" t="s">
        <v>530</v>
      </c>
      <c r="AP33" s="308" t="s">
        <v>530</v>
      </c>
      <c r="AQ33" s="309" t="s">
        <v>530</v>
      </c>
      <c r="AR33" s="310" t="s">
        <v>530</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3" t="s">
        <v>546</v>
      </c>
      <c r="AL34" s="1124"/>
      <c r="AM34" s="1124"/>
      <c r="AN34" s="1125"/>
      <c r="AO34" s="308" t="s">
        <v>530</v>
      </c>
      <c r="AP34" s="308" t="s">
        <v>530</v>
      </c>
      <c r="AQ34" s="309" t="s">
        <v>530</v>
      </c>
      <c r="AR34" s="310" t="s">
        <v>530</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3" t="s">
        <v>547</v>
      </c>
      <c r="AL35" s="1124"/>
      <c r="AM35" s="1124"/>
      <c r="AN35" s="1125"/>
      <c r="AO35" s="308">
        <v>309630</v>
      </c>
      <c r="AP35" s="308">
        <v>29922</v>
      </c>
      <c r="AQ35" s="309">
        <v>16620</v>
      </c>
      <c r="AR35" s="310">
        <v>80</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3" t="s">
        <v>548</v>
      </c>
      <c r="AL36" s="1124"/>
      <c r="AM36" s="1124"/>
      <c r="AN36" s="1125"/>
      <c r="AO36" s="308">
        <v>21785</v>
      </c>
      <c r="AP36" s="308">
        <v>2105</v>
      </c>
      <c r="AQ36" s="309">
        <v>3562</v>
      </c>
      <c r="AR36" s="310">
        <v>-40.9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3" t="s">
        <v>549</v>
      </c>
      <c r="AL37" s="1124"/>
      <c r="AM37" s="1124"/>
      <c r="AN37" s="1125"/>
      <c r="AO37" s="308">
        <v>3</v>
      </c>
      <c r="AP37" s="308">
        <v>0</v>
      </c>
      <c r="AQ37" s="309">
        <v>625</v>
      </c>
      <c r="AR37" s="310">
        <v>-100</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6" t="s">
        <v>550</v>
      </c>
      <c r="AL38" s="1127"/>
      <c r="AM38" s="1127"/>
      <c r="AN38" s="1128"/>
      <c r="AO38" s="311" t="s">
        <v>530</v>
      </c>
      <c r="AP38" s="311" t="s">
        <v>530</v>
      </c>
      <c r="AQ38" s="312">
        <v>3</v>
      </c>
      <c r="AR38" s="300" t="s">
        <v>530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6" t="s">
        <v>551</v>
      </c>
      <c r="AL39" s="1127"/>
      <c r="AM39" s="1127"/>
      <c r="AN39" s="1128"/>
      <c r="AO39" s="308">
        <v>-5813</v>
      </c>
      <c r="AP39" s="308">
        <v>-562</v>
      </c>
      <c r="AQ39" s="309">
        <v>-2822</v>
      </c>
      <c r="AR39" s="310">
        <v>-80.099999999999994</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3" t="s">
        <v>552</v>
      </c>
      <c r="AL40" s="1124"/>
      <c r="AM40" s="1124"/>
      <c r="AN40" s="1125"/>
      <c r="AO40" s="308">
        <v>-623187</v>
      </c>
      <c r="AP40" s="308">
        <v>-60223</v>
      </c>
      <c r="AQ40" s="309">
        <v>-53912</v>
      </c>
      <c r="AR40" s="310">
        <v>11.7</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9" t="s">
        <v>305</v>
      </c>
      <c r="AL41" s="1130"/>
      <c r="AM41" s="1130"/>
      <c r="AN41" s="1131"/>
      <c r="AO41" s="308">
        <v>360554</v>
      </c>
      <c r="AP41" s="308">
        <v>34843</v>
      </c>
      <c r="AQ41" s="309">
        <v>26618</v>
      </c>
      <c r="AR41" s="310">
        <v>30.9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553</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555</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6" t="s">
        <v>522</v>
      </c>
      <c r="AN49" s="1118" t="s">
        <v>556</v>
      </c>
      <c r="AO49" s="1119"/>
      <c r="AP49" s="1119"/>
      <c r="AQ49" s="1119"/>
      <c r="AR49" s="1120"/>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7"/>
      <c r="AN50" s="324" t="s">
        <v>557</v>
      </c>
      <c r="AO50" s="325" t="s">
        <v>558</v>
      </c>
      <c r="AP50" s="326" t="s">
        <v>559</v>
      </c>
      <c r="AQ50" s="327" t="s">
        <v>560</v>
      </c>
      <c r="AR50" s="328" t="s">
        <v>561</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562</v>
      </c>
      <c r="AL51" s="321"/>
      <c r="AM51" s="329">
        <v>982454</v>
      </c>
      <c r="AN51" s="330">
        <v>90158</v>
      </c>
      <c r="AO51" s="331">
        <v>11.9</v>
      </c>
      <c r="AP51" s="332">
        <v>88328</v>
      </c>
      <c r="AQ51" s="333">
        <v>-1.9</v>
      </c>
      <c r="AR51" s="334">
        <v>13.8</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563</v>
      </c>
      <c r="AM52" s="337">
        <v>331110</v>
      </c>
      <c r="AN52" s="338">
        <v>30385</v>
      </c>
      <c r="AO52" s="339">
        <v>-40.299999999999997</v>
      </c>
      <c r="AP52" s="340">
        <v>49013</v>
      </c>
      <c r="AQ52" s="341">
        <v>6.4</v>
      </c>
      <c r="AR52" s="342">
        <v>-46.7</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564</v>
      </c>
      <c r="AL53" s="321"/>
      <c r="AM53" s="329">
        <v>494689</v>
      </c>
      <c r="AN53" s="330">
        <v>46000</v>
      </c>
      <c r="AO53" s="331">
        <v>-49</v>
      </c>
      <c r="AP53" s="332">
        <v>103390</v>
      </c>
      <c r="AQ53" s="333">
        <v>17.100000000000001</v>
      </c>
      <c r="AR53" s="334">
        <v>-66.099999999999994</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563</v>
      </c>
      <c r="AM54" s="337">
        <v>326476</v>
      </c>
      <c r="AN54" s="338">
        <v>30359</v>
      </c>
      <c r="AO54" s="339">
        <v>-0.1</v>
      </c>
      <c r="AP54" s="340">
        <v>51269</v>
      </c>
      <c r="AQ54" s="341">
        <v>4.5999999999999996</v>
      </c>
      <c r="AR54" s="342">
        <v>-4.7</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565</v>
      </c>
      <c r="AL55" s="321"/>
      <c r="AM55" s="329">
        <v>1987470</v>
      </c>
      <c r="AN55" s="330">
        <v>187479</v>
      </c>
      <c r="AO55" s="331">
        <v>307.60000000000002</v>
      </c>
      <c r="AP55" s="332">
        <v>117234</v>
      </c>
      <c r="AQ55" s="333">
        <v>13.4</v>
      </c>
      <c r="AR55" s="334">
        <v>294.2</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563</v>
      </c>
      <c r="AM56" s="337">
        <v>323684</v>
      </c>
      <c r="AN56" s="338">
        <v>30533</v>
      </c>
      <c r="AO56" s="339">
        <v>0.6</v>
      </c>
      <c r="AP56" s="340">
        <v>59796</v>
      </c>
      <c r="AQ56" s="341">
        <v>16.600000000000001</v>
      </c>
      <c r="AR56" s="342">
        <v>-16</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566</v>
      </c>
      <c r="AL57" s="321"/>
      <c r="AM57" s="329">
        <v>1256390</v>
      </c>
      <c r="AN57" s="330">
        <v>119622</v>
      </c>
      <c r="AO57" s="331">
        <v>-36.200000000000003</v>
      </c>
      <c r="AP57" s="332">
        <v>97758</v>
      </c>
      <c r="AQ57" s="333">
        <v>-16.600000000000001</v>
      </c>
      <c r="AR57" s="334">
        <v>-19.600000000000001</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563</v>
      </c>
      <c r="AM58" s="337">
        <v>298638</v>
      </c>
      <c r="AN58" s="338">
        <v>28434</v>
      </c>
      <c r="AO58" s="339">
        <v>-6.9</v>
      </c>
      <c r="AP58" s="340">
        <v>45946</v>
      </c>
      <c r="AQ58" s="341">
        <v>-23.2</v>
      </c>
      <c r="AR58" s="342">
        <v>16.3</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567</v>
      </c>
      <c r="AL59" s="321"/>
      <c r="AM59" s="329">
        <v>647711</v>
      </c>
      <c r="AN59" s="330">
        <v>62593</v>
      </c>
      <c r="AO59" s="331">
        <v>-47.7</v>
      </c>
      <c r="AP59" s="332">
        <v>91338</v>
      </c>
      <c r="AQ59" s="333">
        <v>-6.6</v>
      </c>
      <c r="AR59" s="334">
        <v>-41.1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563</v>
      </c>
      <c r="AM60" s="337">
        <v>302152</v>
      </c>
      <c r="AN60" s="338">
        <v>29199</v>
      </c>
      <c r="AO60" s="339">
        <v>2.7</v>
      </c>
      <c r="AP60" s="340">
        <v>43989</v>
      </c>
      <c r="AQ60" s="341">
        <v>-4.3</v>
      </c>
      <c r="AR60" s="342">
        <v>7</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568</v>
      </c>
      <c r="AL61" s="343"/>
      <c r="AM61" s="344">
        <v>1073743</v>
      </c>
      <c r="AN61" s="345">
        <v>101170</v>
      </c>
      <c r="AO61" s="346">
        <v>37.299999999999997</v>
      </c>
      <c r="AP61" s="347">
        <v>99610</v>
      </c>
      <c r="AQ61" s="348">
        <v>1.1000000000000001</v>
      </c>
      <c r="AR61" s="334">
        <v>36.200000000000003</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563</v>
      </c>
      <c r="AM62" s="337">
        <v>316412</v>
      </c>
      <c r="AN62" s="338">
        <v>29782</v>
      </c>
      <c r="AO62" s="339">
        <v>-8.8000000000000007</v>
      </c>
      <c r="AP62" s="340">
        <v>50003</v>
      </c>
      <c r="AQ62" s="341">
        <v>0</v>
      </c>
      <c r="AR62" s="342">
        <v>-8.8000000000000007</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wHUYbOtwgjywWCAV6XVF4J8YktS5JxZ/3JW35BsJ3OJfybUpqmzU9sivizvPl5jCEDQeCX6sUykvjYTa+szZ7g==" saltValue="iitwYUy9p0pW1J04hwBef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570</v>
      </c>
    </row>
    <row r="121" spans="125:125" ht="13.5" hidden="1" customHeight="1" x14ac:dyDescent="0.2">
      <c r="DU121" s="255"/>
    </row>
  </sheetData>
  <sheetProtection algorithmName="SHA-512" hashValue="Ji/mJmIdbP6iSK2KhJHcp0LcFzCDzAcLjG4T8dAWor5yewjTbCkxxLBfCxWkg7Ztotpvx0H2VvVCnKflm4O9hg==" saltValue="tdrNmk+9Eb1jANAZu3U1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571</v>
      </c>
    </row>
  </sheetData>
  <sheetProtection algorithmName="SHA-512" hashValue="ovXioKKoNKL8eknQGyaUawuY3hwxTWDr9buSL8Z9eA1lGV2+DqQZIzu4vqOtDkGQKNwNC3X5XluIkvVfmRxuVg==" saltValue="cAt/yvsXIzEoOJSEnn7G0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2">
      <c r="B47" s="10"/>
      <c r="C47" s="1142" t="s">
        <v>3</v>
      </c>
      <c r="D47" s="1142"/>
      <c r="E47" s="1143"/>
      <c r="F47" s="11">
        <v>18.79</v>
      </c>
      <c r="G47" s="12">
        <v>19.36</v>
      </c>
      <c r="H47" s="12">
        <v>18.62</v>
      </c>
      <c r="I47" s="12">
        <v>17.61</v>
      </c>
      <c r="J47" s="13">
        <v>18.12</v>
      </c>
    </row>
    <row r="48" spans="2:10" ht="57.75" customHeight="1" x14ac:dyDescent="0.2">
      <c r="B48" s="14"/>
      <c r="C48" s="1144" t="s">
        <v>4</v>
      </c>
      <c r="D48" s="1144"/>
      <c r="E48" s="1145"/>
      <c r="F48" s="15">
        <v>2.6</v>
      </c>
      <c r="G48" s="16">
        <v>4.9400000000000004</v>
      </c>
      <c r="H48" s="16">
        <v>4.37</v>
      </c>
      <c r="I48" s="16">
        <v>7.83</v>
      </c>
      <c r="J48" s="17">
        <v>5.78</v>
      </c>
    </row>
    <row r="49" spans="2:10" ht="57.75" customHeight="1" thickBot="1" x14ac:dyDescent="0.25">
      <c r="B49" s="18"/>
      <c r="C49" s="1146" t="s">
        <v>5</v>
      </c>
      <c r="D49" s="1146"/>
      <c r="E49" s="1147"/>
      <c r="F49" s="19" t="s">
        <v>577</v>
      </c>
      <c r="G49" s="20">
        <v>2.2799999999999998</v>
      </c>
      <c r="H49" s="20" t="s">
        <v>578</v>
      </c>
      <c r="I49" s="20">
        <v>3.7</v>
      </c>
      <c r="J49" s="21" t="s">
        <v>579</v>
      </c>
    </row>
    <row r="50" spans="2:10" ht="13.2" x14ac:dyDescent="0.2"/>
  </sheetData>
  <sheetProtection algorithmName="SHA-512" hashValue="l0+vFsn/es4O12c6qHHEHF8us2j3HBxsJP444aVXKGJ0vIUPgN+HZgpeiYGDDZmXt9Poh5LsrU5OkJ4ueESCPQ==" saltValue="0enyDPvX7XGbv2eIcxyl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2024-02-05T02:40:58Z</dcterms:created>
  <dcterms:modified xsi:type="dcterms:W3CDTF">2024-03-21T01:21:28Z</dcterms:modified>
  <cp:category/>
</cp:coreProperties>
</file>