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ile\010総務\05 財政室\02_決算\03_財政分析\R4決算分析\R06.09.20〆_財政状況資料集\02_町→県\"/>
    </mc:Choice>
  </mc:AlternateContent>
  <xr:revisionPtr revIDLastSave="0" documentId="13_ncr:1_{A707583A-C450-4F30-83CA-12BEA5BAD48B}" xr6:coauthVersionLast="47" xr6:coauthVersionMax="47" xr10:uidLastSave="{00000000-0000-0000-0000-000000000000}"/>
  <bookViews>
    <workbookView xWindow="-120" yWindow="-120" windowWidth="29040" windowHeight="15720" tabRatio="683"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U37" i="10"/>
  <c r="C37" i="10"/>
  <c r="U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s="1"/>
  <c r="AM36" i="10" s="1"/>
  <c r="BE34" i="10" l="1"/>
  <c r="BE35" i="10" s="1"/>
  <c r="BE36" i="10" s="1"/>
  <c r="BE37" i="10" s="1"/>
  <c r="BW34" i="10" l="1"/>
  <c r="BW35" i="10" s="1"/>
  <c r="BW36" i="10" s="1"/>
  <c r="BW37" i="10" s="1"/>
  <c r="BW38" i="10" s="1"/>
  <c r="BW39" i="10" s="1"/>
  <c r="BW40" i="10" s="1"/>
  <c r="CO34" i="10" s="1"/>
  <c r="CO35" i="10" s="1"/>
  <c r="CO36" i="10" s="1"/>
</calcChain>
</file>

<file path=xl/sharedStrings.xml><?xml version="1.0" encoding="utf-8"?>
<sst xmlns="http://schemas.openxmlformats.org/spreadsheetml/2006/main" count="1143" uniqueCount="625">
  <si>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</si>
  <si>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</si>
  <si>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</si>
  <si>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</si>
  <si>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</si>
  <si>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</si>
  <si>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</si>
  <si>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</si>
  <si>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</si>
  <si>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</si>
  <si>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</si>
  <si>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</si>
  <si>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</si>
  <si>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</si>
  <si>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</si>
  <si>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</si>
  <si>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</si>
  <si>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</si>
  <si>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</si>
  <si>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</si>
  <si>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</si>
  <si>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</si>
  <si>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</si>
  <si>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</si>
  <si>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</si>
  <si>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</si>
  <si>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</si>
  <si>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</si>
  <si>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</si>
  <si>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</si>
  <si>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</si>
  <si>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</si>
  <si>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</si>
  <si>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</si>
  <si>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</si>
  <si>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</si>
  <si>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</si>
  <si>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</si>
  <si>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</si>
  <si>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</si>
  <si>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</si>
  <si>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</si>
  <si>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</si>
  <si>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</si>
  <si>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</si>
  <si>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</si>
  <si>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</si>
  <si>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</si>
  <si>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</si>
  <si>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</si>
  <si>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</si>
  <si>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</si>
  <si>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</si>
  <si>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</si>
  <si>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</si>
  <si>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</si>
  <si>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</si>
  <si>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</si>
  <si>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</si>
  <si>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</si>
  <si>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</si>
  <si>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</si>
  <si>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</si>
  <si>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</si>
  <si>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</si>
  <si>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</si>
  <si>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</si>
  <si>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</si>
  <si>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</si>
  <si>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</si>
  <si>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</si>
  <si>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</si>
  <si>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</si>
  <si>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</si>
  <si>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</si>
  <si>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</si>
  <si>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</si>
  <si>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</si>
  <si>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</si>
  <si>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</si>
  <si>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</si>
  <si>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</si>
  <si>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</si>
  <si>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</si>
  <si>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</si>
  <si>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</si>
  <si>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</si>
  <si>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</si>
  <si>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</si>
  <si>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</si>
  <si>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</si>
  <si>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</si>
  <si>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</si>
  <si>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</si>
  <si>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</si>
  <si>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</si>
  <si>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</si>
  <si>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</si>
  <si>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</si>
  <si>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</si>
  <si>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</si>
  <si>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</si>
  <si>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</si>
  <si>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</si>
  <si>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</si>
  <si>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</si>
  <si>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</si>
  <si>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</si>
  <si>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</si>
  <si>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</si>
  <si>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</si>
  <si>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</si>
  <si>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</si>
  <si>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</si>
  <si>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</si>
  <si>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</si>
  <si>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</si>
  <si>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</si>
  <si>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</si>
  <si>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</si>
  <si>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</si>
  <si>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</si>
  <si>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</si>
  <si>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</si>
  <si>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</si>
  <si>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</si>
  <si>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</si>
  <si>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</si>
  <si>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</si>
  <si>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</si>
  <si>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</si>
  <si>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</si>
  <si>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</si>
  <si>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</si>
  <si>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</si>
  <si>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</si>
  <si>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</si>
  <si>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</si>
  <si>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</si>
  <si>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</si>
  <si>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</si>
  <si>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</si>
  <si>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</si>
  <si>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</si>
  <si>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</si>
  <si>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</si>
  <si>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</si>
  <si>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</si>
  <si>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</si>
  <si>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</si>
  <si>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</si>
  <si>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</si>
  <si>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</si>
  <si>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</si>
  <si>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</si>
  <si>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</si>
  <si>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</si>
  <si>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</si>
  <si>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</si>
  <si>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</si>
  <si>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</si>
  <si>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</si>
  <si>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</si>
  <si>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</si>
  <si>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</si>
  <si>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</si>
  <si>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</si>
  <si>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</si>
  <si>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</si>
  <si>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</si>
  <si>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</si>
  <si>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</si>
  <si>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</si>
  <si>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</si>
  <si>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</si>
  <si>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</si>
  <si>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</si>
  <si>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</si>
  <si>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</si>
  <si>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</si>
  <si>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</si>
  <si>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</si>
  <si>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</si>
  <si>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</si>
  <si>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</si>
  <si>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</si>
  <si>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</si>
  <si>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</si>
  <si>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</si>
  <si>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</si>
  <si>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</si>
  <si>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</si>
  <si>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</si>
  <si>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</si>
  <si>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</si>
  <si>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</si>
  <si>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</si>
  <si>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</si>
  <si>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</si>
  <si>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</si>
  <si>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</si>
  <si>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</si>
  <si>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</si>
  <si>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</si>
  <si>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</si>
  <si>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</si>
  <si>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</si>
  <si>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</si>
  <si>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</si>
  <si>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</si>
  <si>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</si>
  <si>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</si>
  <si>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</si>
  <si>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</si>
  <si>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</si>
  <si>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</si>
  <si>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</si>
  <si>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</si>
  <si>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</si>
  <si>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</si>
  <si>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</si>
  <si>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</si>
  <si>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</si>
  <si>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</si>
  <si>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</si>
  <si>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</si>
  <si>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</si>
  <si>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</si>
  <si>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</si>
  <si>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</si>
  <si>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</si>
  <si>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</si>
  <si>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</si>
  <si>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</si>
  <si>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</si>
  <si>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</si>
  <si>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</si>
  <si>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</si>
  <si>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</si>
  <si>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</si>
  <si>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</si>
  <si>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</si>
  <si>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</si>
  <si>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</si>
  <si>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</si>
  <si>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</si>
  <si>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</si>
  <si>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</si>
  <si>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</si>
  <si>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</si>
  <si>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</si>
  <si>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</si>
  <si>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</si>
  <si>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</si>
  <si>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</si>
  <si>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</si>
  <si>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</si>
  <si>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</si>
  <si>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</si>
  <si>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</si>
  <si>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</si>
  <si>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</si>
  <si>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</si>
  <si>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</si>
  <si>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</si>
  <si>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</si>
  <si>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</si>
  <si>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</si>
  <si>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</si>
  <si>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</si>
  <si>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</si>
  <si>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</si>
  <si>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</si>
  <si>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</si>
  <si>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</si>
  <si>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</si>
  <si>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</si>
  <si>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</si>
  <si>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</si>
  <si>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</si>
  <si>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</si>
  <si>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</si>
  <si>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</si>
  <si>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</si>
  <si>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</si>
  <si>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</si>
  <si>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</si>
  <si>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</si>
  <si>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</si>
  <si>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</si>
  <si>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</si>
  <si>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</si>
  <si>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</si>
  <si>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</si>
  <si>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</si>
  <si>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</si>
  <si>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</si>
  <si>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</si>
  <si>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</si>
  <si>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</si>
  <si>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</si>
  <si>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</si>
  <si>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</si>
  <si>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</si>
  <si>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</si>
  <si>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</si>
  <si>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</si>
  <si>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</si>
  <si>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</si>
  <si>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</si>
  <si>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</si>
  <si>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</si>
  <si>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</si>
  <si>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</si>
  <si>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</si>
  <si>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</si>
  <si>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</si>
  <si>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</si>
  <si>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</si>
  <si>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</si>
  <si>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</si>
  <si>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</si>
  <si>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</si>
  <si>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</si>
  <si>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</si>
  <si>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</si>
  <si>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</si>
  <si>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</si>
  <si>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</si>
  <si>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</si>
  <si>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</si>
  <si>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</si>
  <si>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</si>
  <si>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</si>
  <si>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</si>
  <si>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</si>
  <si>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</si>
  <si>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</si>
  <si>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</si>
  <si>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</si>
  <si>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</si>
  <si>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</si>
  <si>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</si>
  <si>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</si>
  <si>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</si>
  <si>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</si>
  <si>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</si>
  <si>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</si>
  <si>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</si>
  <si>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</si>
  <si>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</si>
  <si>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</si>
  <si>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</si>
  <si>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</si>
  <si>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</si>
  <si>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</si>
  <si>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</si>
  <si>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</si>
  <si>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</si>
  <si>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</si>
  <si>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</si>
  <si>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</si>
  <si>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</si>
  <si>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</si>
  <si>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</si>
  <si>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</si>
  <si>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</si>
  <si>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</si>
  <si>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</si>
  <si>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</si>
  <si>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</si>
  <si>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</si>
  <si>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</si>
  <si>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</si>
  <si>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</si>
  <si>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</si>
  <si>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</si>
  <si>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</si>
  <si>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</si>
  <si>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</si>
  <si>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</si>
  <si>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</si>
  <si>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</si>
  <si>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</si>
  <si>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</si>
  <si>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</si>
  <si>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</si>
  <si>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</si>
  <si>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</si>
  <si>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</si>
  <si>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</si>
  <si>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</si>
  <si>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</si>
  <si>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</si>
  <si>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墓苑事業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</si>
  <si>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</si>
  <si>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</si>
  <si>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</si>
  <si>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</si>
  <si>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</si>
  <si>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</si>
  <si>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</si>
  <si>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</si>
  <si>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</si>
  <si>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</si>
  <si>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</si>
  <si>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</si>
  <si>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</si>
  <si>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</si>
  <si>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</si>
  <si>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</si>
  <si>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病院事業会計</t>
    <phoneticPr fontId="5"/>
  </si>
  <si>
    <t>法適用企業</t>
    <phoneticPr fontId="5"/>
  </si>
  <si>
    <t>在宅生活支援事業会計</t>
    <phoneticPr fontId="5"/>
  </si>
  <si>
    <t>法適用企業</t>
    <phoneticPr fontId="5"/>
  </si>
  <si>
    <t>水道事業会計</t>
    <phoneticPr fontId="5"/>
  </si>
  <si>
    <t>法適用企業</t>
    <phoneticPr fontId="5"/>
  </si>
  <si>
    <t>浄化槽整備事業特別会計</t>
    <phoneticPr fontId="5"/>
  </si>
  <si>
    <t>法非適用企業</t>
    <phoneticPr fontId="5"/>
  </si>
  <si>
    <t>農業集落排水事業特別会計</t>
    <phoneticPr fontId="5"/>
  </si>
  <si>
    <t>法非適用企業</t>
    <phoneticPr fontId="5"/>
  </si>
  <si>
    <t>公共下水道事業特別会計</t>
    <phoneticPr fontId="5"/>
  </si>
  <si>
    <t>法非適用企業</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</si>
  <si>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</si>
  <si>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</si>
  <si>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</si>
  <si>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</si>
  <si>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</si>
  <si>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</si>
  <si>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</si>
  <si>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</si>
  <si>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</si>
  <si>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</si>
  <si>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</si>
  <si>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</si>
  <si>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</si>
  <si>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</si>
  <si>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</si>
  <si>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</si>
  <si>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</si>
  <si>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</si>
  <si>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</si>
  <si>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</si>
  <si>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</si>
  <si>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</si>
  <si>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</si>
  <si>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</si>
  <si>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</si>
  <si>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</si>
  <si>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</si>
  <si>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</si>
  <si>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</si>
  <si>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</si>
  <si>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</si>
  <si>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</si>
  <si>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</si>
  <si>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</si>
  <si>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</si>
  <si>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</si>
  <si>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</si>
  <si>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</si>
  <si>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</si>
  <si>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</si>
  <si>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</si>
  <si>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</si>
  <si>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</si>
  <si>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</si>
  <si>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</si>
  <si>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</si>
  <si>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</si>
  <si>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</si>
  <si>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</si>
  <si>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</si>
  <si>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</si>
  <si>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</si>
  <si>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</si>
  <si>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</si>
  <si>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</si>
  <si>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</si>
  <si>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</si>
  <si>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</si>
  <si>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</si>
  <si>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</si>
  <si>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</si>
  <si>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</si>
  <si>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</si>
  <si>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</si>
  <si>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</si>
  <si>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</si>
  <si>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</si>
  <si>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</si>
  <si>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</si>
  <si>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</si>
  <si>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</si>
  <si>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</si>
  <si>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</si>
  <si>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</si>
  <si>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</si>
  <si>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</si>
  <si>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</si>
  <si>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</si>
  <si>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</si>
  <si>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</si>
  <si>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</si>
  <si>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</si>
  <si>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</si>
  <si>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</si>
  <si>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</si>
  <si>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</si>
  <si>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</si>
  <si>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</si>
  <si>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</si>
  <si>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</si>
  <si>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</si>
  <si>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</si>
  <si>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</si>
  <si>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</si>
  <si>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</si>
  <si>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</si>
  <si>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</si>
  <si>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</si>
  <si>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</si>
  <si>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</si>
  <si>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</si>
  <si>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</si>
  <si>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</si>
  <si>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</si>
  <si>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</si>
  <si>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</si>
  <si>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</si>
  <si>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</si>
  <si>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</si>
  <si>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</si>
  <si>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</si>
  <si>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</si>
  <si>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</si>
  <si>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</si>
  <si>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</si>
  <si>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</si>
  <si>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</si>
  <si>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</si>
  <si>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</si>
  <si>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</si>
  <si>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</si>
  <si>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</si>
  <si>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</si>
  <si>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</si>
  <si>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</si>
  <si>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</si>
  <si>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</si>
  <si>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</si>
  <si>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</si>
  <si>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</si>
  <si>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</si>
  <si>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</si>
  <si>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</si>
  <si>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</si>
  <si>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</si>
  <si>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</si>
  <si>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</si>
  <si>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</si>
  <si>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</si>
  <si>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</si>
  <si>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</si>
  <si>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</si>
  <si>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</si>
  <si>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</si>
  <si>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</si>
  <si>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</si>
  <si>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</si>
  <si>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</si>
  <si>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</si>
  <si>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</si>
  <si>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</si>
  <si>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</si>
  <si>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</si>
  <si>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</si>
  <si>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1.20</t>
  </si>
  <si>
    <t>▲ 0.37</t>
  </si>
  <si>
    <t>▲ 0.89</t>
  </si>
  <si>
    <t>一般会計</t>
  </si>
  <si>
    <t>病院事業会計</t>
  </si>
  <si>
    <t>水道事業会計</t>
  </si>
  <si>
    <t>在宅生活支援事業会計</t>
  </si>
  <si>
    <t>国民健康保険事業</t>
  </si>
  <si>
    <t>太陽光発電事業特別会計</t>
  </si>
  <si>
    <t>後期高齢者医療</t>
  </si>
  <si>
    <t>墓苑事業</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</si>
  <si>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</si>
  <si>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</si>
  <si>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</si>
  <si>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</si>
  <si>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</si>
  <si>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</si>
  <si>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</si>
  <si>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</si>
  <si>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</si>
  <si>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鳥取県町村総合事務組合</t>
    <rPh sb="0" eb="3">
      <t>トットリケン</t>
    </rPh>
    <rPh sb="3" eb="5">
      <t>チョウソン</t>
    </rPh>
    <rPh sb="5" eb="7">
      <t>ソウゴウ</t>
    </rPh>
    <rPh sb="7" eb="9">
      <t>ジム</t>
    </rPh>
    <rPh sb="9" eb="11">
      <t>クミアイ</t>
    </rPh>
    <phoneticPr fontId="2"/>
  </si>
  <si>
    <t>南部町・伯耆町清掃施設管理組合</t>
    <rPh sb="0" eb="3">
      <t>ナンブチョウ</t>
    </rPh>
    <rPh sb="4" eb="6">
      <t>ホウキ</t>
    </rPh>
    <rPh sb="6" eb="7">
      <t>チョウ</t>
    </rPh>
    <rPh sb="7" eb="9">
      <t>セイソウ</t>
    </rPh>
    <rPh sb="9" eb="11">
      <t>シセツ</t>
    </rPh>
    <rPh sb="11" eb="13">
      <t>カンリ</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</si>
  <si>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</si>
  <si>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南部箕蚊屋広域連合</t>
    <rPh sb="0" eb="2">
      <t>ナンブ</t>
    </rPh>
    <rPh sb="2" eb="5">
      <t>ミノカヤ</t>
    </rPh>
    <rPh sb="5" eb="7">
      <t>コウイキ</t>
    </rPh>
    <rPh sb="7" eb="9">
      <t>レンゴウ</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</si>
  <si>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</si>
  <si>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一般会計</t>
    <rPh sb="0" eb="2">
      <t>イッパン</t>
    </rPh>
    <rPh sb="2" eb="4">
      <t>カイケイ</t>
    </rPh>
    <phoneticPr fontId="2"/>
  </si>
  <si>
    <t>介護保険事業特別会計</t>
    <rPh sb="0" eb="2">
      <t>カイゴ</t>
    </rPh>
    <rPh sb="2" eb="4">
      <t>ホケン</t>
    </rPh>
    <rPh sb="4" eb="6">
      <t>ジギョウ</t>
    </rPh>
    <rPh sb="6" eb="8">
      <t>トクベツ</t>
    </rPh>
    <rPh sb="8" eb="10">
      <t>カイケイ</t>
    </rPh>
    <phoneticPr fontId="2"/>
  </si>
  <si>
    <t>後期高齢者医療特別会計</t>
    <rPh sb="0" eb="2">
      <t>コウキ</t>
    </rPh>
    <rPh sb="2" eb="5">
      <t>コウレイシャ</t>
    </rPh>
    <rPh sb="5" eb="7">
      <t>イリョウ</t>
    </rPh>
    <rPh sb="7" eb="9">
      <t>トクベツ</t>
    </rPh>
    <rPh sb="9" eb="11">
      <t>カイケイ</t>
    </rPh>
    <phoneticPr fontId="2"/>
  </si>
  <si>
    <t>南部町農村振興公社</t>
    <rPh sb="0" eb="3">
      <t>ナンブチョウ</t>
    </rPh>
    <rPh sb="3" eb="5">
      <t>ノウソン</t>
    </rPh>
    <rPh sb="5" eb="7">
      <t>シンコウ</t>
    </rPh>
    <rPh sb="7" eb="9">
      <t>コウシャ</t>
    </rPh>
    <phoneticPr fontId="2"/>
  </si>
  <si>
    <t>株式会社　緑水園</t>
    <rPh sb="0" eb="2">
      <t>カブシキ</t>
    </rPh>
    <rPh sb="2" eb="4">
      <t>カイシャ</t>
    </rPh>
    <rPh sb="5" eb="6">
      <t>リョク</t>
    </rPh>
    <rPh sb="6" eb="7">
      <t>スイ</t>
    </rPh>
    <rPh sb="7" eb="8">
      <t>エン</t>
    </rPh>
    <phoneticPr fontId="2"/>
  </si>
  <si>
    <t>南部町土地開発公社</t>
    <rPh sb="0" eb="3">
      <t>ナンブチョウ</t>
    </rPh>
    <rPh sb="3" eb="5">
      <t>トチ</t>
    </rPh>
    <rPh sb="5" eb="7">
      <t>カイハツ</t>
    </rPh>
    <rPh sb="7" eb="9">
      <t>コウシャ</t>
    </rPh>
    <phoneticPr fontId="2"/>
  </si>
  <si>
    <t>-</t>
    <phoneticPr fontId="2"/>
  </si>
  <si>
    <t>地域振興基金</t>
    <phoneticPr fontId="5"/>
  </si>
  <si>
    <t>公共施設整備基金</t>
    <phoneticPr fontId="2"/>
  </si>
  <si>
    <t>さくら基金</t>
    <phoneticPr fontId="2"/>
  </si>
  <si>
    <t>一般廃棄物処理施設整備費積立基金</t>
    <phoneticPr fontId="2"/>
  </si>
  <si>
    <t>あいのわ銀行基金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</si>
  <si>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</si>
  <si>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</si>
  <si>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</si>
  <si>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</si>
  <si>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</si>
  <si>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</si>
  <si>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</si>
  <si>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</si>
  <si>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</si>
  <si>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本年度は、退職手当に係る負担増の一方で、地方債の借入額よりも償還額が上回る状態に転換したことにより、将来負担比率及び実質公債費比率はともに前年度より減少した。</t>
    <rPh sb="1" eb="4">
      <t>ホンネンド</t>
    </rPh>
    <rPh sb="6" eb="8">
      <t>タイショク</t>
    </rPh>
    <rPh sb="8" eb="10">
      <t>テアテ</t>
    </rPh>
    <rPh sb="11" eb="12">
      <t>カカ</t>
    </rPh>
    <rPh sb="13" eb="16">
      <t>フタンゾウ</t>
    </rPh>
    <rPh sb="17" eb="19">
      <t>イッポウ</t>
    </rPh>
    <rPh sb="21" eb="24">
      <t>チホウサイ</t>
    </rPh>
    <rPh sb="25" eb="27">
      <t>カリイレ</t>
    </rPh>
    <rPh sb="27" eb="28">
      <t>ガク</t>
    </rPh>
    <rPh sb="31" eb="33">
      <t>ショウカン</t>
    </rPh>
    <rPh sb="33" eb="34">
      <t>ガク</t>
    </rPh>
    <rPh sb="35" eb="37">
      <t>ウワマワ</t>
    </rPh>
    <rPh sb="38" eb="40">
      <t>ジョウタイ</t>
    </rPh>
    <rPh sb="41" eb="43">
      <t>テンカン</t>
    </rPh>
    <rPh sb="51" eb="53">
      <t>ショウライ</t>
    </rPh>
    <rPh sb="53" eb="55">
      <t>フタン</t>
    </rPh>
    <rPh sb="55" eb="57">
      <t>ヒリツ</t>
    </rPh>
    <rPh sb="57" eb="58">
      <t>オヨ</t>
    </rPh>
    <rPh sb="59" eb="61">
      <t>ジッシツ</t>
    </rPh>
    <rPh sb="61" eb="64">
      <t>コウサイヒ</t>
    </rPh>
    <rPh sb="64" eb="66">
      <t>ヒリツ</t>
    </rPh>
    <rPh sb="70" eb="73">
      <t>ゼンネンド</t>
    </rPh>
    <rPh sb="75" eb="77">
      <t>ゲンショウ</t>
    </rPh>
    <phoneticPr fontId="5"/>
  </si>
  <si>
    <t>　将来負担比率は、前年度比では5.7％減少したが、将来負担比率、有形固定資産減価償却率とも類似団体内平均値を上回る結果となった。施設等の老朽化が進み維持管理が課題である。また、維持補修に加え、近年、大規模建設事業を実施したことにより、一時的に減少しているが、今後、将来負担率は増加する傾向にあると見込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</si>
</sst>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6"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E0F6EED-FC1D-48C7-8FC8-FA44560359C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15A9-4ABD-9321-F16BF3A881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90158</c:v>
                </c:pt>
                <c:pt idx="1">
                  <c:v>46000</c:v>
                </c:pt>
                <c:pt idx="2">
                  <c:v>187479</c:v>
                </c:pt>
                <c:pt idx="3">
                  <c:v>119622</c:v>
                </c:pt>
                <c:pt idx="4">
                  <c:v>62593</c:v>
                </c:pt>
              </c:numCache>
            </c:numRef>
          </c:val>
          <c:smooth val="0"/>
          <c:extLst>
            <c:ext xmlns:c16="http://schemas.microsoft.com/office/drawing/2014/chart" uri="{C3380CC4-5D6E-409C-BE32-E72D297353CC}">
              <c16:uniqueId val="{00000001-15A9-4ABD-9321-F16BF3A881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c:v>
                </c:pt>
                <c:pt idx="1">
                  <c:v>4.9400000000000004</c:v>
                </c:pt>
                <c:pt idx="2">
                  <c:v>4.37</c:v>
                </c:pt>
                <c:pt idx="3">
                  <c:v>7.83</c:v>
                </c:pt>
                <c:pt idx="4">
                  <c:v>5.78</c:v>
                </c:pt>
              </c:numCache>
            </c:numRef>
          </c:val>
          <c:extLst>
            <c:ext xmlns:c16="http://schemas.microsoft.com/office/drawing/2014/chart" uri="{C3380CC4-5D6E-409C-BE32-E72D297353CC}">
              <c16:uniqueId val="{00000000-C3C4-44E1-8DD8-ACB282F79D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18.79</c:v>
                </c:pt>
                <c:pt idx="1">
                  <c:v>19.36</c:v>
                </c:pt>
                <c:pt idx="2">
                  <c:v>18.62</c:v>
                </c:pt>
                <c:pt idx="3">
                  <c:v>17.61</c:v>
                </c:pt>
                <c:pt idx="4">
                  <c:v>18.12</c:v>
                </c:pt>
              </c:numCache>
            </c:numRef>
          </c:val>
          <c:extLst>
            <c:ext xmlns:c16="http://schemas.microsoft.com/office/drawing/2014/chart" uri="{C3380CC4-5D6E-409C-BE32-E72D297353CC}">
              <c16:uniqueId val="{00000001-C3C4-44E1-8DD8-ACB282F79D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c:v>
                </c:pt>
                <c:pt idx="1">
                  <c:v>2.2799999999999998</c:v>
                </c:pt>
                <c:pt idx="2">
                  <c:v>-0.37</c:v>
                </c:pt>
                <c:pt idx="3">
                  <c:v>3.7</c:v>
                </c:pt>
                <c:pt idx="4">
                  <c:v>-0.89</c:v>
                </c:pt>
              </c:numCache>
            </c:numRef>
          </c:val>
          <c:smooth val="0"/>
          <c:extLst>
            <c:ext xmlns:c16="http://schemas.microsoft.com/office/drawing/2014/chart" uri="{C3380CC4-5D6E-409C-BE32-E72D297353CC}">
              <c16:uniqueId val="{00000002-C3C4-44E1-8DD8-ACB282F79D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0.13</c:v>
                </c:pt>
                <c:pt idx="2">
                  <c:v>#N/A</c:v>
                </c:pt>
                <c:pt idx="3">
                  <c:v>0.13</c:v>
                </c:pt>
                <c:pt idx="4">
                  <c:v>#N/A</c:v>
                </c:pt>
                <c:pt idx="5">
                  <c:v>0.15</c:v>
                </c:pt>
                <c:pt idx="6">
                  <c:v>#N/A</c:v>
                </c:pt>
                <c:pt idx="7">
                  <c:v>0.19</c:v>
                </c:pt>
                <c:pt idx="8">
                  <c:v>#N/A</c:v>
                </c:pt>
                <c:pt idx="9">
                  <c:v>0</c:v>
                </c:pt>
              </c:numCache>
            </c:numRef>
          </c:val>
          <c:extLst>
            <c:ext xmlns:c16="http://schemas.microsoft.com/office/drawing/2014/chart" uri="{C3380CC4-5D6E-409C-BE32-E72D297353CC}">
              <c16:uniqueId val="{00000000-2C22-4432-84D1-DFCB85D92B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22-4432-84D1-DFCB85D92B0E}"/>
            </c:ext>
          </c:extLst>
        </c:ser>
        <c:ser>
          <c:idx val="2"/>
          <c:order val="2"/>
          <c:tx>
            <c:strRef>
              <c:f>データシート!$A$29</c:f>
              <c:strCache>
                <c:ptCount val="1"/>
                <c:pt idx="0">
                  <c:v>墓苑事業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2C22-4432-84D1-DFCB85D92B0E}"/>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0.05</c:v>
                </c:pt>
                <c:pt idx="4">
                  <c:v>#N/A</c:v>
                </c:pt>
                <c:pt idx="5">
                  <c:v>0.01</c:v>
                </c:pt>
                <c:pt idx="6">
                  <c:v>#N/A</c:v>
                </c:pt>
                <c:pt idx="7">
                  <c:v>0.01</c:v>
                </c:pt>
                <c:pt idx="8">
                  <c:v>#N/A</c:v>
                </c:pt>
                <c:pt idx="9">
                  <c:v>0.05</c:v>
                </c:pt>
              </c:numCache>
            </c:numRef>
          </c:val>
          <c:extLst>
            <c:ext xmlns:c16="http://schemas.microsoft.com/office/drawing/2014/chart" uri="{C3380CC4-5D6E-409C-BE32-E72D297353CC}">
              <c16:uniqueId val="{00000003-2C22-4432-84D1-DFCB85D92B0E}"/>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0.08</c:v>
                </c:pt>
                <c:pt idx="8">
                  <c:v>#N/A</c:v>
                </c:pt>
                <c:pt idx="9">
                  <c:v>0.08</c:v>
                </c:pt>
              </c:numCache>
            </c:numRef>
          </c:val>
          <c:extLst>
            <c:ext xmlns:c16="http://schemas.microsoft.com/office/drawing/2014/chart" uri="{C3380CC4-5D6E-409C-BE32-E72D297353CC}">
              <c16:uniqueId val="{00000004-2C22-4432-84D1-DFCB85D92B0E}"/>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0.27</c:v>
                </c:pt>
                <c:pt idx="4">
                  <c:v>#N/A</c:v>
                </c:pt>
                <c:pt idx="5">
                  <c:v>0.14000000000000001</c:v>
                </c:pt>
                <c:pt idx="6">
                  <c:v>#N/A</c:v>
                </c:pt>
                <c:pt idx="7">
                  <c:v>0.36</c:v>
                </c:pt>
                <c:pt idx="8">
                  <c:v>#N/A</c:v>
                </c:pt>
                <c:pt idx="9">
                  <c:v>0.56000000000000005</c:v>
                </c:pt>
              </c:numCache>
            </c:numRef>
          </c:val>
          <c:extLst>
            <c:ext xmlns:c16="http://schemas.microsoft.com/office/drawing/2014/chart" uri="{C3380CC4-5D6E-409C-BE32-E72D297353CC}">
              <c16:uniqueId val="{00000005-2C22-4432-84D1-DFCB85D92B0E}"/>
            </c:ext>
          </c:extLst>
        </c:ser>
        <c:ser>
          <c:idx val="6"/>
          <c:order val="6"/>
          <c:tx>
            <c:strRef>
              <c:f>データシート!$A$33</c:f>
              <c:strCache>
                <c:ptCount val="1"/>
                <c:pt idx="0">
                  <c:v>在宅生活支援事業会計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0.63</c:v>
                </c:pt>
                <c:pt idx="2">
                  <c:v>#N/A</c:v>
                </c:pt>
                <c:pt idx="3">
                  <c:v>0.69</c:v>
                </c:pt>
                <c:pt idx="4">
                  <c:v>#N/A</c:v>
                </c:pt>
                <c:pt idx="5">
                  <c:v>0.71</c:v>
                </c:pt>
                <c:pt idx="6">
                  <c:v>#N/A</c:v>
                </c:pt>
                <c:pt idx="7">
                  <c:v>0.87</c:v>
                </c:pt>
                <c:pt idx="8">
                  <c:v>#N/A</c:v>
                </c:pt>
                <c:pt idx="9">
                  <c:v>1.22</c:v>
                </c:pt>
              </c:numCache>
            </c:numRef>
          </c:val>
          <c:extLst>
            <c:ext xmlns:c16="http://schemas.microsoft.com/office/drawing/2014/chart" uri="{C3380CC4-5D6E-409C-BE32-E72D297353CC}">
              <c16:uniqueId val="{00000006-2C22-4432-84D1-DFCB85D92B0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1.99</c:v>
                </c:pt>
                <c:pt idx="2">
                  <c:v>#N/A</c:v>
                </c:pt>
                <c:pt idx="3">
                  <c:v>1.49</c:v>
                </c:pt>
                <c:pt idx="4">
                  <c:v>#N/A</c:v>
                </c:pt>
                <c:pt idx="5">
                  <c:v>1.31</c:v>
                </c:pt>
                <c:pt idx="6">
                  <c:v>#N/A</c:v>
                </c:pt>
                <c:pt idx="7">
                  <c:v>1.31</c:v>
                </c:pt>
                <c:pt idx="8">
                  <c:v>#N/A</c:v>
                </c:pt>
                <c:pt idx="9">
                  <c:v>1.55</c:v>
                </c:pt>
              </c:numCache>
            </c:numRef>
          </c:val>
          <c:extLst>
            <c:ext xmlns:c16="http://schemas.microsoft.com/office/drawing/2014/chart" uri="{C3380CC4-5D6E-409C-BE32-E72D297353CC}">
              <c16:uniqueId val="{00000007-2C22-4432-84D1-DFCB85D92B0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3.21</c:v>
                </c:pt>
                <c:pt idx="2">
                  <c:v>#N/A</c:v>
                </c:pt>
                <c:pt idx="3">
                  <c:v>3.68</c:v>
                </c:pt>
                <c:pt idx="4">
                  <c:v>#N/A</c:v>
                </c:pt>
                <c:pt idx="5">
                  <c:v>2.64</c:v>
                </c:pt>
                <c:pt idx="6">
                  <c:v>#N/A</c:v>
                </c:pt>
                <c:pt idx="7">
                  <c:v>3.07</c:v>
                </c:pt>
                <c:pt idx="8">
                  <c:v>#N/A</c:v>
                </c:pt>
                <c:pt idx="9">
                  <c:v>4.1399999999999997</c:v>
                </c:pt>
              </c:numCache>
            </c:numRef>
          </c:val>
          <c:extLst>
            <c:ext xmlns:c16="http://schemas.microsoft.com/office/drawing/2014/chart" uri="{C3380CC4-5D6E-409C-BE32-E72D297353CC}">
              <c16:uniqueId val="{00000008-2C22-4432-84D1-DFCB85D92B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2.4900000000000002</c:v>
                </c:pt>
                <c:pt idx="2">
                  <c:v>#N/A</c:v>
                </c:pt>
                <c:pt idx="3">
                  <c:v>5.16</c:v>
                </c:pt>
                <c:pt idx="4">
                  <c:v>#N/A</c:v>
                </c:pt>
                <c:pt idx="5">
                  <c:v>4.21</c:v>
                </c:pt>
                <c:pt idx="6">
                  <c:v>#N/A</c:v>
                </c:pt>
                <c:pt idx="7">
                  <c:v>7.82</c:v>
                </c:pt>
                <c:pt idx="8">
                  <c:v>#N/A</c:v>
                </c:pt>
                <c:pt idx="9">
                  <c:v>5.77</c:v>
                </c:pt>
              </c:numCache>
            </c:numRef>
          </c:val>
          <c:extLst>
            <c:ext xmlns:c16="http://schemas.microsoft.com/office/drawing/2014/chart" uri="{C3380CC4-5D6E-409C-BE32-E72D297353CC}">
              <c16:uniqueId val="{00000009-2C22-4432-84D1-DFCB85D92B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740</c:v>
                </c:pt>
                <c:pt idx="5">
                  <c:v>643</c:v>
                </c:pt>
                <c:pt idx="8">
                  <c:v>645</c:v>
                </c:pt>
                <c:pt idx="11">
                  <c:v>634</c:v>
                </c:pt>
                <c:pt idx="14">
                  <c:v>629</c:v>
                </c:pt>
              </c:numCache>
            </c:numRef>
          </c:val>
          <c:extLst>
            <c:ext xmlns:c16="http://schemas.microsoft.com/office/drawing/2014/chart" uri="{C3380CC4-5D6E-409C-BE32-E72D297353CC}">
              <c16:uniqueId val="{00000000-1803-49FB-96EB-08B9C3FF22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03-49FB-96EB-08B9C3FF22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803-49FB-96EB-08B9C3FF22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24</c:v>
                </c:pt>
                <c:pt idx="6">
                  <c:v>25</c:v>
                </c:pt>
                <c:pt idx="9">
                  <c:v>24</c:v>
                </c:pt>
                <c:pt idx="12">
                  <c:v>22</c:v>
                </c:pt>
              </c:numCache>
            </c:numRef>
          </c:val>
          <c:extLst>
            <c:ext xmlns:c16="http://schemas.microsoft.com/office/drawing/2014/chart" uri="{C3380CC4-5D6E-409C-BE32-E72D297353CC}">
              <c16:uniqueId val="{00000003-1803-49FB-96EB-08B9C3FF22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359</c:v>
                </c:pt>
                <c:pt idx="3">
                  <c:v>312</c:v>
                </c:pt>
                <c:pt idx="6">
                  <c:v>310</c:v>
                </c:pt>
                <c:pt idx="9">
                  <c:v>315</c:v>
                </c:pt>
                <c:pt idx="12">
                  <c:v>310</c:v>
                </c:pt>
              </c:numCache>
            </c:numRef>
          </c:val>
          <c:extLst>
            <c:ext xmlns:c16="http://schemas.microsoft.com/office/drawing/2014/chart" uri="{C3380CC4-5D6E-409C-BE32-E72D297353CC}">
              <c16:uniqueId val="{00000004-1803-49FB-96EB-08B9C3FF22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03-49FB-96EB-08B9C3FF22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03-49FB-96EB-08B9C3FF22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807</c:v>
                </c:pt>
                <c:pt idx="3">
                  <c:v>695</c:v>
                </c:pt>
                <c:pt idx="6">
                  <c:v>724</c:v>
                </c:pt>
                <c:pt idx="9">
                  <c:v>650</c:v>
                </c:pt>
                <c:pt idx="12">
                  <c:v>658</c:v>
                </c:pt>
              </c:numCache>
            </c:numRef>
          </c:val>
          <c:extLst>
            <c:ext xmlns:c16="http://schemas.microsoft.com/office/drawing/2014/chart" uri="{C3380CC4-5D6E-409C-BE32-E72D297353CC}">
              <c16:uniqueId val="{00000007-1803-49FB-96EB-08B9C3FF22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461</c:v>
                </c:pt>
                <c:pt idx="2">
                  <c:v>#N/A</c:v>
                </c:pt>
                <c:pt idx="3">
                  <c:v>#N/A</c:v>
                </c:pt>
                <c:pt idx="4">
                  <c:v>388</c:v>
                </c:pt>
                <c:pt idx="5">
                  <c:v>#N/A</c:v>
                </c:pt>
                <c:pt idx="6">
                  <c:v>#N/A</c:v>
                </c:pt>
                <c:pt idx="7">
                  <c:v>414</c:v>
                </c:pt>
                <c:pt idx="8">
                  <c:v>#N/A</c:v>
                </c:pt>
                <c:pt idx="9">
                  <c:v>#N/A</c:v>
                </c:pt>
                <c:pt idx="10">
                  <c:v>355</c:v>
                </c:pt>
                <c:pt idx="11">
                  <c:v>#N/A</c:v>
                </c:pt>
                <c:pt idx="12">
                  <c:v>#N/A</c:v>
                </c:pt>
                <c:pt idx="13">
                  <c:v>361</c:v>
                </c:pt>
                <c:pt idx="14">
                  <c:v>#N/A</c:v>
                </c:pt>
              </c:numCache>
            </c:numRef>
          </c:val>
          <c:smooth val="0"/>
          <c:extLst>
            <c:ext xmlns:c16="http://schemas.microsoft.com/office/drawing/2014/chart" uri="{C3380CC4-5D6E-409C-BE32-E72D297353CC}">
              <c16:uniqueId val="{00000008-1803-49FB-96EB-08B9C3FF22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6921</c:v>
                </c:pt>
                <c:pt idx="5">
                  <c:v>6670</c:v>
                </c:pt>
                <c:pt idx="8">
                  <c:v>6959</c:v>
                </c:pt>
                <c:pt idx="11">
                  <c:v>6747</c:v>
                </c:pt>
                <c:pt idx="14">
                  <c:v>6406</c:v>
                </c:pt>
              </c:numCache>
            </c:numRef>
          </c:val>
          <c:extLst>
            <c:ext xmlns:c16="http://schemas.microsoft.com/office/drawing/2014/chart" uri="{C3380CC4-5D6E-409C-BE32-E72D297353CC}">
              <c16:uniqueId val="{00000000-BA6A-4295-99F5-19FF28BE0E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63</c:v>
                </c:pt>
                <c:pt idx="5">
                  <c:v>40</c:v>
                </c:pt>
                <c:pt idx="8">
                  <c:v>19</c:v>
                </c:pt>
                <c:pt idx="11">
                  <c:v>18</c:v>
                </c:pt>
                <c:pt idx="14">
                  <c:v>19</c:v>
                </c:pt>
              </c:numCache>
            </c:numRef>
          </c:val>
          <c:extLst>
            <c:ext xmlns:c16="http://schemas.microsoft.com/office/drawing/2014/chart" uri="{C3380CC4-5D6E-409C-BE32-E72D297353CC}">
              <c16:uniqueId val="{00000001-BA6A-4295-99F5-19FF28BE0E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2472</c:v>
                </c:pt>
                <c:pt idx="5">
                  <c:v>2267</c:v>
                </c:pt>
                <c:pt idx="8">
                  <c:v>2097</c:v>
                </c:pt>
                <c:pt idx="11">
                  <c:v>2324</c:v>
                </c:pt>
                <c:pt idx="14">
                  <c:v>2352</c:v>
                </c:pt>
              </c:numCache>
            </c:numRef>
          </c:val>
          <c:extLst>
            <c:ext xmlns:c16="http://schemas.microsoft.com/office/drawing/2014/chart" uri="{C3380CC4-5D6E-409C-BE32-E72D297353CC}">
              <c16:uniqueId val="{00000002-BA6A-4295-99F5-19FF28BE0E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6A-4295-99F5-19FF28BE0E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6A-4295-99F5-19FF28BE0E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6A-4295-99F5-19FF28BE0E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384</c:v>
                </c:pt>
                <c:pt idx="3">
                  <c:v>330</c:v>
                </c:pt>
                <c:pt idx="6">
                  <c:v>256</c:v>
                </c:pt>
                <c:pt idx="9">
                  <c:v>272</c:v>
                </c:pt>
                <c:pt idx="12">
                  <c:v>288</c:v>
                </c:pt>
              </c:numCache>
            </c:numRef>
          </c:val>
          <c:extLst>
            <c:ext xmlns:c16="http://schemas.microsoft.com/office/drawing/2014/chart" uri="{C3380CC4-5D6E-409C-BE32-E72D297353CC}">
              <c16:uniqueId val="{00000006-BA6A-4295-99F5-19FF28BE0E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126</c:v>
                </c:pt>
                <c:pt idx="3">
                  <c:v>107</c:v>
                </c:pt>
                <c:pt idx="6">
                  <c:v>87</c:v>
                </c:pt>
                <c:pt idx="9">
                  <c:v>65</c:v>
                </c:pt>
                <c:pt idx="12">
                  <c:v>57</c:v>
                </c:pt>
              </c:numCache>
            </c:numRef>
          </c:val>
          <c:extLst>
            <c:ext xmlns:c16="http://schemas.microsoft.com/office/drawing/2014/chart" uri="{C3380CC4-5D6E-409C-BE32-E72D297353CC}">
              <c16:uniqueId val="{00000007-BA6A-4295-99F5-19FF28BE0E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4104</c:v>
                </c:pt>
                <c:pt idx="3">
                  <c:v>3556</c:v>
                </c:pt>
                <c:pt idx="6">
                  <c:v>3037</c:v>
                </c:pt>
                <c:pt idx="9">
                  <c:v>2884</c:v>
                </c:pt>
                <c:pt idx="12">
                  <c:v>2722</c:v>
                </c:pt>
              </c:numCache>
            </c:numRef>
          </c:val>
          <c:extLst>
            <c:ext xmlns:c16="http://schemas.microsoft.com/office/drawing/2014/chart" uri="{C3380CC4-5D6E-409C-BE32-E72D297353CC}">
              <c16:uniqueId val="{00000008-BA6A-4295-99F5-19FF28BE0E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6A-4295-99F5-19FF28BE0E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6220</c:v>
                </c:pt>
                <c:pt idx="3">
                  <c:v>5908</c:v>
                </c:pt>
                <c:pt idx="6">
                  <c:v>6448</c:v>
                </c:pt>
                <c:pt idx="9">
                  <c:v>6354</c:v>
                </c:pt>
                <c:pt idx="12">
                  <c:v>5955</c:v>
                </c:pt>
              </c:numCache>
            </c:numRef>
          </c:val>
          <c:extLst>
            <c:ext xmlns:c16="http://schemas.microsoft.com/office/drawing/2014/chart" uri="{C3380CC4-5D6E-409C-BE32-E72D297353CC}">
              <c16:uniqueId val="{0000000A-BA6A-4295-99F5-19FF28BE0E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1379</c:v>
                </c:pt>
                <c:pt idx="2">
                  <c:v>#N/A</c:v>
                </c:pt>
                <c:pt idx="3">
                  <c:v>#N/A</c:v>
                </c:pt>
                <c:pt idx="4">
                  <c:v>923</c:v>
                </c:pt>
                <c:pt idx="5">
                  <c:v>#N/A</c:v>
                </c:pt>
                <c:pt idx="6">
                  <c:v>#N/A</c:v>
                </c:pt>
                <c:pt idx="7">
                  <c:v>752</c:v>
                </c:pt>
                <c:pt idx="8">
                  <c:v>#N/A</c:v>
                </c:pt>
                <c:pt idx="9">
                  <c:v>#N/A</c:v>
                </c:pt>
                <c:pt idx="10">
                  <c:v>485</c:v>
                </c:pt>
                <c:pt idx="11">
                  <c:v>#N/A</c:v>
                </c:pt>
                <c:pt idx="12">
                  <c:v>#N/A</c:v>
                </c:pt>
                <c:pt idx="13">
                  <c:v>245</c:v>
                </c:pt>
                <c:pt idx="14">
                  <c:v>#N/A</c:v>
                </c:pt>
              </c:numCache>
            </c:numRef>
          </c:val>
          <c:smooth val="0"/>
          <c:extLst>
            <c:ext xmlns:c16="http://schemas.microsoft.com/office/drawing/2014/chart" uri="{C3380CC4-5D6E-409C-BE32-E72D297353CC}">
              <c16:uniqueId val="{0000000B-BA6A-4295-99F5-19FF28BE0E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822</c:v>
                </c:pt>
                <c:pt idx="1">
                  <c:v>822</c:v>
                </c:pt>
                <c:pt idx="2">
                  <c:v>823</c:v>
                </c:pt>
              </c:numCache>
            </c:numRef>
          </c:val>
          <c:extLst>
            <c:ext xmlns:c16="http://schemas.microsoft.com/office/drawing/2014/chart" uri="{C3380CC4-5D6E-409C-BE32-E72D297353CC}">
              <c16:uniqueId val="{00000000-2A3C-43A9-B8EC-892484F574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818</c:v>
                </c:pt>
                <c:pt idx="1">
                  <c:v>1016</c:v>
                </c:pt>
                <c:pt idx="2">
                  <c:v>1017</c:v>
                </c:pt>
              </c:numCache>
            </c:numRef>
          </c:val>
          <c:extLst>
            <c:ext xmlns:c16="http://schemas.microsoft.com/office/drawing/2014/chart" uri="{C3380CC4-5D6E-409C-BE32-E72D297353CC}">
              <c16:uniqueId val="{00000001-2A3C-43A9-B8EC-892484F574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1333</c:v>
                </c:pt>
                <c:pt idx="1">
                  <c:v>1407</c:v>
                </c:pt>
                <c:pt idx="2">
                  <c:v>1480</c:v>
                </c:pt>
              </c:numCache>
            </c:numRef>
          </c:val>
          <c:extLst>
            <c:ext xmlns:c16="http://schemas.microsoft.com/office/drawing/2014/chart" uri="{C3380CC4-5D6E-409C-BE32-E72D297353CC}">
              <c16:uniqueId val="{00000002-2A3C-43A9-B8EC-892484F574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{BE2A3F3D-0419-435B-9DB5-6CF14FFC31B6}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3A5-4D5D-B7F0-C37FC85497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{4C810826-0CFA-491F-87F4-41EA4BFA19D0}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A5-4D5D-B7F0-C37FC85497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{D5E0B70C-5721-4BAD-8C8C-CE111DBC213E}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A5-4D5D-B7F0-C37FC85497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{8F131A84-249F-485F-9464-B2E11876B15A}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A5-4D5D-B7F0-C37FC85497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{253FE3CA-466C-4807-BD2F-CC89FB554EED}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A5-4D5D-B7F0-C37FC85497D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{7F5217E3-1101-40B1-8F53-A2C80A00F57A}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3A5-4D5D-B7F0-C37FC85497D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{E365EC34-72B2-4F75-811A-6B366C232C33}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3A5-4D5D-B7F0-C37FC85497D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{2E5906C0-AF7B-4EE9-97E4-58892E23A0D9}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3A5-4D5D-B7F0-C37FC85497D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{EC4306BB-9F51-4B03-9FBD-B2025FD72A78}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3A5-4D5D-B7F0-C37FC85497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62.8</c:v>
                </c:pt>
                <c:pt idx="16">
                  <c:v>63.6</c:v>
                </c:pt>
                <c:pt idx="24">
                  <c:v>64.5</c:v>
                </c:pt>
                <c:pt idx="32">
                  <c:v>66.2</c:v>
                </c:pt>
              </c:numCache>
            </c:numRef>
          </c:xVal>
          <c:yVal>
            <c:numRef>
              <c:f>公会計指標分析・財政指標組合せ分析表!$BP$51:$DC$51</c:f>
              <c:numCache>
                <c:formatCode>#,##0.0;"▲ "#,##0.0</c:formatCode>
                <c:ptCount val="40"/>
                <c:pt idx="0">
                  <c:v>37.799999999999997</c:v>
                </c:pt>
                <c:pt idx="8">
                  <c:v>25.6</c:v>
                </c:pt>
                <c:pt idx="16">
                  <c:v>19.899999999999999</c:v>
                </c:pt>
                <c:pt idx="24">
                  <c:v>11.9</c:v>
                </c:pt>
                <c:pt idx="32">
                  <c:v>6.2</c:v>
                </c:pt>
              </c:numCache>
            </c:numRef>
          </c:yVal>
          <c:smooth val="0"/>
          <c:extLst>
            <c:ext xmlns:c16="http://schemas.microsoft.com/office/drawing/2014/chart" uri="{C3380CC4-5D6E-409C-BE32-E72D297353CC}">
              <c16:uniqueId val="{00000009-63A5-4D5D-B7F0-C37FC85497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{20C5AE2A-FDBE-46D4-9D39-C22C9E36B793}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3A5-4D5D-B7F0-C37FC85497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{14D18444-8657-4F1B-88F3-2CFE5285E091}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A5-4D5D-B7F0-C37FC85497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{BF24A8CA-3C07-4982-99D7-51F1773D99D5}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A5-4D5D-B7F0-C37FC85497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{9BAE0D2C-796D-4FD0-9B62-20BB3E9549DD}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A5-4D5D-B7F0-C37FC85497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{FC1F07F7-2982-4078-8551-486F222E5651}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A5-4D5D-B7F0-C37FC85497D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{E9D35C27-13EA-4946-999F-7ABEAA60603D}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3A5-4D5D-B7F0-C37FC85497D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{B6BCB78F-1E73-4770-B362-5EF9AF1B75E6}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3A5-4D5D-B7F0-C37FC85497D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{179D98FD-FEF8-43F8-80B6-5820380B04A6}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3A5-4D5D-B7F0-C37FC85497D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{A77AE18E-8418-4C80-8193-83AB1E27DCD8}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3A5-4D5D-B7F0-C37FC85497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63A5-4D5D-B7F0-C37FC85497DB}"/>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{5821694B-9C6C-42CC-9B77-C0E6AFD1ACCD}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AB7-47C8-88B0-DBB5CF5A01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{374AE98C-DE0B-4F85-B587-545A26F860F2}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B7-47C8-88B0-DBB5CF5A01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{D5A63659-F5A5-4975-B0C3-C05F2612886A}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B7-47C8-88B0-DBB5CF5A01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{436D2864-8D5B-43E9-9C14-A0B6E90750FE}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B7-47C8-88B0-DBB5CF5A01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{54CC763D-BF8E-4816-B3D0-773E75D21FC9}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B7-47C8-88B0-DBB5CF5A016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{754F990C-363B-49E2-A2D0-F3747DCE1EF5}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AB7-47C8-88B0-DBB5CF5A016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{0C4757CB-2406-49D4-AB9E-D58F3C6A8134}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AB7-47C8-88B0-DBB5CF5A016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{E58BA6E2-434A-4D47-A890-C3AC17E7E7F6}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AB7-47C8-88B0-DBB5CF5A016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{8EADA722-A550-4C03-BB31-52E2CF71B7EC}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AB7-47C8-88B0-DBB5CF5A01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12.2</c:v>
                </c:pt>
                <c:pt idx="16">
                  <c:v>11.4</c:v>
                </c:pt>
                <c:pt idx="24">
                  <c:v>10.1</c:v>
                </c:pt>
                <c:pt idx="32">
                  <c:v>9.6</c:v>
                </c:pt>
              </c:numCache>
            </c:numRef>
          </c:xVal>
          <c:yVal>
            <c:numRef>
              <c:f>公会計指標分析・財政指標組合せ分析表!$BP$73:$DC$73</c:f>
              <c:numCache>
                <c:formatCode>#,##0.0;"▲ "#,##0.0</c:formatCode>
                <c:ptCount val="40"/>
                <c:pt idx="0">
                  <c:v>37.799999999999997</c:v>
                </c:pt>
                <c:pt idx="8">
                  <c:v>25.6</c:v>
                </c:pt>
                <c:pt idx="16">
                  <c:v>19.899999999999999</c:v>
                </c:pt>
                <c:pt idx="24">
                  <c:v>11.9</c:v>
                </c:pt>
                <c:pt idx="32">
                  <c:v>6.2</c:v>
                </c:pt>
              </c:numCache>
            </c:numRef>
          </c:yVal>
          <c:smooth val="0"/>
          <c:extLst>
            <c:ext xmlns:c16="http://schemas.microsoft.com/office/drawing/2014/chart" uri="{C3380CC4-5D6E-409C-BE32-E72D297353CC}">
              <c16:uniqueId val="{00000009-EAB7-47C8-88B0-DBB5CF5A01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43369954387505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{047C34E5-14C7-4139-8030-DEE80B59752B}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AB7-47C8-88B0-DBB5CF5A01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{ADC5BF37-4AB4-439E-8DCB-4B6048399695}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B7-47C8-88B0-DBB5CF5A01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{C2CC3CA5-F2F5-4B42-A773-F2BF3B80C6B2}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B7-47C8-88B0-DBB5CF5A01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{E5782EE7-CD0D-43A6-857C-E9FAD01F47BA}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B7-47C8-88B0-DBB5CF5A01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{13450D65-903C-4650-B78F-63200C8B4281}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B7-47C8-88B0-DBB5CF5A0165}"/>
                </c:ext>
              </c:extLst>
            </c:dLbl>
            <c:dLbl>
              <c:idx val="8"/>
              <c:layout>
                <c:manualLayout>
                  <c:x val="0"/>
                  <c:y val="1.096165714665382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{5C0FC69A-4718-4205-B5C3-08846AA64958}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AB7-47C8-88B0-DBB5CF5A016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{38216C49-B6FA-47FA-919E-227E935F6D2F}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AB7-47C8-88B0-DBB5CF5A016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{4D21CD85-AADB-4C4D-9E5D-11366B98E974}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AB7-47C8-88B0-DBB5CF5A0165}"/>
                </c:ext>
              </c:extLst>
            </c:dLbl>
            <c:dLbl>
              <c:idx val="32"/>
              <c:layout>
                <c:manualLayout>
                  <c:x val="0"/>
                  <c:y val="1.337550953588139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{C4EDCDCC-EECF-44CC-A983-9EC4088E7595}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AB7-47C8-88B0-DBB5CF5A01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EAB7-47C8-88B0-DBB5CF5A0165}"/>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CC2F43C-DCD0-46D3-940C-D99184D54C7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A6F17B6-C9B8-4684-AEF8-56D3E318927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F0DE2A3-B081-4F93-8F25-53552AA5827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7767DC7-F4E6-47E9-A692-8690D86C9F7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BF553E8-EF99-4E02-AC32-E1DCBF61D1F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C98DA73-F5B3-4EBB-BEE8-E80301A3878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CF5BFDF-20B3-4941-B594-5AD359C4B99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4BB8AA1-E2FE-42E9-92A0-47A204629AB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6AFEE0A-0C53-4363-8E4D-BE5AC0AC32D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B7957C3-09DE-4249-9F9E-ECE11055719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10,348
10,254
114.03
8,009,820
7,714,321
262,331
4,541,252
5,954,600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6A840AA-98A1-495C-9409-11AA542EDC4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3A40028-CBAE-4D5F-BEF4-BF0CA63C803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F3CC5E5-8152-45C1-B8C5-2FE73A0203F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26ACF9-EF34-4DCB-863E-408F2D3600E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947258F-B7C4-4C6A-B18E-61A613F487E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F2E5BA9-2DA1-4469-B7AF-517C69D08CE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BB50EDD-198F-4792-B766-A28EEEEE2BE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358B6D0-DD18-4F5D-931E-D77786500C5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6EDF4CA-2644-4B21-A27E-04C74D20CFE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2EDCA48-A8ED-4963-92EB-AFB22F17AA4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22E4DDB-96AC-4E06-A822-94174A7301C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D1BCA56-6918-42FC-BF5C-5221EFFD4CD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CE008F6-F99F-4842-9452-FC72FE5EA16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DE0360C-15BF-408B-8F3A-7550431E38D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047404D-4058-4858-B418-01EE1AF86E3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CD97218-E205-4383-8A72-121AF1416DA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26726E5-AA3D-4618-84B0-A34349A2E1A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47F8A78-5801-4549-8905-D31B2C12674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CF5AEB6-F70A-48AB-84C2-3E8416720D7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41C80AA-4035-4C74-AB78-1787E563E3C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6C463B0-4561-405D-9C26-F4B276E24E9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1053F4B-E304-4CA6-91D4-1D59031ED39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AB9EE6B-3184-4AF6-B31B-CB70BC778AA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D8DAC61-443B-4A7D-9657-D54CFE02ECC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FEC4C1A-77DF-4D04-B26C-C6CAE4035BB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D1B5F04-3A4C-453C-80BE-D8785592ED0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ADD8FD8-D8C9-4C2A-842D-5E0CDC6A8DC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7FA527F-C743-4F03-95AB-2AC31EFE02C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506AFC5-5CBF-4960-9228-716185CF48C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2978AE3-A847-49EF-853F-52F7BFAEEB9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E397C20-D2E4-4E2C-B7C5-9EE69FFE711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22C800C-8D8D-4F8B-9E91-5C95FE93695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5866AAE-1DFC-409B-9059-5812C9790C7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29E0C9A-5A64-44B6-8965-A2F79724A67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6F126E0-3640-42FD-BDDA-1C514548CBB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22D078A-ECAA-4094-9386-E177FF20492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E7A8FBA-510D-49C3-B5EF-4718246BDD4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人口減少や全国平均を上回る高齢化率（令和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年国勢調査</a:t>
          </a:r>
          <a:r>
            <a:rPr kumimoji="1" lang="en-US" altLang="ja-JP" sz="1100" baseline="0">
              <a:solidFill>
                <a:schemeClr val="dk1"/>
              </a:solidFill>
              <a:effectLst/>
              <a:latin typeface="+mn-lt"/>
              <a:ea typeface="+mn-ea"/>
              <a:cs typeface="+mn-cs"/>
            </a:rPr>
            <a:t>37.6</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全国平均</a:t>
          </a:r>
          <a:r>
            <a:rPr kumimoji="1" lang="en-US" altLang="ja-JP" sz="1100" baseline="0">
              <a:solidFill>
                <a:schemeClr val="dk1"/>
              </a:solidFill>
              <a:effectLst/>
              <a:latin typeface="+mn-lt"/>
              <a:ea typeface="+mn-ea"/>
              <a:cs typeface="+mn-cs"/>
            </a:rPr>
            <a:t>28.6</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）に加えて町民税の減収により</a:t>
          </a:r>
          <a:r>
            <a:rPr kumimoji="1" lang="ja-JP"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類似団体平均を大幅に下回っている。</a:t>
          </a:r>
          <a:endParaRPr lang="ja-JP" altLang="ja-JP" sz="1400">
            <a:effectLst/>
          </a:endParaRPr>
        </a:p>
        <a:p>
          <a:r>
            <a:rPr kumimoji="1" lang="ja-JP" altLang="ja-JP" sz="1100" b="0">
              <a:solidFill>
                <a:schemeClr val="dk1"/>
              </a:solidFill>
              <a:effectLst/>
              <a:latin typeface="+mn-lt"/>
              <a:ea typeface="+mn-ea"/>
              <a:cs typeface="+mn-cs"/>
            </a:rPr>
            <a:t>　第</a:t>
          </a:r>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次総合計画に基づく年度毎の実施計画により事業を計画的に進めていく。少子化対策事業推進会議で事業の見直しを行い、重点的に人口減少、少子化対策に取り組む。「なんぶ創生総合戦略」を改定し、基幹産業である農業の担い手育成や定住人口の拡大を図り、地域の活力づくりに重点的に取り組む。併せて、行財政改革により効率的な組織運営から財政基盤強化に努め本指数を維持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2860D10-AF16-4A4B-889B-022A01C057E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FEC05FB-04F3-4DC4-9641-BCF3EAA1EC62}"/>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68AFE04-7CB9-4778-8131-8FCA4BE351F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08A7781-65DB-432A-8D22-D564C3DB897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C754576E-C5D1-4F11-A758-644806C1BFB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7A85D0CF-3852-459F-90A7-4091F755813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720FED2D-C5E0-4BC9-A229-55103410CF33}"/>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F898BF2-8649-40FE-BA94-71C61C5BFA58}"/>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9219BF25-5D3D-4B40-91E3-C0A65A1CD2A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2F966C92-D023-4A4E-BC4B-22696997B883}"/>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61029E9-2042-4E44-A2F4-5234B6DA62B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78BC5C9B-7A15-4D5D-924D-420EAC3CE9EB}"/>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E4BA957-9ABC-427C-A055-708B17A8A1D9}"/>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A2F9C0AE-74F2-413F-97D9-28CEEF815AB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9D862A20-3F45-400A-9186-9DD2413ED67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681F6DC3-6975-47A5-8759-5E2FB84C90E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CBD46931-0DCE-4C39-9B50-3118F19FBD29}"/>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9FEBF523-6A31-448D-9C8E-4B8756B027B4}"/>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FF09F0DE-DDF7-473E-88B8-9CC4B8403DA3}"/>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10BF8580-3D9C-4434-87CE-5EBFCEC46B6F}"/>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5FD3BEAD-7BBD-4A26-AE9F-DE16F7D4AB7C}"/>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DD6F5B60-6686-4D69-B576-A487F6CEAB22}"/>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D1624B22-A799-4DB6-B9D7-C7AD17AFCF16}"/>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3EC31128-15CB-4815-8A19-58B5FEEA4201}"/>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2F0154EB-7FFA-4520-A556-8BD917DFD41B}"/>
            </a:ext>
          </a:extLst>
        </xdr:cNvPr>
        <xdr:cNvCxnSpPr/>
      </xdr:nvCxnSpPr>
      <xdr:spPr>
        <a:xfrm>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87469215-090D-4361-9688-0667AB370528}"/>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A8BD0A8A-2F46-4F27-97DB-B2EEA8463163}"/>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7AC67538-48C1-463C-94D3-EF8FFD1D6F98}"/>
            </a:ext>
          </a:extLst>
        </xdr:cNvPr>
        <xdr:cNvCxnSpPr/>
      </xdr:nvCxnSpPr>
      <xdr:spPr>
        <a:xfrm flipV="1">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C2E9EBD0-891A-412C-AD02-E93B19A6F56D}"/>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58F78FAE-B0EB-4DC0-8191-6DD32C487871}"/>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EDF7F4CD-A61E-4A60-A36C-CF38DBA53599}"/>
            </a:ext>
          </a:extLst>
        </xdr:cNvPr>
        <xdr:cNvCxnSpPr/>
      </xdr:nvCxnSpPr>
      <xdr:spPr>
        <a:xfrm>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E46F57BD-23F1-46E3-AAAD-43B5480969A2}"/>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7AF69FCE-7049-4EDC-ACFA-C2EB57C48CC3}"/>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8271E0DC-C43C-4A29-8EE8-E361B21ECCF7}"/>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8AAA65C8-A560-4641-A383-49C7AA33329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934E7FA-D33A-4BFD-B712-6E485106601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5E3C169-9601-4005-B5C7-F11CF181733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F76E905-2183-44EC-BA83-3078F2FA47D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ECCE89-4260-4542-80ED-056005BDCA1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1F7644A-EE87-4EFD-9319-2C62898F7C8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E37A37E2-7B8E-49A0-915F-AC4BC3769133}"/>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FA215D96-ED0C-4EAC-A23A-3526DE0B94AB}"/>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589876AE-4E53-46FC-8E95-85C2D5402B2B}"/>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99B66A29-3127-4D9D-83EB-96352C8BE0CE}"/>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91D78B5A-7186-4081-B3A7-5354550E46E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43414CD2-CE7D-4047-9582-247245F369DA}"/>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9A38656-DB9B-4DF9-92AE-5B1DEEE4D941}"/>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E3EFFEC3-D4DF-45CF-BF9A-4DC7BCF945B4}"/>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4BD3DBA2-E2FB-44CC-8D19-EE8A5EE7D871}"/>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8041A05D-9798-4A90-868F-10FDD32669C2}"/>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D233F2B0-DC65-4A2D-90FD-0E64C128E51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A439D7E-FD36-4D58-9D7E-10DEE51BA82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AD40C100-405B-4BB4-A8EE-F5CA969A58B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1BDEFBD2-161E-4E0D-805F-28012242270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2194073-5420-4959-B924-2E309B41362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87DC8E33-D15B-4AE4-A6A1-A5E8D1A9D2F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71F17C6-5391-48D7-9EED-4A93387DF4E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2E730FD5-7D26-4CA2-A913-7CCA528B195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30A8D47-4261-45ED-A79F-9411DA47BDF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33050D49-23DD-4493-9837-B5D24AF2467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952A10BE-4874-486F-AB16-576A74D8115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82E61C30-E0DF-4C2E-8D9E-B26861E6A8B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28F50CFE-3D83-4FEC-A836-B884C2A70AB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近年は</a:t>
          </a:r>
          <a:r>
            <a:rPr kumimoji="1" lang="en-US" altLang="ja-JP" sz="1100">
              <a:solidFill>
                <a:sysClr val="windowText" lastClr="000000"/>
              </a:solidFill>
              <a:effectLst/>
              <a:latin typeface="+mn-lt"/>
              <a:ea typeface="+mn-ea"/>
              <a:cs typeface="+mn-cs"/>
            </a:rPr>
            <a:t>90</a:t>
          </a:r>
          <a:r>
            <a:rPr kumimoji="1" lang="ja-JP" altLang="ja-JP" sz="1100">
              <a:solidFill>
                <a:sysClr val="windowText" lastClr="000000"/>
              </a:solidFill>
              <a:effectLst/>
              <a:latin typeface="+mn-lt"/>
              <a:ea typeface="+mn-ea"/>
              <a:cs typeface="+mn-cs"/>
            </a:rPr>
            <a:t>％台を推移し、令和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年度は前年度と比較し</a:t>
          </a:r>
          <a:r>
            <a:rPr kumimoji="1" lang="ja-JP" altLang="en-US" sz="1100">
              <a:solidFill>
                <a:sysClr val="windowText" lastClr="000000"/>
              </a:solidFill>
              <a:effectLst/>
              <a:latin typeface="+mn-lt"/>
              <a:ea typeface="+mn-ea"/>
              <a:cs typeface="+mn-cs"/>
            </a:rPr>
            <a:t>て</a:t>
          </a:r>
          <a:r>
            <a:rPr kumimoji="1" lang="ja-JP" altLang="ja-JP" sz="1100">
              <a:solidFill>
                <a:sysClr val="windowText" lastClr="000000"/>
              </a:solidFill>
              <a:effectLst/>
              <a:latin typeface="+mn-lt"/>
              <a:ea typeface="+mn-ea"/>
              <a:cs typeface="+mn-cs"/>
            </a:rPr>
            <a:t>人件費、公債費、物件費、補助費等が増加した</a:t>
          </a:r>
          <a:r>
            <a:rPr kumimoji="1" lang="ja-JP" altLang="en-US" sz="1100">
              <a:solidFill>
                <a:sysClr val="windowText" lastClr="000000"/>
              </a:solidFill>
              <a:effectLst/>
              <a:latin typeface="+mn-lt"/>
              <a:ea typeface="+mn-ea"/>
              <a:cs typeface="+mn-cs"/>
            </a:rPr>
            <a:t>ことから、前年度より</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増加し</a:t>
          </a:r>
          <a:r>
            <a:rPr kumimoji="1" lang="ja-JP" altLang="ja-JP" sz="1100">
              <a:solidFill>
                <a:sysClr val="windowText" lastClr="000000"/>
              </a:solidFill>
              <a:effectLst/>
              <a:latin typeface="+mn-lt"/>
              <a:ea typeface="+mn-ea"/>
              <a:cs typeface="+mn-cs"/>
            </a:rPr>
            <a:t>た。今後、施設の老朽化による維持補修費の増加などが見込まれ、厳しい状況ではあるが引き続き経常経費の削減に努める。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74FBF99A-323C-448D-A05B-FE639FABFBD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155DA494-55C2-4376-A89F-A0B49808930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9BCBC4B4-A907-4454-BE9F-DA425BAC18D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FA24F2CB-7257-48A2-9F84-20B1407BFA3C}"/>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CAE42CD1-4719-4E41-A678-9799D953C5E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1A774027-A840-4DC8-B5BE-C5F7D2FFF77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91866CB4-618F-453D-9D90-CFF98ED904F5}"/>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AE306BBB-C28B-4576-8920-3DF55B0428BD}"/>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4790DF05-1A7D-4D22-AD94-B51A1A54961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94BB57F2-D168-411A-AFD1-FE2EE9A6723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87B95972-9B75-4453-9AF3-A3AD59193B1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723B78A5-8AE2-44C0-94BB-FC8DFC8EC35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E52681B3-08A1-4480-9EF0-8E3C9F7968C8}"/>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B6B7FC74-E751-4651-B4AF-84AD5493B0A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70DDDBE3-7A50-4BB6-83F2-1413BDEDCE2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25925197-D273-4E34-B481-9F8B919217D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1497E728-3607-4236-9E5D-FB765F17622C}"/>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85A810D3-9334-42CD-B3B9-E2405B740ED7}"/>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900D27D1-2565-4F2B-91C1-C3FD5A9C81D2}"/>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CBBCD093-085F-4854-BEB8-8AA22CBBC79A}"/>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B77AAC5A-40E3-463E-99F9-62565D080841}"/>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65</xdr:row>
      <xdr:rowOff>8679</xdr:rowOff>
    </xdr:to>
    <xdr:cxnSp macro="">
      <xdr:nvCxnSpPr>
        <xdr:cNvPr id="133" name="直線コネクタ 132">
          <a:extLst>
            <a:ext uri="{FF2B5EF4-FFF2-40B4-BE49-F238E27FC236}">
              <a16:creationId xmlns:a16="http://schemas.microsoft.com/office/drawing/2014/main" id="{8E05D151-2052-4EE5-BF99-67BABF4C8A5D}"/>
            </a:ext>
          </a:extLst>
        </xdr:cNvPr>
        <xdr:cNvCxnSpPr/>
      </xdr:nvCxnSpPr>
      <xdr:spPr>
        <a:xfrm>
          <a:off x="4114800" y="11068473"/>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2780DA7C-18DF-4792-B948-386516D72877}"/>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A6618965-C2EE-4A80-BC17-AB8665F3C42C}"/>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137371</xdr:rowOff>
    </xdr:to>
    <xdr:cxnSp macro="">
      <xdr:nvCxnSpPr>
        <xdr:cNvPr id="136" name="直線コネクタ 135">
          <a:extLst>
            <a:ext uri="{FF2B5EF4-FFF2-40B4-BE49-F238E27FC236}">
              <a16:creationId xmlns:a16="http://schemas.microsoft.com/office/drawing/2014/main" id="{B4739943-B3E1-4255-811E-72D006BD86A1}"/>
            </a:ext>
          </a:extLst>
        </xdr:cNvPr>
        <xdr:cNvCxnSpPr/>
      </xdr:nvCxnSpPr>
      <xdr:spPr>
        <a:xfrm flipV="1">
          <a:off x="3225800" y="11068473"/>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D3B497BB-E902-4EE7-B051-5C4DEC61A743}"/>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D9C3CEE9-66E9-497C-9440-AC8DB4073B3D}"/>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137371</xdr:rowOff>
    </xdr:from>
    <xdr:to>
      <xdr:col>15</xdr:col>
      <xdr:colOff>82550</xdr:colOff>
      <xdr:row>65</xdr:row>
      <xdr:rowOff>149437</xdr:rowOff>
    </xdr:to>
    <xdr:cxnSp macro="">
      <xdr:nvCxnSpPr>
        <xdr:cNvPr id="139" name="直線コネクタ 138">
          <a:extLst>
            <a:ext uri="{FF2B5EF4-FFF2-40B4-BE49-F238E27FC236}">
              <a16:creationId xmlns:a16="http://schemas.microsoft.com/office/drawing/2014/main" id="{2E315C34-DFC2-4B1D-9B83-62328C1BCEF4}"/>
            </a:ext>
          </a:extLst>
        </xdr:cNvPr>
        <xdr:cNvCxnSpPr/>
      </xdr:nvCxnSpPr>
      <xdr:spPr>
        <a:xfrm flipV="1">
          <a:off x="2336800" y="1128162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B28CD06B-CD36-45C5-9DA0-484F6401BD8E}"/>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8BFEFD57-55FC-4CB7-A7E0-44DEFA82215C}"/>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65</xdr:row>
      <xdr:rowOff>149437</xdr:rowOff>
    </xdr:to>
    <xdr:cxnSp macro="">
      <xdr:nvCxnSpPr>
        <xdr:cNvPr id="142" name="直線コネクタ 141">
          <a:extLst>
            <a:ext uri="{FF2B5EF4-FFF2-40B4-BE49-F238E27FC236}">
              <a16:creationId xmlns:a16="http://schemas.microsoft.com/office/drawing/2014/main" id="{CACA84B6-0911-4180-8FE2-AB1A21C1FDF8}"/>
            </a:ext>
          </a:extLst>
        </xdr:cNvPr>
        <xdr:cNvCxnSpPr/>
      </xdr:nvCxnSpPr>
      <xdr:spPr>
        <a:xfrm>
          <a:off x="1447800" y="1128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13467A9E-6868-45B2-8E68-FC5EE35C05A5}"/>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FAD5A8F1-517C-4E20-A0D3-42D865F65A1E}"/>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2C9902E-A2D4-4E67-9ACD-6DBB6B773F19}"/>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8A7AEEB9-19A1-45C1-9D54-41D7E19FA54C}"/>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E45D108-536F-45E0-9F10-E65CF105258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8CE7B76-B807-487F-B050-4E8030594DE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F389769-3B02-4A6E-B658-29C5B13FDD1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DC14E60-9319-4FF4-B81F-FAA1AD2356F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C09910D7-0B74-4AF8-8195-549CF19F147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129329</xdr:rowOff>
    </xdr:from>
    <xdr:to>
      <xdr:col>23</xdr:col>
      <xdr:colOff>184150</xdr:colOff>
      <xdr:row>65</xdr:row>
      <xdr:rowOff>59479</xdr:rowOff>
    </xdr:to>
    <xdr:sp macro="" textlink="">
      <xdr:nvSpPr>
        <xdr:cNvPr id="152" name="楕円 151">
          <a:extLst>
            <a:ext uri="{FF2B5EF4-FFF2-40B4-BE49-F238E27FC236}">
              <a16:creationId xmlns:a16="http://schemas.microsoft.com/office/drawing/2014/main" id="{FE021D81-ED66-4611-AA70-F2451122F2F2}"/>
            </a:ext>
          </a:extLst>
        </xdr:cNvPr>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101406</xdr:rowOff>
    </xdr:from>
    <xdr:ext cx="762000" cy="259045"/>
    <xdr:sp macro="" textlink="">
      <xdr:nvSpPr>
        <xdr:cNvPr id="153" name="財政構造の弾力性該当値テキスト">
          <a:extLst>
            <a:ext uri="{FF2B5EF4-FFF2-40B4-BE49-F238E27FC236}">
              <a16:creationId xmlns:a16="http://schemas.microsoft.com/office/drawing/2014/main" id="{B7DC1504-CD31-44BC-BE06-D61E6FC36B4C}"/>
            </a:ext>
          </a:extLst>
        </xdr:cNvPr>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4" name="楕円 153">
          <a:extLst>
            <a:ext uri="{FF2B5EF4-FFF2-40B4-BE49-F238E27FC236}">
              <a16:creationId xmlns:a16="http://schemas.microsoft.com/office/drawing/2014/main" id="{6C04C794-7038-4617-B033-837F73CB0A4C}"/>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5" name="テキスト ボックス 154">
          <a:extLst>
            <a:ext uri="{FF2B5EF4-FFF2-40B4-BE49-F238E27FC236}">
              <a16:creationId xmlns:a16="http://schemas.microsoft.com/office/drawing/2014/main" id="{DA8A90DC-909B-4D55-B001-D9CFBB31ED0B}"/>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86571</xdr:rowOff>
    </xdr:from>
    <xdr:to>
      <xdr:col>15</xdr:col>
      <xdr:colOff>133350</xdr:colOff>
      <xdr:row>66</xdr:row>
      <xdr:rowOff>16721</xdr:rowOff>
    </xdr:to>
    <xdr:sp macro="" textlink="">
      <xdr:nvSpPr>
        <xdr:cNvPr id="156" name="楕円 155">
          <a:extLst>
            <a:ext uri="{FF2B5EF4-FFF2-40B4-BE49-F238E27FC236}">
              <a16:creationId xmlns:a16="http://schemas.microsoft.com/office/drawing/2014/main" id="{6DEAFC36-A874-41C7-98B6-4DB0A197739B}"/>
            </a:ext>
          </a:extLst>
        </xdr:cNvPr>
        <xdr:cNvSpPr/>
      </xdr:nvSpPr>
      <xdr:spPr>
        <a:xfrm>
          <a:off x="3175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1498</xdr:rowOff>
    </xdr:from>
    <xdr:ext cx="762000" cy="259045"/>
    <xdr:sp macro="" textlink="">
      <xdr:nvSpPr>
        <xdr:cNvPr id="157" name="テキスト ボックス 156">
          <a:extLst>
            <a:ext uri="{FF2B5EF4-FFF2-40B4-BE49-F238E27FC236}">
              <a16:creationId xmlns:a16="http://schemas.microsoft.com/office/drawing/2014/main" id="{7815454F-68B7-4FCB-8428-9DDC0D2923F9}"/>
            </a:ext>
          </a:extLst>
        </xdr:cNvPr>
        <xdr:cNvSpPr txBox="1"/>
      </xdr:nvSpPr>
      <xdr:spPr>
        <a:xfrm>
          <a:off x="2844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98637</xdr:rowOff>
    </xdr:from>
    <xdr:to>
      <xdr:col>11</xdr:col>
      <xdr:colOff>82550</xdr:colOff>
      <xdr:row>66</xdr:row>
      <xdr:rowOff>28787</xdr:rowOff>
    </xdr:to>
    <xdr:sp macro="" textlink="">
      <xdr:nvSpPr>
        <xdr:cNvPr id="158" name="楕円 157">
          <a:extLst>
            <a:ext uri="{FF2B5EF4-FFF2-40B4-BE49-F238E27FC236}">
              <a16:creationId xmlns:a16="http://schemas.microsoft.com/office/drawing/2014/main" id="{ADDD42F7-30E4-4CD6-9634-8526F07FDD32}"/>
            </a:ext>
          </a:extLst>
        </xdr:cNvPr>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13564</xdr:rowOff>
    </xdr:from>
    <xdr:ext cx="762000" cy="259045"/>
    <xdr:sp macro="" textlink="">
      <xdr:nvSpPr>
        <xdr:cNvPr id="159" name="テキスト ボックス 158">
          <a:extLst>
            <a:ext uri="{FF2B5EF4-FFF2-40B4-BE49-F238E27FC236}">
              <a16:creationId xmlns:a16="http://schemas.microsoft.com/office/drawing/2014/main" id="{8B94DD34-1111-4FC7-92C6-976A11BCDCA8}"/>
            </a:ext>
          </a:extLst>
        </xdr:cNvPr>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60" name="楕円 159">
          <a:extLst>
            <a:ext uri="{FF2B5EF4-FFF2-40B4-BE49-F238E27FC236}">
              <a16:creationId xmlns:a16="http://schemas.microsoft.com/office/drawing/2014/main" id="{6CBC5BF8-CA90-4C9B-AF83-33E7D72378A7}"/>
            </a:ext>
          </a:extLst>
        </xdr:cNvPr>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61" name="テキスト ボックス 160">
          <a:extLst>
            <a:ext uri="{FF2B5EF4-FFF2-40B4-BE49-F238E27FC236}">
              <a16:creationId xmlns:a16="http://schemas.microsoft.com/office/drawing/2014/main" id="{E3AF9AE9-49CF-482E-A146-70D1FC03CF67}"/>
            </a:ext>
          </a:extLst>
        </xdr:cNvPr>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23B1EBB3-A794-4698-9440-D4E85E3D9F4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59233EDB-539F-4DFA-8CEE-F27499A3B22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E4D811DF-ED03-49D6-A9B1-6EC7A1397E0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38761A2C-32F8-4867-8C07-0F944D81539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CAA74132-B47F-4530-A006-DCF4412ECE8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656E3AA5-8B24-4D1E-BE9D-DFD290011DE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C77E9EF0-B856-49B4-921E-010908011C5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BF6A7332-F8A0-4F66-9564-5C11CD15D5C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4AEB10CA-EE0A-43A9-911D-B6B2FC3AB8B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18F512D7-E7FA-478E-89CE-9652DA2FFD4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28A8EA82-B446-446A-8034-E052DFB8038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A2580DEA-4058-49AC-AF7B-641B378A492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1B04AB10-C034-4792-A2BF-00E432669C3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一人当たりの人件費及び物件費は、類似団体平均値よりも高い傾向にある。平成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年度決算以降は、類似団体平均値を上回る結果となっているのは、人件費が前年度に引き続いて会計年度任用職員に係る給与や負担金等が上昇したことによるものである。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今後、人件費、物件費の増加が財政へ大きく影響を及ぼすと考えられる。引き続き、徹底した事業見直しを通じ各事業のコスト削減を行う。</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7EEE622C-A415-443D-B497-0EEBD241F3F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D963019A-6532-46E4-BF99-95545A5ABB2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40F0C09-555A-4A20-A38C-CCDB36C771C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96CE6AD2-E9C2-428D-A53B-1756A43D9C95}"/>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7718D13-8B6A-4E94-B98E-3A7AD6B944F5}"/>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1D8350A-BA06-4547-9138-014BB51A789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D485917E-A8E1-4994-A0D2-70316E3ADA64}"/>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2FF76F32-61C8-4CB4-88ED-DCF4050D772F}"/>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F0ED7666-A24E-46A4-891D-E6205D2B3A7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6A7A5B3C-3D4C-457B-BCC1-7C7DA7BB6FC6}"/>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751268AF-1630-4BC1-9F42-C5ED659E07D7}"/>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9A0739C8-8593-42CF-AD4F-CE7A8EA6F89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915E07CE-6738-4D4F-85D7-8A82DCF9ECB4}"/>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723B9583-FFC8-4F92-8777-3D50DE72ED7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CB4F09B6-1D5E-4B16-A323-FFC13F5F418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560C333C-8453-41F7-B38F-4BA99B0003B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8B7C0329-D70A-44B0-AC50-3513519044D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990C1D9B-55C2-44B0-949F-F8F23197975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4706E76F-0D37-4081-964E-81797B454FF1}"/>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CC1B0777-E8F1-4DB2-8FF4-8E474844A447}"/>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1DBB6C0B-94AC-4B08-AF9A-9FE2B7FB7D79}"/>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D951851F-421D-450B-BE68-4017FE4073F7}"/>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F3A5AA83-B8CF-465A-893D-2A5D11D8E831}"/>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124248</xdr:rowOff>
    </xdr:from>
    <xdr:to>
      <xdr:col>23</xdr:col>
      <xdr:colOff>133350</xdr:colOff>
      <xdr:row>83</xdr:row>
      <xdr:rowOff>29632</xdr:rowOff>
    </xdr:to>
    <xdr:cxnSp macro="">
      <xdr:nvCxnSpPr>
        <xdr:cNvPr id="198" name="直線コネクタ 197">
          <a:extLst>
            <a:ext uri="{FF2B5EF4-FFF2-40B4-BE49-F238E27FC236}">
              <a16:creationId xmlns:a16="http://schemas.microsoft.com/office/drawing/2014/main" id="{36CD7C66-76DA-4972-9A1D-218187D7A376}"/>
            </a:ext>
          </a:extLst>
        </xdr:cNvPr>
        <xdr:cNvCxnSpPr/>
      </xdr:nvCxnSpPr>
      <xdr:spPr>
        <a:xfrm>
          <a:off x="4114800" y="14183148"/>
          <a:ext cx="838200" cy="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B5E81DAB-7705-4053-96F5-972378E6C7FA}"/>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9685E76C-85E4-4DF9-A9CA-FB3AA756AEE2}"/>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124248</xdr:rowOff>
    </xdr:from>
    <xdr:to>
      <xdr:col>19</xdr:col>
      <xdr:colOff>133350</xdr:colOff>
      <xdr:row>82</xdr:row>
      <xdr:rowOff>153184</xdr:rowOff>
    </xdr:to>
    <xdr:cxnSp macro="">
      <xdr:nvCxnSpPr>
        <xdr:cNvPr id="201" name="直線コネクタ 200">
          <a:extLst>
            <a:ext uri="{FF2B5EF4-FFF2-40B4-BE49-F238E27FC236}">
              <a16:creationId xmlns:a16="http://schemas.microsoft.com/office/drawing/2014/main" id="{B7FD1E0D-DC87-4F26-A6A0-0BB91058E17C}"/>
            </a:ext>
          </a:extLst>
        </xdr:cNvPr>
        <xdr:cNvCxnSpPr/>
      </xdr:nvCxnSpPr>
      <xdr:spPr>
        <a:xfrm flipV="1">
          <a:off x="3225800" y="14183148"/>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BBC44661-2561-4F79-8B13-1076D8949895}"/>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ACB11CE7-93C6-4246-BF5D-6E32099B2AD0}"/>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171022</xdr:rowOff>
    </xdr:from>
    <xdr:to>
      <xdr:col>15</xdr:col>
      <xdr:colOff>82550</xdr:colOff>
      <xdr:row>82</xdr:row>
      <xdr:rowOff>153184</xdr:rowOff>
    </xdr:to>
    <xdr:cxnSp macro="">
      <xdr:nvCxnSpPr>
        <xdr:cNvPr id="204" name="直線コネクタ 203">
          <a:extLst>
            <a:ext uri="{FF2B5EF4-FFF2-40B4-BE49-F238E27FC236}">
              <a16:creationId xmlns:a16="http://schemas.microsoft.com/office/drawing/2014/main" id="{0178A7BD-0670-4829-98B8-CAC436B16949}"/>
            </a:ext>
          </a:extLst>
        </xdr:cNvPr>
        <xdr:cNvCxnSpPr/>
      </xdr:nvCxnSpPr>
      <xdr:spPr>
        <a:xfrm>
          <a:off x="2336800" y="14058472"/>
          <a:ext cx="889000" cy="15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CA19C13A-5CD5-47C5-9B86-EFCDDBAC5015}"/>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ADDEEF23-7CB5-4F37-B9BB-37D2CCEC8033}"/>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137526</xdr:rowOff>
    </xdr:from>
    <xdr:to>
      <xdr:col>11</xdr:col>
      <xdr:colOff>31750</xdr:colOff>
      <xdr:row>81</xdr:row>
      <xdr:rowOff>171022</xdr:rowOff>
    </xdr:to>
    <xdr:cxnSp macro="">
      <xdr:nvCxnSpPr>
        <xdr:cNvPr id="207" name="直線コネクタ 206">
          <a:extLst>
            <a:ext uri="{FF2B5EF4-FFF2-40B4-BE49-F238E27FC236}">
              <a16:creationId xmlns:a16="http://schemas.microsoft.com/office/drawing/2014/main" id="{DFC9CCB1-597E-4622-AF99-5E697CB3E482}"/>
            </a:ext>
          </a:extLst>
        </xdr:cNvPr>
        <xdr:cNvCxnSpPr/>
      </xdr:nvCxnSpPr>
      <xdr:spPr>
        <a:xfrm>
          <a:off x="1447800" y="14024976"/>
          <a:ext cx="8890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74BCAB10-4476-4BEE-86EA-E13E2B1CB732}"/>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1FD7F2DE-C284-4C0C-B4B0-A03B70B7D38B}"/>
            </a:ext>
          </a:extLst>
        </xdr:cNvPr>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2BAB9308-B097-4F23-820F-3B6DC116A0B4}"/>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3CCAD859-65C0-46DD-BB10-E40A6CF6EFAE}"/>
            </a:ext>
          </a:extLst>
        </xdr:cNvPr>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3C8B386-E8B5-4C5C-AC9C-918C02813D6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938E3E5-6050-4CB1-A042-26082C64859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6AAEB6F-91A7-4939-9029-279FEBED98F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3E74FFF-1A05-41FF-9D05-576EE47D1E4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3DF614A1-EAED-4ECA-A089-C4EBB36C5F6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150282</xdr:rowOff>
    </xdr:from>
    <xdr:to>
      <xdr:col>23</xdr:col>
      <xdr:colOff>184150</xdr:colOff>
      <xdr:row>83</xdr:row>
      <xdr:rowOff>80432</xdr:rowOff>
    </xdr:to>
    <xdr:sp macro="" textlink="">
      <xdr:nvSpPr>
        <xdr:cNvPr id="217" name="楕円 216">
          <a:extLst>
            <a:ext uri="{FF2B5EF4-FFF2-40B4-BE49-F238E27FC236}">
              <a16:creationId xmlns:a16="http://schemas.microsoft.com/office/drawing/2014/main" id="{926BC97A-27D6-4F60-9384-52DE27BBE752}"/>
            </a:ext>
          </a:extLst>
        </xdr:cNvPr>
        <xdr:cNvSpPr/>
      </xdr:nvSpPr>
      <xdr:spPr>
        <a:xfrm>
          <a:off x="4902200" y="142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122359</xdr:rowOff>
    </xdr:from>
    <xdr:ext cx="762000" cy="259045"/>
    <xdr:sp macro="" textlink="">
      <xdr:nvSpPr>
        <xdr:cNvPr id="218" name="人件費・物件費等の状況該当値テキスト">
          <a:extLst>
            <a:ext uri="{FF2B5EF4-FFF2-40B4-BE49-F238E27FC236}">
              <a16:creationId xmlns:a16="http://schemas.microsoft.com/office/drawing/2014/main" id="{2722E59C-D53A-46F5-B2FD-CDCD13394DB9}"/>
            </a:ext>
          </a:extLst>
        </xdr:cNvPr>
        <xdr:cNvSpPr txBox="1"/>
      </xdr:nvSpPr>
      <xdr:spPr>
        <a:xfrm>
          <a:off x="5041900" y="1418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73448</xdr:rowOff>
    </xdr:from>
    <xdr:to>
      <xdr:col>19</xdr:col>
      <xdr:colOff>184150</xdr:colOff>
      <xdr:row>83</xdr:row>
      <xdr:rowOff>3598</xdr:rowOff>
    </xdr:to>
    <xdr:sp macro="" textlink="">
      <xdr:nvSpPr>
        <xdr:cNvPr id="219" name="楕円 218">
          <a:extLst>
            <a:ext uri="{FF2B5EF4-FFF2-40B4-BE49-F238E27FC236}">
              <a16:creationId xmlns:a16="http://schemas.microsoft.com/office/drawing/2014/main" id="{8C434247-A3D5-4D91-811A-C0EE26B42DC6}"/>
            </a:ext>
          </a:extLst>
        </xdr:cNvPr>
        <xdr:cNvSpPr/>
      </xdr:nvSpPr>
      <xdr:spPr>
        <a:xfrm>
          <a:off x="4064000" y="141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159825</xdr:rowOff>
    </xdr:from>
    <xdr:ext cx="736600" cy="259045"/>
    <xdr:sp macro="" textlink="">
      <xdr:nvSpPr>
        <xdr:cNvPr id="220" name="テキスト ボックス 219">
          <a:extLst>
            <a:ext uri="{FF2B5EF4-FFF2-40B4-BE49-F238E27FC236}">
              <a16:creationId xmlns:a16="http://schemas.microsoft.com/office/drawing/2014/main" id="{D7F7B97D-5060-4229-BFE4-68808ABB3DC9}"/>
            </a:ext>
          </a:extLst>
        </xdr:cNvPr>
        <xdr:cNvSpPr txBox="1"/>
      </xdr:nvSpPr>
      <xdr:spPr>
        <a:xfrm>
          <a:off x="3733800" y="1421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102384</xdr:rowOff>
    </xdr:from>
    <xdr:to>
      <xdr:col>15</xdr:col>
      <xdr:colOff>133350</xdr:colOff>
      <xdr:row>83</xdr:row>
      <xdr:rowOff>32534</xdr:rowOff>
    </xdr:to>
    <xdr:sp macro="" textlink="">
      <xdr:nvSpPr>
        <xdr:cNvPr id="221" name="楕円 220">
          <a:extLst>
            <a:ext uri="{FF2B5EF4-FFF2-40B4-BE49-F238E27FC236}">
              <a16:creationId xmlns:a16="http://schemas.microsoft.com/office/drawing/2014/main" id="{0FF4C49D-1599-4936-AA1D-EE7F312D02AD}"/>
            </a:ext>
          </a:extLst>
        </xdr:cNvPr>
        <xdr:cNvSpPr/>
      </xdr:nvSpPr>
      <xdr:spPr>
        <a:xfrm>
          <a:off x="3175000" y="141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17311</xdr:rowOff>
    </xdr:from>
    <xdr:ext cx="762000" cy="259045"/>
    <xdr:sp macro="" textlink="">
      <xdr:nvSpPr>
        <xdr:cNvPr id="222" name="テキスト ボックス 221">
          <a:extLst>
            <a:ext uri="{FF2B5EF4-FFF2-40B4-BE49-F238E27FC236}">
              <a16:creationId xmlns:a16="http://schemas.microsoft.com/office/drawing/2014/main" id="{256DE601-7FDA-4C62-8C6E-52C83C76FC84}"/>
            </a:ext>
          </a:extLst>
        </xdr:cNvPr>
        <xdr:cNvSpPr txBox="1"/>
      </xdr:nvSpPr>
      <xdr:spPr>
        <a:xfrm>
          <a:off x="2844800" y="142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120222</xdr:rowOff>
    </xdr:from>
    <xdr:to>
      <xdr:col>11</xdr:col>
      <xdr:colOff>82550</xdr:colOff>
      <xdr:row>82</xdr:row>
      <xdr:rowOff>50372</xdr:rowOff>
    </xdr:to>
    <xdr:sp macro="" textlink="">
      <xdr:nvSpPr>
        <xdr:cNvPr id="223" name="楕円 222">
          <a:extLst>
            <a:ext uri="{FF2B5EF4-FFF2-40B4-BE49-F238E27FC236}">
              <a16:creationId xmlns:a16="http://schemas.microsoft.com/office/drawing/2014/main" id="{A555FACB-245B-4068-9FAB-A49FE5602136}"/>
            </a:ext>
          </a:extLst>
        </xdr:cNvPr>
        <xdr:cNvSpPr/>
      </xdr:nvSpPr>
      <xdr:spPr>
        <a:xfrm>
          <a:off x="2286000" y="140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35149</xdr:rowOff>
    </xdr:from>
    <xdr:ext cx="762000" cy="259045"/>
    <xdr:sp macro="" textlink="">
      <xdr:nvSpPr>
        <xdr:cNvPr id="224" name="テキスト ボックス 223">
          <a:extLst>
            <a:ext uri="{FF2B5EF4-FFF2-40B4-BE49-F238E27FC236}">
              <a16:creationId xmlns:a16="http://schemas.microsoft.com/office/drawing/2014/main" id="{17085CEF-4D12-492C-A4ED-699F15DF6E0C}"/>
            </a:ext>
          </a:extLst>
        </xdr:cNvPr>
        <xdr:cNvSpPr txBox="1"/>
      </xdr:nvSpPr>
      <xdr:spPr>
        <a:xfrm>
          <a:off x="1955800" y="140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86726</xdr:rowOff>
    </xdr:from>
    <xdr:to>
      <xdr:col>7</xdr:col>
      <xdr:colOff>31750</xdr:colOff>
      <xdr:row>82</xdr:row>
      <xdr:rowOff>16876</xdr:rowOff>
    </xdr:to>
    <xdr:sp macro="" textlink="">
      <xdr:nvSpPr>
        <xdr:cNvPr id="225" name="楕円 224">
          <a:extLst>
            <a:ext uri="{FF2B5EF4-FFF2-40B4-BE49-F238E27FC236}">
              <a16:creationId xmlns:a16="http://schemas.microsoft.com/office/drawing/2014/main" id="{5AFB6E47-5D3E-43E3-9217-043E73BFEEE2}"/>
            </a:ext>
          </a:extLst>
        </xdr:cNvPr>
        <xdr:cNvSpPr/>
      </xdr:nvSpPr>
      <xdr:spPr>
        <a:xfrm>
          <a:off x="1397000" y="139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1653</xdr:rowOff>
    </xdr:from>
    <xdr:ext cx="762000" cy="259045"/>
    <xdr:sp macro="" textlink="">
      <xdr:nvSpPr>
        <xdr:cNvPr id="226" name="テキスト ボックス 225">
          <a:extLst>
            <a:ext uri="{FF2B5EF4-FFF2-40B4-BE49-F238E27FC236}">
              <a16:creationId xmlns:a16="http://schemas.microsoft.com/office/drawing/2014/main" id="{2FF5BBAE-E907-42B9-9A66-A9467284596D}"/>
            </a:ext>
          </a:extLst>
        </xdr:cNvPr>
        <xdr:cNvSpPr txBox="1"/>
      </xdr:nvSpPr>
      <xdr:spPr>
        <a:xfrm>
          <a:off x="1066800" y="1406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FB92E078-571B-433C-9E4D-3B22D7B64EE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1A1D691A-51ED-4EC8-80ED-12F578E755A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C3257063-62CE-4507-8838-D9D7257DB4A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750D22E6-7E72-4E78-B594-9EA31C0340A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6107BCAC-E689-45B5-8A31-26EBCDC30BD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F49CA612-E9E1-4385-BBF0-3E4A67BA4F6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FB51A6C7-DD62-4B6C-9D2D-580C4ECEEE8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C89FA921-57DD-4F6B-B8D8-19A32A76B23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14C2BC04-9373-42AF-8C4F-C346CEA5AB3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2CCC5140-FDF5-4D6D-B28C-2D0B26926C9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38B0FAE-2710-4FCF-B84F-FED6E9A9EB1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B05AB0BD-2ADF-4B9C-94A2-7502B868055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BF361AF-911A-486E-A48F-8D6B6D00C3F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月の合併以降平成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年度まで実施した退職勧奨により類似団体平均を下回っている。引き続き、適正な定員管理や給与の適正化によりこの水準を維持する。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EC9D43CB-DAF4-4866-A7C8-3B69B3FD55B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AF6B5C83-AD65-4F84-93CD-B78A9719A59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6F16B1D6-4D3B-47B8-BE85-C1021DE6C9E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7D983082-1032-41E6-8B0D-A11D9B3EF61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FC2A0AE4-6039-44BA-89DB-54F337EE3467}"/>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47217181-0D00-456E-B2E5-16E16E05E06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32125434-0F43-40D8-9FB2-C0338DAA859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E4B01F0B-9F86-4094-9A6C-92B5E9FF8A3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D1EAB365-804A-443C-B43B-5B3DF6DA184E}"/>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6BBF73C5-9233-4E5A-86A2-C66497F98101}"/>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B40BD0CF-03D9-4129-905F-86F1EDE8BBC2}"/>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989D493E-1C47-4275-9CB0-A36FD4998A4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F18B7163-297C-4418-AD0F-D03EF27BBA0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8F6E00B5-2780-4D4D-94A1-B121111DF53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5C4397CC-698F-4080-9D9C-579E886E6A6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9D1D46F0-DB27-41F3-8F81-CCB9249F9C21}"/>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B7331B58-63C1-462D-919C-D98219ECBB8A}"/>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6958AFB8-39B5-4DB0-9E01-D7FF67A261D3}"/>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16DA56BA-2C66-4B9C-8D51-A02D124319C1}"/>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5A3D31B9-738F-4508-94F0-97674F8D1655}"/>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7055</xdr:rowOff>
    </xdr:from>
    <xdr:to>
      <xdr:col>81</xdr:col>
      <xdr:colOff>44450</xdr:colOff>
      <xdr:row>81</xdr:row>
      <xdr:rowOff>127705</xdr:rowOff>
    </xdr:to>
    <xdr:cxnSp macro="">
      <xdr:nvCxnSpPr>
        <xdr:cNvPr id="260" name="直線コネクタ 259">
          <a:extLst>
            <a:ext uri="{FF2B5EF4-FFF2-40B4-BE49-F238E27FC236}">
              <a16:creationId xmlns:a16="http://schemas.microsoft.com/office/drawing/2014/main" id="{86BC4AA7-8B63-4B8F-AA15-100172019D18}"/>
            </a:ext>
          </a:extLst>
        </xdr:cNvPr>
        <xdr:cNvCxnSpPr/>
      </xdr:nvCxnSpPr>
      <xdr:spPr>
        <a:xfrm flipV="1">
          <a:off x="16179800" y="1389450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4F0DB31D-0102-474A-9CDD-129010E46B31}"/>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971C6558-F890-4121-96D4-14649EFE1E11}"/>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127705</xdr:rowOff>
    </xdr:from>
    <xdr:to>
      <xdr:col>77</xdr:col>
      <xdr:colOff>44450</xdr:colOff>
      <xdr:row>81</xdr:row>
      <xdr:rowOff>154516</xdr:rowOff>
    </xdr:to>
    <xdr:cxnSp macro="">
      <xdr:nvCxnSpPr>
        <xdr:cNvPr id="263" name="直線コネクタ 262">
          <a:extLst>
            <a:ext uri="{FF2B5EF4-FFF2-40B4-BE49-F238E27FC236}">
              <a16:creationId xmlns:a16="http://schemas.microsoft.com/office/drawing/2014/main" id="{4A8F037B-DD29-4ECD-967B-8FBC4E0427C0}"/>
            </a:ext>
          </a:extLst>
        </xdr:cNvPr>
        <xdr:cNvCxnSpPr/>
      </xdr:nvCxnSpPr>
      <xdr:spPr>
        <a:xfrm flipV="1">
          <a:off x="15290800" y="140151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7E3F9D43-14B1-417D-B149-A3A08148F284}"/>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5E864ABB-1D6E-4236-A112-A29566A6B257}"/>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117122</xdr:rowOff>
    </xdr:to>
    <xdr:cxnSp macro="">
      <xdr:nvCxnSpPr>
        <xdr:cNvPr id="266" name="直線コネクタ 265">
          <a:extLst>
            <a:ext uri="{FF2B5EF4-FFF2-40B4-BE49-F238E27FC236}">
              <a16:creationId xmlns:a16="http://schemas.microsoft.com/office/drawing/2014/main" id="{C6BC14B4-149F-46BC-9D36-06580E4B271C}"/>
            </a:ext>
          </a:extLst>
        </xdr:cNvPr>
        <xdr:cNvCxnSpPr/>
      </xdr:nvCxnSpPr>
      <xdr:spPr>
        <a:xfrm flipV="1">
          <a:off x="14401800" y="140419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8B01371C-4E48-49BF-A5A0-CBE9F7C439A6}"/>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5E630982-D99E-491B-9212-9496E6C14851}"/>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117122</xdr:rowOff>
    </xdr:to>
    <xdr:cxnSp macro="">
      <xdr:nvCxnSpPr>
        <xdr:cNvPr id="269" name="直線コネクタ 268">
          <a:extLst>
            <a:ext uri="{FF2B5EF4-FFF2-40B4-BE49-F238E27FC236}">
              <a16:creationId xmlns:a16="http://schemas.microsoft.com/office/drawing/2014/main" id="{E1E421AE-7C9A-402D-AF72-14334F868CE0}"/>
            </a:ext>
          </a:extLst>
        </xdr:cNvPr>
        <xdr:cNvCxnSpPr/>
      </xdr:nvCxnSpPr>
      <xdr:spPr>
        <a:xfrm>
          <a:off x="13512800" y="140687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19074FFF-7B6E-499D-A4ED-CF6FA8C918C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5386BE53-A1BF-4940-9529-6A634938A52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CA602E1B-CD93-4FEE-B12B-268F1EFDE375}"/>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57FD8312-9E45-40A9-8065-D252C1008B8D}"/>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FC3CAE8-2F3E-4762-AA84-38D7735B013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906BECF-3631-424C-B010-1300464A146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5D0196E-06E5-4131-818F-EC891A1DEA1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1D3D81CE-814E-4550-9BBA-3793C3EFCF4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6B6AA226-EB5A-4164-A971-23E04A50C48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127705</xdr:rowOff>
    </xdr:from>
    <xdr:to>
      <xdr:col>81</xdr:col>
      <xdr:colOff>95250</xdr:colOff>
      <xdr:row>81</xdr:row>
      <xdr:rowOff>57855</xdr:rowOff>
    </xdr:to>
    <xdr:sp macro="" textlink="">
      <xdr:nvSpPr>
        <xdr:cNvPr id="279" name="楕円 278">
          <a:extLst>
            <a:ext uri="{FF2B5EF4-FFF2-40B4-BE49-F238E27FC236}">
              <a16:creationId xmlns:a16="http://schemas.microsoft.com/office/drawing/2014/main" id="{E4300786-D8E0-4DC3-B4F7-5E03A9DA4399}"/>
            </a:ext>
          </a:extLst>
        </xdr:cNvPr>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144232</xdr:rowOff>
    </xdr:from>
    <xdr:ext cx="762000" cy="259045"/>
    <xdr:sp macro="" textlink="">
      <xdr:nvSpPr>
        <xdr:cNvPr id="280" name="給与水準   （国との比較）該当値テキスト">
          <a:extLst>
            <a:ext uri="{FF2B5EF4-FFF2-40B4-BE49-F238E27FC236}">
              <a16:creationId xmlns:a16="http://schemas.microsoft.com/office/drawing/2014/main" id="{49020664-ACA7-411C-A2DD-A075CA8A70AD}"/>
            </a:ext>
          </a:extLst>
        </xdr:cNvPr>
        <xdr:cNvSpPr txBox="1"/>
      </xdr:nvSpPr>
      <xdr:spPr>
        <a:xfrm>
          <a:off x="17106900" y="1368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76905</xdr:rowOff>
    </xdr:from>
    <xdr:to>
      <xdr:col>77</xdr:col>
      <xdr:colOff>95250</xdr:colOff>
      <xdr:row>82</xdr:row>
      <xdr:rowOff>7055</xdr:rowOff>
    </xdr:to>
    <xdr:sp macro="" textlink="">
      <xdr:nvSpPr>
        <xdr:cNvPr id="281" name="楕円 280">
          <a:extLst>
            <a:ext uri="{FF2B5EF4-FFF2-40B4-BE49-F238E27FC236}">
              <a16:creationId xmlns:a16="http://schemas.microsoft.com/office/drawing/2014/main" id="{831B361A-F7A6-4F8C-82FE-7BED7699A4CF}"/>
            </a:ext>
          </a:extLst>
        </xdr:cNvPr>
        <xdr:cNvSpPr/>
      </xdr:nvSpPr>
      <xdr:spPr>
        <a:xfrm>
          <a:off x="16129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17232</xdr:rowOff>
    </xdr:from>
    <xdr:ext cx="736600" cy="259045"/>
    <xdr:sp macro="" textlink="">
      <xdr:nvSpPr>
        <xdr:cNvPr id="282" name="テキスト ボックス 281">
          <a:extLst>
            <a:ext uri="{FF2B5EF4-FFF2-40B4-BE49-F238E27FC236}">
              <a16:creationId xmlns:a16="http://schemas.microsoft.com/office/drawing/2014/main" id="{D72AF827-AD4A-4E78-9C02-9FF1BC37B799}"/>
            </a:ext>
          </a:extLst>
        </xdr:cNvPr>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103716</xdr:rowOff>
    </xdr:from>
    <xdr:to>
      <xdr:col>73</xdr:col>
      <xdr:colOff>44450</xdr:colOff>
      <xdr:row>82</xdr:row>
      <xdr:rowOff>33866</xdr:rowOff>
    </xdr:to>
    <xdr:sp macro="" textlink="">
      <xdr:nvSpPr>
        <xdr:cNvPr id="283" name="楕円 282">
          <a:extLst>
            <a:ext uri="{FF2B5EF4-FFF2-40B4-BE49-F238E27FC236}">
              <a16:creationId xmlns:a16="http://schemas.microsoft.com/office/drawing/2014/main" id="{F95FE821-AFC1-44EA-9D3C-975CCAE20B6F}"/>
            </a:ext>
          </a:extLst>
        </xdr:cNvPr>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44043</xdr:rowOff>
    </xdr:from>
    <xdr:ext cx="762000" cy="259045"/>
    <xdr:sp macro="" textlink="">
      <xdr:nvSpPr>
        <xdr:cNvPr id="284" name="テキスト ボックス 283">
          <a:extLst>
            <a:ext uri="{FF2B5EF4-FFF2-40B4-BE49-F238E27FC236}">
              <a16:creationId xmlns:a16="http://schemas.microsoft.com/office/drawing/2014/main" id="{BF8DF074-FA00-4E4E-BCA7-A06561F0E217}"/>
            </a:ext>
          </a:extLst>
        </xdr:cNvPr>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66322</xdr:rowOff>
    </xdr:from>
    <xdr:to>
      <xdr:col>68</xdr:col>
      <xdr:colOff>203200</xdr:colOff>
      <xdr:row>82</xdr:row>
      <xdr:rowOff>167922</xdr:rowOff>
    </xdr:to>
    <xdr:sp macro="" textlink="">
      <xdr:nvSpPr>
        <xdr:cNvPr id="285" name="楕円 284">
          <a:extLst>
            <a:ext uri="{FF2B5EF4-FFF2-40B4-BE49-F238E27FC236}">
              <a16:creationId xmlns:a16="http://schemas.microsoft.com/office/drawing/2014/main" id="{D37B6DFC-E7BC-4C82-B08F-8CD5FE9F493E}"/>
            </a:ext>
          </a:extLst>
        </xdr:cNvPr>
        <xdr:cNvSpPr/>
      </xdr:nvSpPr>
      <xdr:spPr>
        <a:xfrm>
          <a:off x="14351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6649</xdr:rowOff>
    </xdr:from>
    <xdr:ext cx="762000" cy="259045"/>
    <xdr:sp macro="" textlink="">
      <xdr:nvSpPr>
        <xdr:cNvPr id="286" name="テキスト ボックス 285">
          <a:extLst>
            <a:ext uri="{FF2B5EF4-FFF2-40B4-BE49-F238E27FC236}">
              <a16:creationId xmlns:a16="http://schemas.microsoft.com/office/drawing/2014/main" id="{83DDE5BE-F9CD-4CE0-BFBB-A89D39C0B135}"/>
            </a:ext>
          </a:extLst>
        </xdr:cNvPr>
        <xdr:cNvSpPr txBox="1"/>
      </xdr:nvSpPr>
      <xdr:spPr>
        <a:xfrm>
          <a:off x="14020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87" name="楕円 286">
          <a:extLst>
            <a:ext uri="{FF2B5EF4-FFF2-40B4-BE49-F238E27FC236}">
              <a16:creationId xmlns:a16="http://schemas.microsoft.com/office/drawing/2014/main" id="{CEB94648-AB7D-482A-BD49-FFB17764BF2D}"/>
            </a:ext>
          </a:extLst>
        </xdr:cNvPr>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88" name="テキスト ボックス 287">
          <a:extLst>
            <a:ext uri="{FF2B5EF4-FFF2-40B4-BE49-F238E27FC236}">
              <a16:creationId xmlns:a16="http://schemas.microsoft.com/office/drawing/2014/main" id="{7BF84D06-C48F-442B-996F-DF70A753C5A2}"/>
            </a:ext>
          </a:extLst>
        </xdr:cNvPr>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3C2142A6-6F46-4553-8F1C-298291B271B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DF9944BF-833C-4CC6-855A-6E8CE8C3333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E4AA14E2-20D9-4793-A39E-FA3B4C5AC00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CCF388F3-91DA-4028-8499-E764D4D5AAA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225A917-D5CB-45DF-AE30-040DBE0E00D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BE85A5-3414-4169-984D-C0AC95AD4BE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3CCDF081-5025-466A-9D2D-5508493993F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2E7B25A8-CD9F-4B97-889E-36E53768160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8663B655-FCD3-4828-95DD-87A7B94383E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FF4E929D-3D09-478B-B7A8-9BBE52EB602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E9F40A00-F539-41BC-B8DF-55CC0E5BC77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88BF254A-5720-4FD8-A4B3-7CB3162F657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30DC3167-9EE7-4957-A440-E95C3C74168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月の合併以降、職員数の計画的な削減により本指標は類似団体平均を下回って推移していたが、平成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年度から類似団体平均を上回る傾向にある。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近年の行政サービスニーズの多様性に対応するため、保育士を含む専門職員の必要性が大きく、職員増員の必要性が生じている状況ではあるが、事業評価に基づく事業の見直し等を通じて適正な定員管理を徹底す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29D1E4C9-ADB2-43B3-AEEB-EBBC5DDECD6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664563F9-1E43-4FD9-B5A4-23C7506F53C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20A76B3-BF68-43A9-8B83-DE354A22C79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1DBCC5A5-5D93-45EF-9771-832865B0F3E3}"/>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BBA8F213-A303-430A-9A7F-7647D9A3DCA7}"/>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A6141261-BE54-4D06-BEB3-F84C4D8DDA1F}"/>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A10F686D-DB30-4979-9DD4-1E0B1939A973}"/>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FBDFAC43-EC36-4E9E-B6E6-F9BDB1F769FD}"/>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ABA3E409-F760-42D6-B6D2-E169F93B0623}"/>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F37C6431-238E-4207-8695-D1CC104BA564}"/>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37BE29EE-E0F0-4CE9-9D9A-66970EA739D8}"/>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38E35D9F-76E3-4AD5-89DA-9D5CDC1D2BF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728CE54F-82B0-4298-9F1F-2DAA3412726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9E250928-2439-4BAF-8332-BE19E4D5A479}"/>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65F4E261-7EA1-4595-B77F-BC781C8AD943}"/>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E4405442-B3CF-4B8E-B597-52C14FA2363C}"/>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3F06F0FF-6C20-44C8-A173-D6E5D5A053C8}"/>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7E415B2E-5C4C-433E-93E2-A4665F7FEAC7}"/>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145441</xdr:rowOff>
    </xdr:from>
    <xdr:to>
      <xdr:col>81</xdr:col>
      <xdr:colOff>44450</xdr:colOff>
      <xdr:row>61</xdr:row>
      <xdr:rowOff>162814</xdr:rowOff>
    </xdr:to>
    <xdr:cxnSp macro="">
      <xdr:nvCxnSpPr>
        <xdr:cNvPr id="320" name="直線コネクタ 319">
          <a:extLst>
            <a:ext uri="{FF2B5EF4-FFF2-40B4-BE49-F238E27FC236}">
              <a16:creationId xmlns:a16="http://schemas.microsoft.com/office/drawing/2014/main" id="{DE8D5B94-3E80-48CE-9C75-6EE1002DBDEA}"/>
            </a:ext>
          </a:extLst>
        </xdr:cNvPr>
        <xdr:cNvCxnSpPr/>
      </xdr:nvCxnSpPr>
      <xdr:spPr>
        <a:xfrm>
          <a:off x="16179800" y="10603891"/>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59712939-D15F-418A-A6EE-43361F065DA7}"/>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49C3DE4E-CFD2-4A8D-BAD2-45F38D5CFF7D}"/>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140615</xdr:rowOff>
    </xdr:from>
    <xdr:to>
      <xdr:col>77</xdr:col>
      <xdr:colOff>44450</xdr:colOff>
      <xdr:row>61</xdr:row>
      <xdr:rowOff>145441</xdr:rowOff>
    </xdr:to>
    <xdr:cxnSp macro="">
      <xdr:nvCxnSpPr>
        <xdr:cNvPr id="323" name="直線コネクタ 322">
          <a:extLst>
            <a:ext uri="{FF2B5EF4-FFF2-40B4-BE49-F238E27FC236}">
              <a16:creationId xmlns:a16="http://schemas.microsoft.com/office/drawing/2014/main" id="{4D62FF42-8FE9-405D-B588-1C157F2386B3}"/>
            </a:ext>
          </a:extLst>
        </xdr:cNvPr>
        <xdr:cNvCxnSpPr/>
      </xdr:nvCxnSpPr>
      <xdr:spPr>
        <a:xfrm>
          <a:off x="15290800" y="1059906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CA2709FB-8AD1-4835-875F-3BCCAAA6C413}"/>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3BC55F0C-E512-4949-A5A9-492D51100A53}"/>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137719</xdr:rowOff>
    </xdr:from>
    <xdr:to>
      <xdr:col>72</xdr:col>
      <xdr:colOff>203200</xdr:colOff>
      <xdr:row>61</xdr:row>
      <xdr:rowOff>140615</xdr:rowOff>
    </xdr:to>
    <xdr:cxnSp macro="">
      <xdr:nvCxnSpPr>
        <xdr:cNvPr id="326" name="直線コネクタ 325">
          <a:extLst>
            <a:ext uri="{FF2B5EF4-FFF2-40B4-BE49-F238E27FC236}">
              <a16:creationId xmlns:a16="http://schemas.microsoft.com/office/drawing/2014/main" id="{AA48775A-0399-4B73-932B-7C83785A4F8F}"/>
            </a:ext>
          </a:extLst>
        </xdr:cNvPr>
        <xdr:cNvCxnSpPr/>
      </xdr:nvCxnSpPr>
      <xdr:spPr>
        <a:xfrm>
          <a:off x="14401800" y="1059616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B8B6A8D6-831B-4FBF-A675-65F37226D30D}"/>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986A374F-CB1B-41D3-90D5-6763AD891574}"/>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117449</xdr:rowOff>
    </xdr:from>
    <xdr:to>
      <xdr:col>68</xdr:col>
      <xdr:colOff>152400</xdr:colOff>
      <xdr:row>61</xdr:row>
      <xdr:rowOff>137719</xdr:rowOff>
    </xdr:to>
    <xdr:cxnSp macro="">
      <xdr:nvCxnSpPr>
        <xdr:cNvPr id="329" name="直線コネクタ 328">
          <a:extLst>
            <a:ext uri="{FF2B5EF4-FFF2-40B4-BE49-F238E27FC236}">
              <a16:creationId xmlns:a16="http://schemas.microsoft.com/office/drawing/2014/main" id="{8B2FD647-159F-48C6-B5EB-BD1E3640E550}"/>
            </a:ext>
          </a:extLst>
        </xdr:cNvPr>
        <xdr:cNvCxnSpPr/>
      </xdr:nvCxnSpPr>
      <xdr:spPr>
        <a:xfrm>
          <a:off x="13512800" y="10575899"/>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B83E21B8-E45D-4F83-9BC6-7A28B51A026F}"/>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87CD01A9-407E-4A21-B0EE-EE1EF3A03AE1}"/>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38856116-F1D3-474D-8659-F2ADF53317DF}"/>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7CB2CD2E-8911-4281-94EE-2BB5BE675301}"/>
            </a:ext>
          </a:extLst>
        </xdr:cNvPr>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210E3B9-7BAD-4005-A9BF-F7BA55B7039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545B40F-7396-4168-A01A-BB3CED44790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C6AB738-C878-4E10-804A-C599E665BA9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D35C763-D4BF-4F0A-A150-BB8D692294F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7B16283-D745-4A28-B3D2-ED7105BDBC6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112014</xdr:rowOff>
    </xdr:from>
    <xdr:to>
      <xdr:col>81</xdr:col>
      <xdr:colOff>95250</xdr:colOff>
      <xdr:row>62</xdr:row>
      <xdr:rowOff>42164</xdr:rowOff>
    </xdr:to>
    <xdr:sp macro="" textlink="">
      <xdr:nvSpPr>
        <xdr:cNvPr id="339" name="楕円 338">
          <a:extLst>
            <a:ext uri="{FF2B5EF4-FFF2-40B4-BE49-F238E27FC236}">
              <a16:creationId xmlns:a16="http://schemas.microsoft.com/office/drawing/2014/main" id="{D601EB1E-40CE-477A-94EA-5F65EFE4FD49}"/>
            </a:ext>
          </a:extLst>
        </xdr:cNvPr>
        <xdr:cNvSpPr/>
      </xdr:nvSpPr>
      <xdr:spPr>
        <a:xfrm>
          <a:off x="16967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84091</xdr:rowOff>
    </xdr:from>
    <xdr:ext cx="762000" cy="259045"/>
    <xdr:sp macro="" textlink="">
      <xdr:nvSpPr>
        <xdr:cNvPr id="340" name="定員管理の状況該当値テキスト">
          <a:extLst>
            <a:ext uri="{FF2B5EF4-FFF2-40B4-BE49-F238E27FC236}">
              <a16:creationId xmlns:a16="http://schemas.microsoft.com/office/drawing/2014/main" id="{39FB1322-9DF7-4ED7-B8B9-DC39FE56196D}"/>
            </a:ext>
          </a:extLst>
        </xdr:cNvPr>
        <xdr:cNvSpPr txBox="1"/>
      </xdr:nvSpPr>
      <xdr:spPr>
        <a:xfrm>
          <a:off x="17106900" y="1054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94641</xdr:rowOff>
    </xdr:from>
    <xdr:to>
      <xdr:col>77</xdr:col>
      <xdr:colOff>95250</xdr:colOff>
      <xdr:row>62</xdr:row>
      <xdr:rowOff>24791</xdr:rowOff>
    </xdr:to>
    <xdr:sp macro="" textlink="">
      <xdr:nvSpPr>
        <xdr:cNvPr id="341" name="楕円 340">
          <a:extLst>
            <a:ext uri="{FF2B5EF4-FFF2-40B4-BE49-F238E27FC236}">
              <a16:creationId xmlns:a16="http://schemas.microsoft.com/office/drawing/2014/main" id="{C0DE8FDD-8086-4D30-8280-CA39998B9DD7}"/>
            </a:ext>
          </a:extLst>
        </xdr:cNvPr>
        <xdr:cNvSpPr/>
      </xdr:nvSpPr>
      <xdr:spPr>
        <a:xfrm>
          <a:off x="16129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9568</xdr:rowOff>
    </xdr:from>
    <xdr:ext cx="736600" cy="259045"/>
    <xdr:sp macro="" textlink="">
      <xdr:nvSpPr>
        <xdr:cNvPr id="342" name="テキスト ボックス 341">
          <a:extLst>
            <a:ext uri="{FF2B5EF4-FFF2-40B4-BE49-F238E27FC236}">
              <a16:creationId xmlns:a16="http://schemas.microsoft.com/office/drawing/2014/main" id="{70586D0E-56AE-485F-96BD-9A467ADD10B3}"/>
            </a:ext>
          </a:extLst>
        </xdr:cNvPr>
        <xdr:cNvSpPr txBox="1"/>
      </xdr:nvSpPr>
      <xdr:spPr>
        <a:xfrm>
          <a:off x="15798800" y="1063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89815</xdr:rowOff>
    </xdr:from>
    <xdr:to>
      <xdr:col>73</xdr:col>
      <xdr:colOff>44450</xdr:colOff>
      <xdr:row>62</xdr:row>
      <xdr:rowOff>19965</xdr:rowOff>
    </xdr:to>
    <xdr:sp macro="" textlink="">
      <xdr:nvSpPr>
        <xdr:cNvPr id="343" name="楕円 342">
          <a:extLst>
            <a:ext uri="{FF2B5EF4-FFF2-40B4-BE49-F238E27FC236}">
              <a16:creationId xmlns:a16="http://schemas.microsoft.com/office/drawing/2014/main" id="{16484868-E391-4118-9B5A-54E26B05497B}"/>
            </a:ext>
          </a:extLst>
        </xdr:cNvPr>
        <xdr:cNvSpPr/>
      </xdr:nvSpPr>
      <xdr:spPr>
        <a:xfrm>
          <a:off x="15240000" y="10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4742</xdr:rowOff>
    </xdr:from>
    <xdr:ext cx="762000" cy="259045"/>
    <xdr:sp macro="" textlink="">
      <xdr:nvSpPr>
        <xdr:cNvPr id="344" name="テキスト ボックス 343">
          <a:extLst>
            <a:ext uri="{FF2B5EF4-FFF2-40B4-BE49-F238E27FC236}">
              <a16:creationId xmlns:a16="http://schemas.microsoft.com/office/drawing/2014/main" id="{B8CB6827-ACB3-4FD1-BAB1-E4E28CB4688D}"/>
            </a:ext>
          </a:extLst>
        </xdr:cNvPr>
        <xdr:cNvSpPr txBox="1"/>
      </xdr:nvSpPr>
      <xdr:spPr>
        <a:xfrm>
          <a:off x="14909800" y="1063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86919</xdr:rowOff>
    </xdr:from>
    <xdr:to>
      <xdr:col>68</xdr:col>
      <xdr:colOff>203200</xdr:colOff>
      <xdr:row>62</xdr:row>
      <xdr:rowOff>17069</xdr:rowOff>
    </xdr:to>
    <xdr:sp macro="" textlink="">
      <xdr:nvSpPr>
        <xdr:cNvPr id="345" name="楕円 344">
          <a:extLst>
            <a:ext uri="{FF2B5EF4-FFF2-40B4-BE49-F238E27FC236}">
              <a16:creationId xmlns:a16="http://schemas.microsoft.com/office/drawing/2014/main" id="{452DF0F8-005C-482E-BE28-EC43DF1ECAAB}"/>
            </a:ext>
          </a:extLst>
        </xdr:cNvPr>
        <xdr:cNvSpPr/>
      </xdr:nvSpPr>
      <xdr:spPr>
        <a:xfrm>
          <a:off x="143510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1846</xdr:rowOff>
    </xdr:from>
    <xdr:ext cx="762000" cy="259045"/>
    <xdr:sp macro="" textlink="">
      <xdr:nvSpPr>
        <xdr:cNvPr id="346" name="テキスト ボックス 345">
          <a:extLst>
            <a:ext uri="{FF2B5EF4-FFF2-40B4-BE49-F238E27FC236}">
              <a16:creationId xmlns:a16="http://schemas.microsoft.com/office/drawing/2014/main" id="{A21A8338-9A5A-4EF2-A608-90E76F2E3532}"/>
            </a:ext>
          </a:extLst>
        </xdr:cNvPr>
        <xdr:cNvSpPr txBox="1"/>
      </xdr:nvSpPr>
      <xdr:spPr>
        <a:xfrm>
          <a:off x="14020800" y="1063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66649</xdr:rowOff>
    </xdr:from>
    <xdr:to>
      <xdr:col>64</xdr:col>
      <xdr:colOff>152400</xdr:colOff>
      <xdr:row>61</xdr:row>
      <xdr:rowOff>168249</xdr:rowOff>
    </xdr:to>
    <xdr:sp macro="" textlink="">
      <xdr:nvSpPr>
        <xdr:cNvPr id="347" name="楕円 346">
          <a:extLst>
            <a:ext uri="{FF2B5EF4-FFF2-40B4-BE49-F238E27FC236}">
              <a16:creationId xmlns:a16="http://schemas.microsoft.com/office/drawing/2014/main" id="{88DABE90-1EF3-46AE-8833-3A3DB94A7E1B}"/>
            </a:ext>
          </a:extLst>
        </xdr:cNvPr>
        <xdr:cNvSpPr/>
      </xdr:nvSpPr>
      <xdr:spPr>
        <a:xfrm>
          <a:off x="13462000" y="105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153026</xdr:rowOff>
    </xdr:from>
    <xdr:ext cx="762000" cy="259045"/>
    <xdr:sp macro="" textlink="">
      <xdr:nvSpPr>
        <xdr:cNvPr id="348" name="テキスト ボックス 347">
          <a:extLst>
            <a:ext uri="{FF2B5EF4-FFF2-40B4-BE49-F238E27FC236}">
              <a16:creationId xmlns:a16="http://schemas.microsoft.com/office/drawing/2014/main" id="{771771D4-5D7A-4A02-BAF7-0A3816400153}"/>
            </a:ext>
          </a:extLst>
        </xdr:cNvPr>
        <xdr:cNvSpPr txBox="1"/>
      </xdr:nvSpPr>
      <xdr:spPr>
        <a:xfrm>
          <a:off x="13131800" y="1061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EF3F85D6-D8FD-4ABF-8B10-8C761326163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96975F85-FA39-4725-837E-593C1337457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9D79B45-8A3E-4F8E-BB25-02D6928905C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CC2CBBE1-B404-4AAA-A718-6A70CC98212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C811B568-896D-433E-9B0B-639D83E27D4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61E948C8-70F1-466F-A3A9-4A486AE6530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E7EC5FD2-1905-4ADF-B6B5-A439DBCD836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108933BF-6664-4602-8022-BB4877F5B46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BB4E11F4-CD4A-4425-990C-D1B4F86B711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A5B6B696-9910-4FF9-A9D6-C13F3CF5B52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85A9D933-D47F-4815-8FDA-F228717CEB4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03DAA73-430A-4106-A071-67C552E8DA6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2E18BCE6-7EDE-4A64-85DD-A7546DC875B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毎年度の起債借入額をその年度の元金償還額以内とし、起債残高の抑制に努めており、減少傾向で推移している。令和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単年度では元利償還額等が増加したものの、</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ヶ年平均では減少したことから</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％改善がみられた。今後は元利償還額等及び公営企業に対する繰出額</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公営企業債財源</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は減少することから、総じて地方債残高の減少を見込む。翌年度以降も</a:t>
          </a:r>
          <a:r>
            <a:rPr kumimoji="1" lang="ja-JP" altLang="ja-JP" sz="1100">
              <a:solidFill>
                <a:sysClr val="windowText" lastClr="000000"/>
              </a:solidFill>
              <a:effectLst/>
              <a:latin typeface="+mn-lt"/>
              <a:ea typeface="+mn-ea"/>
              <a:cs typeface="+mn-cs"/>
            </a:rPr>
            <a:t>事業の緊急度などを的確に把握し、新規発行の抑制に努めることで本指標の改善に努める。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9F2411EC-B345-493F-A01B-F30B5A543E3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DDBECB4C-4564-4A04-800C-51C798DE764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992ACEE3-15B7-4BC1-9E4E-2FA1468FC8E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EF84A817-9032-4BAF-8457-AA29EEF9399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128292BA-C758-4CA6-BAC3-CF0B6057417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EA2A7B7-B2E7-43B2-A1D9-5736E5E28EA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F3581B4-BE86-4810-B0DE-14417EE80F2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237D0F75-8ED0-4584-A16B-2984F25E96E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4D1A70AB-F606-45C9-A277-82E851BFC813}"/>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ABA4AD2C-E02E-44E8-A1B8-3D28DEB8579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D0CF0BAE-C0FD-4CC8-B364-E49D96BDCDB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38465093-08F4-46F8-B4B8-3DD003242063}"/>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FC70D7F5-2485-41E9-82EF-9A6FE37868C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29869CCD-909F-4FEA-88F2-C054712EEED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EDB4E3B7-378A-4571-A75F-85CFC7D9A683}"/>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52AF2B7E-F9D7-430B-8799-CAD5765F893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2A921F7D-CD8B-4A51-AB2F-1EC43A20370D}"/>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D3DBE810-ABFA-4808-9C29-D812A0FDC6F1}"/>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6CE9A7A9-683B-482C-BC31-8479D6018C62}"/>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22860</xdr:rowOff>
    </xdr:to>
    <xdr:cxnSp macro="">
      <xdr:nvCxnSpPr>
        <xdr:cNvPr id="381" name="直線コネクタ 380">
          <a:extLst>
            <a:ext uri="{FF2B5EF4-FFF2-40B4-BE49-F238E27FC236}">
              <a16:creationId xmlns:a16="http://schemas.microsoft.com/office/drawing/2014/main" id="{8B6FF063-5F32-481B-BA1F-F8C25B0C5826}"/>
            </a:ext>
          </a:extLst>
        </xdr:cNvPr>
        <xdr:cNvCxnSpPr/>
      </xdr:nvCxnSpPr>
      <xdr:spPr>
        <a:xfrm flipV="1">
          <a:off x="16179800" y="73549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FD96BEB3-F7E5-4490-8A0F-92AD280128E9}"/>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A8E1A160-A2E9-4E15-B9FB-37FA487E34F9}"/>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127423</xdr:rowOff>
    </xdr:to>
    <xdr:cxnSp macro="">
      <xdr:nvCxnSpPr>
        <xdr:cNvPr id="384" name="直線コネクタ 383">
          <a:extLst>
            <a:ext uri="{FF2B5EF4-FFF2-40B4-BE49-F238E27FC236}">
              <a16:creationId xmlns:a16="http://schemas.microsoft.com/office/drawing/2014/main" id="{D122C121-E683-4829-8D0E-4BAFFF4A3990}"/>
            </a:ext>
          </a:extLst>
        </xdr:cNvPr>
        <xdr:cNvCxnSpPr/>
      </xdr:nvCxnSpPr>
      <xdr:spPr>
        <a:xfrm flipV="1">
          <a:off x="15290800" y="73952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88A76FC8-7546-416B-AD41-688F588E7C8E}"/>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921C061C-C815-43D4-B64D-2C034F1B4739}"/>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127423</xdr:rowOff>
    </xdr:from>
    <xdr:to>
      <xdr:col>72</xdr:col>
      <xdr:colOff>203200</xdr:colOff>
      <xdr:row>44</xdr:row>
      <xdr:rowOff>20320</xdr:rowOff>
    </xdr:to>
    <xdr:cxnSp macro="">
      <xdr:nvCxnSpPr>
        <xdr:cNvPr id="387" name="直線コネクタ 386">
          <a:extLst>
            <a:ext uri="{FF2B5EF4-FFF2-40B4-BE49-F238E27FC236}">
              <a16:creationId xmlns:a16="http://schemas.microsoft.com/office/drawing/2014/main" id="{EBEBDCD4-04F1-4B8B-A7C8-C1C394DD27A0}"/>
            </a:ext>
          </a:extLst>
        </xdr:cNvPr>
        <xdr:cNvCxnSpPr/>
      </xdr:nvCxnSpPr>
      <xdr:spPr>
        <a:xfrm flipV="1">
          <a:off x="14401800" y="74997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2D7870E4-4678-46CE-A6FF-0CECE763AC7E}"/>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2ACDFE8C-01B3-46D0-9C60-758C2D0D303B}"/>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149013</xdr:rowOff>
    </xdr:to>
    <xdr:cxnSp macro="">
      <xdr:nvCxnSpPr>
        <xdr:cNvPr id="390" name="直線コネクタ 389">
          <a:extLst>
            <a:ext uri="{FF2B5EF4-FFF2-40B4-BE49-F238E27FC236}">
              <a16:creationId xmlns:a16="http://schemas.microsoft.com/office/drawing/2014/main" id="{C682EB23-6AE7-4ED5-85B9-038080BDFD99}"/>
            </a:ext>
          </a:extLst>
        </xdr:cNvPr>
        <xdr:cNvCxnSpPr/>
      </xdr:nvCxnSpPr>
      <xdr:spPr>
        <a:xfrm flipV="1">
          <a:off x="13512800" y="75641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36CBFEBD-EF82-471D-9A57-3684A6C6BB94}"/>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9CED08C9-0D40-4DFA-9F51-E48760CDF059}"/>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36B6607D-F5AA-44E4-828C-F48A22B549E3}"/>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31EFBC3C-48F9-41B7-B792-E1878DB2EA66}"/>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92F8B20-5A4F-4B10-90B8-FC637DE1E1E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B56B0FA-1863-414A-A8C3-250668DDF4C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17D87DD-66B8-4448-AEA1-F7F86E7873A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F9A7F56-2F72-46C1-96E5-85003DF87D0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5F03F9A-5834-4C8D-ADC6-7719A9CE3B0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0" name="楕円 399">
          <a:extLst>
            <a:ext uri="{FF2B5EF4-FFF2-40B4-BE49-F238E27FC236}">
              <a16:creationId xmlns:a16="http://schemas.microsoft.com/office/drawing/2014/main" id="{2AA9F964-BC49-4B1D-AB08-ED7872A0F539}"/>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1" name="公債費負担の状況該当値テキスト">
          <a:extLst>
            <a:ext uri="{FF2B5EF4-FFF2-40B4-BE49-F238E27FC236}">
              <a16:creationId xmlns:a16="http://schemas.microsoft.com/office/drawing/2014/main" id="{A5E84400-4F0A-42E6-A1DD-DE063BA7D63D}"/>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2" name="楕円 401">
          <a:extLst>
            <a:ext uri="{FF2B5EF4-FFF2-40B4-BE49-F238E27FC236}">
              <a16:creationId xmlns:a16="http://schemas.microsoft.com/office/drawing/2014/main" id="{FD3FEA85-FA86-495A-9F9C-6A6FC1ED25BA}"/>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3" name="テキスト ボックス 402">
          <a:extLst>
            <a:ext uri="{FF2B5EF4-FFF2-40B4-BE49-F238E27FC236}">
              <a16:creationId xmlns:a16="http://schemas.microsoft.com/office/drawing/2014/main" id="{D9D65297-FB75-4F59-959E-492BAAB378AA}"/>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4" name="楕円 403">
          <a:extLst>
            <a:ext uri="{FF2B5EF4-FFF2-40B4-BE49-F238E27FC236}">
              <a16:creationId xmlns:a16="http://schemas.microsoft.com/office/drawing/2014/main" id="{604AF135-AF8A-43E7-9F07-A2AB641EAB78}"/>
            </a:ext>
          </a:extLst>
        </xdr:cNvPr>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5" name="テキスト ボックス 404">
          <a:extLst>
            <a:ext uri="{FF2B5EF4-FFF2-40B4-BE49-F238E27FC236}">
              <a16:creationId xmlns:a16="http://schemas.microsoft.com/office/drawing/2014/main" id="{61CFDA11-9242-4798-B936-76CA43D9BD5A}"/>
            </a:ext>
          </a:extLst>
        </xdr:cNvPr>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6" name="楕円 405">
          <a:extLst>
            <a:ext uri="{FF2B5EF4-FFF2-40B4-BE49-F238E27FC236}">
              <a16:creationId xmlns:a16="http://schemas.microsoft.com/office/drawing/2014/main" id="{CB9326F9-5160-405B-8C2F-1A115DBCC24D}"/>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7" name="テキスト ボックス 406">
          <a:extLst>
            <a:ext uri="{FF2B5EF4-FFF2-40B4-BE49-F238E27FC236}">
              <a16:creationId xmlns:a16="http://schemas.microsoft.com/office/drawing/2014/main" id="{2E38E08F-EAC4-4F8C-9BF7-8B1BC3C68681}"/>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08" name="楕円 407">
          <a:extLst>
            <a:ext uri="{FF2B5EF4-FFF2-40B4-BE49-F238E27FC236}">
              <a16:creationId xmlns:a16="http://schemas.microsoft.com/office/drawing/2014/main" id="{874889E3-BA40-412C-91B5-A1CC3DF603FB}"/>
            </a:ext>
          </a:extLst>
        </xdr:cNvPr>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09" name="テキスト ボックス 408">
          <a:extLst>
            <a:ext uri="{FF2B5EF4-FFF2-40B4-BE49-F238E27FC236}">
              <a16:creationId xmlns:a16="http://schemas.microsoft.com/office/drawing/2014/main" id="{D5739D58-4268-4499-8357-C1DAB4509152}"/>
            </a:ext>
          </a:extLst>
        </xdr:cNvPr>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64A8C122-2E10-4D28-897F-E725C743FFF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E70150BC-01A9-48B2-9762-8070A2B5701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B8F464C-59BC-4673-9D97-03673A5B097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9F61FFB-7F64-4933-94C4-1DF0FBBFCA5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4227A19D-E1DD-4E72-B6DA-2E195154020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531F3F8B-D36C-44CE-B02A-A0283468707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EA8DB111-8B2D-4391-872C-D83E7B3A078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9A6321E3-C89A-439A-99AE-372B82E3142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72F04C0F-F2F4-4A67-BFE9-A61A5220454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33EAD06-64A3-4C7F-A0B2-883C270F24D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FAD67AD-1B68-4476-8FE5-44E7E13733F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2630EBC7-BE89-4D9F-A2B0-1C5F5620AF9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3079965D-ADCC-4E5E-86EF-ABBC435B894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起債残高の抑制に努めたことにより</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年度から</a:t>
          </a:r>
          <a:r>
            <a:rPr kumimoji="1" lang="ja-JP" altLang="ja-JP" sz="1100">
              <a:solidFill>
                <a:sysClr val="windowText" lastClr="000000"/>
              </a:solidFill>
              <a:effectLst/>
              <a:latin typeface="+mn-lt"/>
              <a:ea typeface="+mn-ea"/>
              <a:cs typeface="+mn-cs"/>
            </a:rPr>
            <a:t>将来負担</a:t>
          </a:r>
          <a:r>
            <a:rPr kumimoji="1" lang="ja-JP" altLang="en-US" sz="1100">
              <a:solidFill>
                <a:sysClr val="windowText" lastClr="000000"/>
              </a:solidFill>
              <a:effectLst/>
              <a:latin typeface="+mn-lt"/>
              <a:ea typeface="+mn-ea"/>
              <a:cs typeface="+mn-cs"/>
            </a:rPr>
            <a:t>比率は</a:t>
          </a:r>
          <a:r>
            <a:rPr kumimoji="1" lang="ja-JP" altLang="ja-JP" sz="1100">
              <a:solidFill>
                <a:sysClr val="windowText" lastClr="000000"/>
              </a:solidFill>
              <a:effectLst/>
              <a:latin typeface="+mn-lt"/>
              <a:ea typeface="+mn-ea"/>
              <a:cs typeface="+mn-cs"/>
            </a:rPr>
            <a:t>減少傾向にあ</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退職手当に係る負担増の一方で地方債の借入額よりも償還額が上回ったこと</a:t>
          </a:r>
          <a:r>
            <a:rPr kumimoji="1" lang="ja-JP" altLang="ja-JP" sz="1100">
              <a:solidFill>
                <a:sysClr val="windowText" lastClr="000000"/>
              </a:solidFill>
              <a:effectLst/>
              <a:latin typeface="+mn-lt"/>
              <a:ea typeface="+mn-ea"/>
              <a:cs typeface="+mn-cs"/>
            </a:rPr>
            <a:t>から前年度より</a:t>
          </a: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％減少した。人口の減少による収入減も要因とし、本指標は今後増加傾向が見込まれるため、比率の維持、改善に向けた財政の健全化を徹底する。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F0E65B1C-C26A-4CAA-99EE-D2EA69307E0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37D9BB66-93B9-4309-92FE-0E5797D3B99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8CA9512D-C89E-404E-9F14-338F5CFA3E7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5C14044C-6899-43D5-B2BA-3FB08B082377}"/>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21B107F3-3A3C-4241-9988-127E728A47B5}"/>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A6DFBE9B-E68A-45F5-9F65-324D636F9C0C}"/>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344EC801-82E3-4B4E-928A-951BD1524A5E}"/>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E4A4E610-1650-423C-8B5A-DACF10EABD2E}"/>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8A2275F5-EFB3-4FD4-8234-F012AC48F2F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14B3E5FD-FB65-4A23-BB37-76A02B47CCBD}"/>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6B3DEB26-F5EE-488E-A647-1CEC6BA2CF8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ECE986BC-7ECC-466E-914D-958338759FB4}"/>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B2891F63-3A19-48FF-A39B-4D52DA97C89B}"/>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B1EF2054-2CE1-4E05-9231-5733C187763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D47933AA-C31C-4D8B-93E3-A2D5F05D6E02}"/>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709A7526-00DC-4691-9C18-BA9C0427C7D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AA789E3A-E9ED-4DCD-BCD8-42F3E201046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6064E4FF-0164-4B72-9D41-858F7556243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8243E6D1-5D3C-4CD8-A6D9-8EC5A4879DCE}"/>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93A576CB-B26A-47EC-A3FB-C33D3DD893D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D08941D8-7627-4B05-B500-066769ECC2BA}"/>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A8F8F2B-A011-4740-8DE6-B086BCCBC5C4}"/>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155605</xdr:rowOff>
    </xdr:from>
    <xdr:to>
      <xdr:col>81</xdr:col>
      <xdr:colOff>44450</xdr:colOff>
      <xdr:row>14</xdr:row>
      <xdr:rowOff>49651</xdr:rowOff>
    </xdr:to>
    <xdr:cxnSp macro="">
      <xdr:nvCxnSpPr>
        <xdr:cNvPr id="445" name="直線コネクタ 444">
          <a:extLst>
            <a:ext uri="{FF2B5EF4-FFF2-40B4-BE49-F238E27FC236}">
              <a16:creationId xmlns:a16="http://schemas.microsoft.com/office/drawing/2014/main" id="{A9B07767-DA16-4841-A60B-F5E2C740D143}"/>
            </a:ext>
          </a:extLst>
        </xdr:cNvPr>
        <xdr:cNvCxnSpPr/>
      </xdr:nvCxnSpPr>
      <xdr:spPr>
        <a:xfrm flipV="1">
          <a:off x="16179800" y="2384455"/>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8A5F65C-4615-4E85-ABA5-42256E142FC2}"/>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A1A3AD6F-6642-492A-9BF2-7E65E4CC6891}"/>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49651</xdr:rowOff>
    </xdr:from>
    <xdr:to>
      <xdr:col>77</xdr:col>
      <xdr:colOff>44450</xdr:colOff>
      <xdr:row>14</xdr:row>
      <xdr:rowOff>141575</xdr:rowOff>
    </xdr:to>
    <xdr:cxnSp macro="">
      <xdr:nvCxnSpPr>
        <xdr:cNvPr id="448" name="直線コネクタ 447">
          <a:extLst>
            <a:ext uri="{FF2B5EF4-FFF2-40B4-BE49-F238E27FC236}">
              <a16:creationId xmlns:a16="http://schemas.microsoft.com/office/drawing/2014/main" id="{484A55FF-04EF-4D72-8C15-849BBCEBEEF8}"/>
            </a:ext>
          </a:extLst>
        </xdr:cNvPr>
        <xdr:cNvCxnSpPr/>
      </xdr:nvCxnSpPr>
      <xdr:spPr>
        <a:xfrm flipV="1">
          <a:off x="15290800" y="244995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77D05B2F-BB65-4B3D-B50C-BAEEDF53C20B}"/>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6DB25879-764C-4F38-85C2-4DC896D9D313}"/>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141575</xdr:rowOff>
    </xdr:from>
    <xdr:to>
      <xdr:col>72</xdr:col>
      <xdr:colOff>203200</xdr:colOff>
      <xdr:row>15</xdr:row>
      <xdr:rowOff>35621</xdr:rowOff>
    </xdr:to>
    <xdr:cxnSp macro="">
      <xdr:nvCxnSpPr>
        <xdr:cNvPr id="451" name="直線コネクタ 450">
          <a:extLst>
            <a:ext uri="{FF2B5EF4-FFF2-40B4-BE49-F238E27FC236}">
              <a16:creationId xmlns:a16="http://schemas.microsoft.com/office/drawing/2014/main" id="{7AA21C71-EA36-4156-ABF1-7ADCC3CD91A4}"/>
            </a:ext>
          </a:extLst>
        </xdr:cNvPr>
        <xdr:cNvCxnSpPr/>
      </xdr:nvCxnSpPr>
      <xdr:spPr>
        <a:xfrm flipV="1">
          <a:off x="14401800" y="254187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458B6A69-D497-410C-870E-1E1925318F0F}"/>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8E0617DB-39B4-4701-B428-8BE1C58CE47C}"/>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35621</xdr:rowOff>
    </xdr:from>
    <xdr:to>
      <xdr:col>68</xdr:col>
      <xdr:colOff>152400</xdr:colOff>
      <xdr:row>16</xdr:row>
      <xdr:rowOff>4354</xdr:rowOff>
    </xdr:to>
    <xdr:cxnSp macro="">
      <xdr:nvCxnSpPr>
        <xdr:cNvPr id="454" name="直線コネクタ 453">
          <a:extLst>
            <a:ext uri="{FF2B5EF4-FFF2-40B4-BE49-F238E27FC236}">
              <a16:creationId xmlns:a16="http://schemas.microsoft.com/office/drawing/2014/main" id="{182FD562-C689-47E5-BCDB-055163CEEF23}"/>
            </a:ext>
          </a:extLst>
        </xdr:cNvPr>
        <xdr:cNvCxnSpPr/>
      </xdr:nvCxnSpPr>
      <xdr:spPr>
        <a:xfrm flipV="1">
          <a:off x="13512800" y="2607371"/>
          <a:ext cx="889000" cy="1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69185</xdr:rowOff>
    </xdr:from>
    <xdr:to>
      <xdr:col>68</xdr:col>
      <xdr:colOff>203200</xdr:colOff>
      <xdr:row>13</xdr:row>
      <xdr:rowOff>170785</xdr:rowOff>
    </xdr:to>
    <xdr:sp macro="" textlink="">
      <xdr:nvSpPr>
        <xdr:cNvPr id="455" name="フローチャート: 判断 454">
          <a:extLst>
            <a:ext uri="{FF2B5EF4-FFF2-40B4-BE49-F238E27FC236}">
              <a16:creationId xmlns:a16="http://schemas.microsoft.com/office/drawing/2014/main" id="{FB1CA0C2-AB88-44D3-8110-1602426C91AD}"/>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6" name="テキスト ボックス 455">
          <a:extLst>
            <a:ext uri="{FF2B5EF4-FFF2-40B4-BE49-F238E27FC236}">
              <a16:creationId xmlns:a16="http://schemas.microsoft.com/office/drawing/2014/main" id="{0B5F5E2D-79FC-4D6F-A923-24F81CE42EFC}"/>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87BA5DE0-FA59-4691-9926-4A520E304ECB}"/>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2FB77F94-DE10-4923-B11B-7D383297D673}"/>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0FBE3E5-1218-4523-8A4D-4066D801A02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A049E82-B150-44C4-8D4A-83E537C2060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23753DE-0C8B-4708-8523-BD9E473A86B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CB68F8E-B49F-4412-8D14-45F702886F6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D4056F61-2FB0-485E-9A78-E0C67AA9652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104805</xdr:rowOff>
    </xdr:from>
    <xdr:to>
      <xdr:col>81</xdr:col>
      <xdr:colOff>95250</xdr:colOff>
      <xdr:row>14</xdr:row>
      <xdr:rowOff>34955</xdr:rowOff>
    </xdr:to>
    <xdr:sp macro="" textlink="">
      <xdr:nvSpPr>
        <xdr:cNvPr id="464" name="楕円 463">
          <a:extLst>
            <a:ext uri="{FF2B5EF4-FFF2-40B4-BE49-F238E27FC236}">
              <a16:creationId xmlns:a16="http://schemas.microsoft.com/office/drawing/2014/main" id="{4D4164D0-172D-4D30-A008-33A6B4BDE874}"/>
            </a:ext>
          </a:extLst>
        </xdr:cNvPr>
        <xdr:cNvSpPr/>
      </xdr:nvSpPr>
      <xdr:spPr>
        <a:xfrm>
          <a:off x="16967200" y="23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76882</xdr:rowOff>
    </xdr:from>
    <xdr:ext cx="762000" cy="259045"/>
    <xdr:sp macro="" textlink="">
      <xdr:nvSpPr>
        <xdr:cNvPr id="465" name="将来負担の状況該当値テキスト">
          <a:extLst>
            <a:ext uri="{FF2B5EF4-FFF2-40B4-BE49-F238E27FC236}">
              <a16:creationId xmlns:a16="http://schemas.microsoft.com/office/drawing/2014/main" id="{91BBBC92-48F3-4E3F-B6D8-F81FCF22CDC9}"/>
            </a:ext>
          </a:extLst>
        </xdr:cNvPr>
        <xdr:cNvSpPr txBox="1"/>
      </xdr:nvSpPr>
      <xdr:spPr>
        <a:xfrm>
          <a:off x="17106900" y="23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170301</xdr:rowOff>
    </xdr:from>
    <xdr:to>
      <xdr:col>77</xdr:col>
      <xdr:colOff>95250</xdr:colOff>
      <xdr:row>14</xdr:row>
      <xdr:rowOff>100451</xdr:rowOff>
    </xdr:to>
    <xdr:sp macro="" textlink="">
      <xdr:nvSpPr>
        <xdr:cNvPr id="466" name="楕円 465">
          <a:extLst>
            <a:ext uri="{FF2B5EF4-FFF2-40B4-BE49-F238E27FC236}">
              <a16:creationId xmlns:a16="http://schemas.microsoft.com/office/drawing/2014/main" id="{54241D7D-8FBB-48D7-97A5-E7222150E19C}"/>
            </a:ext>
          </a:extLst>
        </xdr:cNvPr>
        <xdr:cNvSpPr/>
      </xdr:nvSpPr>
      <xdr:spPr>
        <a:xfrm>
          <a:off x="16129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85228</xdr:rowOff>
    </xdr:from>
    <xdr:ext cx="736600" cy="259045"/>
    <xdr:sp macro="" textlink="">
      <xdr:nvSpPr>
        <xdr:cNvPr id="467" name="テキスト ボックス 466">
          <a:extLst>
            <a:ext uri="{FF2B5EF4-FFF2-40B4-BE49-F238E27FC236}">
              <a16:creationId xmlns:a16="http://schemas.microsoft.com/office/drawing/2014/main" id="{8709A7D8-05A5-4558-97D1-B27B2E14AF74}"/>
            </a:ext>
          </a:extLst>
        </xdr:cNvPr>
        <xdr:cNvSpPr txBox="1"/>
      </xdr:nvSpPr>
      <xdr:spPr>
        <a:xfrm>
          <a:off x="15798800" y="248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90775</xdr:rowOff>
    </xdr:from>
    <xdr:to>
      <xdr:col>73</xdr:col>
      <xdr:colOff>44450</xdr:colOff>
      <xdr:row>15</xdr:row>
      <xdr:rowOff>20925</xdr:rowOff>
    </xdr:to>
    <xdr:sp macro="" textlink="">
      <xdr:nvSpPr>
        <xdr:cNvPr id="468" name="楕円 467">
          <a:extLst>
            <a:ext uri="{FF2B5EF4-FFF2-40B4-BE49-F238E27FC236}">
              <a16:creationId xmlns:a16="http://schemas.microsoft.com/office/drawing/2014/main" id="{81618C54-36FD-4767-82FC-D808C6E662FD}"/>
            </a:ext>
          </a:extLst>
        </xdr:cNvPr>
        <xdr:cNvSpPr/>
      </xdr:nvSpPr>
      <xdr:spPr>
        <a:xfrm>
          <a:off x="15240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5702</xdr:rowOff>
    </xdr:from>
    <xdr:ext cx="762000" cy="259045"/>
    <xdr:sp macro="" textlink="">
      <xdr:nvSpPr>
        <xdr:cNvPr id="469" name="テキスト ボックス 468">
          <a:extLst>
            <a:ext uri="{FF2B5EF4-FFF2-40B4-BE49-F238E27FC236}">
              <a16:creationId xmlns:a16="http://schemas.microsoft.com/office/drawing/2014/main" id="{93164377-C31A-433D-B466-DED14BC6C2D8}"/>
            </a:ext>
          </a:extLst>
        </xdr:cNvPr>
        <xdr:cNvSpPr txBox="1"/>
      </xdr:nvSpPr>
      <xdr:spPr>
        <a:xfrm>
          <a:off x="14909800" y="257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156271</xdr:rowOff>
    </xdr:from>
    <xdr:to>
      <xdr:col>68</xdr:col>
      <xdr:colOff>203200</xdr:colOff>
      <xdr:row>15</xdr:row>
      <xdr:rowOff>86421</xdr:rowOff>
    </xdr:to>
    <xdr:sp macro="" textlink="">
      <xdr:nvSpPr>
        <xdr:cNvPr id="470" name="楕円 469">
          <a:extLst>
            <a:ext uri="{FF2B5EF4-FFF2-40B4-BE49-F238E27FC236}">
              <a16:creationId xmlns:a16="http://schemas.microsoft.com/office/drawing/2014/main" id="{CCB21A0F-1991-40EA-858A-B46BA2497E4C}"/>
            </a:ext>
          </a:extLst>
        </xdr:cNvPr>
        <xdr:cNvSpPr/>
      </xdr:nvSpPr>
      <xdr:spPr>
        <a:xfrm>
          <a:off x="14351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71198</xdr:rowOff>
    </xdr:from>
    <xdr:ext cx="762000" cy="259045"/>
    <xdr:sp macro="" textlink="">
      <xdr:nvSpPr>
        <xdr:cNvPr id="471" name="テキスト ボックス 470">
          <a:extLst>
            <a:ext uri="{FF2B5EF4-FFF2-40B4-BE49-F238E27FC236}">
              <a16:creationId xmlns:a16="http://schemas.microsoft.com/office/drawing/2014/main" id="{81F53F0D-2CA6-478C-8161-4402A659DE68}"/>
            </a:ext>
          </a:extLst>
        </xdr:cNvPr>
        <xdr:cNvSpPr txBox="1"/>
      </xdr:nvSpPr>
      <xdr:spPr>
        <a:xfrm>
          <a:off x="14020800" y="264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125004</xdr:rowOff>
    </xdr:from>
    <xdr:to>
      <xdr:col>64</xdr:col>
      <xdr:colOff>152400</xdr:colOff>
      <xdr:row>16</xdr:row>
      <xdr:rowOff>55154</xdr:rowOff>
    </xdr:to>
    <xdr:sp macro="" textlink="">
      <xdr:nvSpPr>
        <xdr:cNvPr id="472" name="楕円 471">
          <a:extLst>
            <a:ext uri="{FF2B5EF4-FFF2-40B4-BE49-F238E27FC236}">
              <a16:creationId xmlns:a16="http://schemas.microsoft.com/office/drawing/2014/main" id="{A3A4801F-7E18-49BB-B8BF-C863C9EED67C}"/>
            </a:ext>
          </a:extLst>
        </xdr:cNvPr>
        <xdr:cNvSpPr/>
      </xdr:nvSpPr>
      <xdr:spPr>
        <a:xfrm>
          <a:off x="13462000" y="2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39931</xdr:rowOff>
    </xdr:from>
    <xdr:ext cx="762000" cy="259045"/>
    <xdr:sp macro="" textlink="">
      <xdr:nvSpPr>
        <xdr:cNvPr id="473" name="テキスト ボックス 472">
          <a:extLst>
            <a:ext uri="{FF2B5EF4-FFF2-40B4-BE49-F238E27FC236}">
              <a16:creationId xmlns:a16="http://schemas.microsoft.com/office/drawing/2014/main" id="{9DDE6D12-E1F8-4399-9780-AC322E704811}"/>
            </a:ext>
          </a:extLst>
        </xdr:cNvPr>
        <xdr:cNvSpPr txBox="1"/>
      </xdr:nvSpPr>
      <xdr:spPr>
        <a:xfrm>
          <a:off x="13131800" y="278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10,348
10,254
114.03
8,009,820
7,714,321
262,331
4,541,252
5,954,600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退職勧奨や新規採用の抑制により職員数の削減を図ったことで、類似団体平均を大幅に下回って推移している。一方で、多様化する住民ニーズへの対応に必要な専門職等の採用が不足する実情もあり、引き続き、適正な定員管理や給与水準の適正化を図りこの水準を維持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7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50800</xdr:rowOff>
    </xdr:from>
    <xdr:to>
      <xdr:col>15</xdr:col>
      <xdr:colOff>98425</xdr:colOff>
      <xdr:row>35</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1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30480</xdr:rowOff>
    </xdr:from>
    <xdr:to>
      <xdr:col>15</xdr:col>
      <xdr:colOff>149225</xdr:colOff>
      <xdr:row>35</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0</xdr:rowOff>
    </xdr:from>
    <xdr:to>
      <xdr:col>11</xdr:col>
      <xdr:colOff>60325</xdr:colOff>
      <xdr:row>35</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類似団体と比較すると大きく下回って推移している。令和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年度決算では、</a:t>
          </a:r>
          <a:r>
            <a:rPr kumimoji="1" lang="ja-JP" altLang="en-US" sz="1100">
              <a:solidFill>
                <a:schemeClr val="dk1"/>
              </a:solidFill>
              <a:effectLst/>
              <a:latin typeface="+mn-lt"/>
              <a:ea typeface="+mn-ea"/>
              <a:cs typeface="+mn-cs"/>
            </a:rPr>
            <a:t>基幹システムのベンダー変更</a:t>
          </a:r>
          <a:r>
            <a:rPr kumimoji="1" lang="ja-JP" altLang="ja-JP" sz="1100">
              <a:solidFill>
                <a:schemeClr val="dk1"/>
              </a:solidFill>
              <a:effectLst/>
              <a:latin typeface="+mn-lt"/>
              <a:ea typeface="+mn-ea"/>
              <a:cs typeface="+mn-cs"/>
            </a:rPr>
            <a:t>に要する経費の増加などが増加要因の一つとしてあげられる。引き続き事務事業の見直しなどを実施し、経費の削減に努める。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797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98425</xdr:rowOff>
    </xdr:from>
    <xdr:to>
      <xdr:col>78</xdr:col>
      <xdr:colOff>69850</xdr:colOff>
      <xdr:row>15</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70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98425</xdr:rowOff>
    </xdr:from>
    <xdr:to>
      <xdr:col>73</xdr:col>
      <xdr:colOff>180975</xdr:colOff>
      <xdr:row>15</xdr:row>
      <xdr:rowOff>117475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70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15</xdr:row>
      <xdr:rowOff>117475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13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121302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47625</xdr:rowOff>
    </xdr:from>
    <xdr:to>
      <xdr:col>74</xdr:col>
      <xdr:colOff>31750</xdr:colOff>
      <xdr:row>15</xdr:row>
      <xdr:rowOff>149225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159402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66675</xdr:rowOff>
    </xdr:from>
    <xdr:to>
      <xdr:col>69</xdr:col>
      <xdr:colOff>142875</xdr:colOff>
      <xdr:row>15</xdr:row>
      <xdr:rowOff>168275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7002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人口減少や高齢化、少子化対策などにより事業が多様化し近年は急激に増加傾向にある。令和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年度決算では、前年度を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％下回った。これまで福祉施策に重点をおき行政サービスを展開してきた本町において、今後も同様な傾向が続くと見込まれる。このため、事業管理を徹底し過度な上昇を抑制していく必要がある。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58965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820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58</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8316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39915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58</xdr:row>
      <xdr:rowOff>39915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929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について課題が多く、汚泥減容化の取り組みによる維持管理経費の削減、料金改定などを実施により抑制に努めているが、施設の老朽化による経費の増加、人口減少による料金収入の増加が見込めない状況であり、繰出金が増加傾向にある。</a:t>
          </a:r>
          <a:r>
            <a:rPr kumimoji="1" lang="ja-JP" altLang="en-US" sz="1100">
              <a:solidFill>
                <a:schemeClr val="dk1"/>
              </a:solidFill>
              <a:effectLst/>
              <a:latin typeface="+mn-lt"/>
              <a:ea typeface="+mn-ea"/>
              <a:cs typeface="+mn-cs"/>
            </a:rPr>
            <a:t>今後は、下水道事業が法適化されることから、収支バランス等の見える化により、更なる会計の改善に努めていく必要がある。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50256</xdr:rowOff>
    </xdr:from>
    <xdr:to>
      <xdr:col>82</xdr:col>
      <xdr:colOff>107950</xdr:colOff>
      <xdr:row>57</xdr:row>
      <xdr:rowOff>89444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229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89444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22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89444</xdr:rowOff>
    </xdr:from>
    <xdr:to>
      <xdr:col>73</xdr:col>
      <xdr:colOff>180975</xdr:colOff>
      <xdr:row>57</xdr:row>
      <xdr:rowOff>148227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620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148227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078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38644</xdr:rowOff>
    </xdr:from>
    <xdr:to>
      <xdr:col>82</xdr:col>
      <xdr:colOff>158750</xdr:colOff>
      <xdr:row>57</xdr:row>
      <xdr:rowOff>140244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10721</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8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170906</xdr:rowOff>
    </xdr:from>
    <xdr:to>
      <xdr:col>78</xdr:col>
      <xdr:colOff>120650</xdr:colOff>
      <xdr:row>57</xdr:row>
      <xdr:rowOff>101056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111233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40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38644</xdr:rowOff>
    </xdr:from>
    <xdr:to>
      <xdr:col>74</xdr:col>
      <xdr:colOff>31750</xdr:colOff>
      <xdr:row>57</xdr:row>
      <xdr:rowOff>140244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150421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8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97427</xdr:rowOff>
    </xdr:from>
    <xdr:to>
      <xdr:col>69</xdr:col>
      <xdr:colOff>142875</xdr:colOff>
      <xdr:row>58</xdr:row>
      <xdr:rowOff>27577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12354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病院や水道事業への補助金（繰出金）やごみ処理、消防、介護保険等を一部事務組合で実施していることから類似団体の平均を上回っている。また、地方創生関連事業、人口減少・少子高齢化に関連した事業の拡充もあり増加の要因でも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年度決算の増加要因の特徴として、</a:t>
          </a:r>
          <a:r>
            <a:rPr kumimoji="1" lang="ja-JP" altLang="en-US" sz="1100">
              <a:solidFill>
                <a:schemeClr val="dk1"/>
              </a:solidFill>
              <a:effectLst/>
              <a:latin typeface="+mn-lt"/>
              <a:ea typeface="+mn-ea"/>
              <a:cs typeface="+mn-cs"/>
            </a:rPr>
            <a:t>物価高騰対策に係る経費</a:t>
          </a:r>
          <a:r>
            <a:rPr kumimoji="1" lang="ja-JP" altLang="ja-JP" sz="1100">
              <a:solidFill>
                <a:schemeClr val="dk1"/>
              </a:solidFill>
              <a:effectLst/>
              <a:latin typeface="+mn-lt"/>
              <a:ea typeface="+mn-ea"/>
              <a:cs typeface="+mn-cs"/>
            </a:rPr>
            <a:t>が大きく増加している。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43180</xdr:rowOff>
    </xdr:from>
    <xdr:to>
      <xdr:col>82</xdr:col>
      <xdr:colOff>107950</xdr:colOff>
      <xdr:row>40</xdr:row>
      <xdr:rowOff>66040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901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43180</xdr:rowOff>
    </xdr:from>
    <xdr:to>
      <xdr:col>78</xdr:col>
      <xdr:colOff>69850</xdr:colOff>
      <xdr:row>40</xdr:row>
      <xdr:rowOff>43180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901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43180</xdr:rowOff>
    </xdr:from>
    <xdr:to>
      <xdr:col>73</xdr:col>
      <xdr:colOff>180975</xdr:colOff>
      <xdr:row>40</xdr:row>
      <xdr:rowOff>58420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90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40</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15240</xdr:rowOff>
    </xdr:from>
    <xdr:to>
      <xdr:col>82</xdr:col>
      <xdr:colOff>158750</xdr:colOff>
      <xdr:row>40</xdr:row>
      <xdr:rowOff>116840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158767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163830</xdr:rowOff>
    </xdr:from>
    <xdr:to>
      <xdr:col>78</xdr:col>
      <xdr:colOff>120650</xdr:colOff>
      <xdr:row>40</xdr:row>
      <xdr:rowOff>93980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78757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163830</xdr:rowOff>
    </xdr:from>
    <xdr:to>
      <xdr:col>74</xdr:col>
      <xdr:colOff>31750</xdr:colOff>
      <xdr:row>40</xdr:row>
      <xdr:rowOff>93980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78757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xdr:rowOff>
    </xdr:from>
    <xdr:to>
      <xdr:col>69</xdr:col>
      <xdr:colOff>142875</xdr:colOff>
      <xdr:row>40</xdr:row>
      <xdr:rowOff>109220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93997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156210</xdr:rowOff>
    </xdr:from>
    <xdr:to>
      <xdr:col>65</xdr:col>
      <xdr:colOff>53975</xdr:colOff>
      <xdr:row>40</xdr:row>
      <xdr:rowOff>86360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71137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合併以降の大規模事業（ＣＡＴＶ整備事業、小・中学校の大規模改修など）の実施により類似団体平均を上回っている。前年度と比較して、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した背景には、</a:t>
          </a:r>
          <a:r>
            <a:rPr lang="ja-JP" altLang="en-US" sz="1100" b="0" i="0" u="none" strike="noStrike" baseline="0">
              <a:solidFill>
                <a:schemeClr val="dk1"/>
              </a:solidFill>
              <a:latin typeface="+mn-lt"/>
              <a:ea typeface="+mn-ea"/>
              <a:cs typeface="+mn-cs"/>
            </a:rPr>
            <a:t>クリーンセンター基幹改良事業等に係る元金償還開始及び</a:t>
          </a:r>
        </a:p>
        <a:p>
          <a:r>
            <a:rPr lang="ja-JP" altLang="en-US" sz="1100" b="0" i="0" u="none" strike="noStrike" baseline="0">
              <a:solidFill>
                <a:schemeClr val="dk1"/>
              </a:solidFill>
              <a:latin typeface="+mn-lt"/>
              <a:ea typeface="+mn-ea"/>
              <a:cs typeface="+mn-cs"/>
            </a:rPr>
            <a:t>繰上償還によること</a:t>
          </a:r>
          <a:r>
            <a:rPr kumimoji="1" lang="ja-JP" altLang="ja-JP" sz="1100">
              <a:solidFill>
                <a:schemeClr val="dk1"/>
              </a:solidFill>
              <a:effectLst/>
              <a:latin typeface="+mn-lt"/>
              <a:ea typeface="+mn-ea"/>
              <a:cs typeface="+mn-cs"/>
            </a:rPr>
            <a:t>が要因である。今後、施設の老朽化による改修なども課題としているため、財政状況を注視しながら新規発行の抑制に努める。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37846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07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124713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074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124713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78</xdr:row>
      <xdr:rowOff>35561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126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年度決算においては、類似団体を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％上回る結果となった。　</a:t>
          </a:r>
          <a:endParaRPr lang="ja-JP" altLang="ja-JP" sz="1400">
            <a:effectLst/>
          </a:endParaRPr>
        </a:p>
        <a:p>
          <a:r>
            <a:rPr kumimoji="1" lang="ja-JP" altLang="ja-JP" sz="1100">
              <a:solidFill>
                <a:schemeClr val="dk1"/>
              </a:solidFill>
              <a:effectLst/>
              <a:latin typeface="+mn-lt"/>
              <a:ea typeface="+mn-ea"/>
              <a:cs typeface="+mn-cs"/>
            </a:rPr>
            <a:t>　年々社会保障関係経費を中心とした扶助費が増加しており、この傾向はさらに拡大するものと予想されるため、経常経費の削減にこれまで以上に努める必要がある。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73661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934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123189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3934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123189</xdr:rowOff>
    </xdr:from>
    <xdr:to>
      <xdr:col>73</xdr:col>
      <xdr:colOff>180975</xdr:colOff>
      <xdr:row>78</xdr:row>
      <xdr:rowOff>146050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496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146050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431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72389</xdr:rowOff>
    </xdr:from>
    <xdr:to>
      <xdr:col>74</xdr:col>
      <xdr:colOff>31750</xdr:colOff>
      <xdr:row>79</xdr:row>
      <xdr:rowOff>2539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158766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171278</xdr:rowOff>
    </xdr:from>
    <xdr:to>
      <xdr:col>29</xdr:col>
      <xdr:colOff>127000</xdr:colOff>
      <xdr:row>16</xdr:row>
      <xdr:rowOff>20101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90653"/>
          <a:ext cx="647700" cy="2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20101</xdr:rowOff>
    </xdr:from>
    <xdr:to>
      <xdr:col>26</xdr:col>
      <xdr:colOff>50800</xdr:colOff>
      <xdr:row>16</xdr:row>
      <xdr:rowOff>112789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10926"/>
          <a:ext cx="698500" cy="9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112789</xdr:rowOff>
    </xdr:from>
    <xdr:to>
      <xdr:col>22</xdr:col>
      <xdr:colOff>114300</xdr:colOff>
      <xdr:row>16</xdr:row>
      <xdr:rowOff>159355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03614"/>
          <a:ext cx="698500" cy="4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159355</xdr:rowOff>
    </xdr:from>
    <xdr:to>
      <xdr:col>18</xdr:col>
      <xdr:colOff>177800</xdr:colOff>
      <xdr:row>16</xdr:row>
      <xdr:rowOff>169194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50180"/>
          <a:ext cx="698500" cy="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120478</xdr:rowOff>
    </xdr:from>
    <xdr:to>
      <xdr:col>29</xdr:col>
      <xdr:colOff>177800</xdr:colOff>
      <xdr:row>16</xdr:row>
      <xdr:rowOff>50628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3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137005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8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140751</xdr:rowOff>
    </xdr:from>
    <xdr:to>
      <xdr:col>26</xdr:col>
      <xdr:colOff>101600</xdr:colOff>
      <xdr:row>16</xdr:row>
      <xdr:rowOff>70901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6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81078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29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61989</xdr:rowOff>
    </xdr:from>
    <xdr:to>
      <xdr:col>22</xdr:col>
      <xdr:colOff>165100</xdr:colOff>
      <xdr:row>16</xdr:row>
      <xdr:rowOff>163589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5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2316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2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108555</xdr:rowOff>
    </xdr:from>
    <xdr:to>
      <xdr:col>19</xdr:col>
      <xdr:colOff>38100</xdr:colOff>
      <xdr:row>17</xdr:row>
      <xdr:rowOff>38705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99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48882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118394</xdr:rowOff>
    </xdr:from>
    <xdr:to>
      <xdr:col>15</xdr:col>
      <xdr:colOff>101600</xdr:colOff>
      <xdr:row>17</xdr:row>
      <xdr:rowOff>48544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0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58721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244291</xdr:rowOff>
    </xdr:from>
    <xdr:to>
      <xdr:col>29</xdr:col>
      <xdr:colOff>127000</xdr:colOff>
      <xdr:row>34</xdr:row>
      <xdr:rowOff>263379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11741"/>
          <a:ext cx="6477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165310</xdr:rowOff>
    </xdr:from>
    <xdr:to>
      <xdr:col>26</xdr:col>
      <xdr:colOff>50800</xdr:colOff>
      <xdr:row>34</xdr:row>
      <xdr:rowOff>263379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432760"/>
          <a:ext cx="698500" cy="9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165310</xdr:rowOff>
    </xdr:from>
    <xdr:to>
      <xdr:col>22</xdr:col>
      <xdr:colOff>114300</xdr:colOff>
      <xdr:row>34</xdr:row>
      <xdr:rowOff>220097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432760"/>
          <a:ext cx="698500" cy="5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101816</xdr:rowOff>
    </xdr:from>
    <xdr:to>
      <xdr:col>18</xdr:col>
      <xdr:colOff>177800</xdr:colOff>
      <xdr:row>34</xdr:row>
      <xdr:rowOff>220097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369266"/>
          <a:ext cx="698500" cy="11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193491</xdr:rowOff>
    </xdr:from>
    <xdr:to>
      <xdr:col>29</xdr:col>
      <xdr:colOff>177800</xdr:colOff>
      <xdr:row>34</xdr:row>
      <xdr:rowOff>295091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60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38568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0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212579</xdr:rowOff>
    </xdr:from>
    <xdr:to>
      <xdr:col>26</xdr:col>
      <xdr:colOff>101600</xdr:colOff>
      <xdr:row>34</xdr:row>
      <xdr:rowOff>314179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8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324356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4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114510</xdr:rowOff>
    </xdr:from>
    <xdr:to>
      <xdr:col>22</xdr:col>
      <xdr:colOff>165100</xdr:colOff>
      <xdr:row>34</xdr:row>
      <xdr:rowOff>216110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8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226287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169297</xdr:rowOff>
    </xdr:from>
    <xdr:to>
      <xdr:col>19</xdr:col>
      <xdr:colOff>38100</xdr:colOff>
      <xdr:row>34</xdr:row>
      <xdr:rowOff>270897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3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281074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0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51016</xdr:rowOff>
    </xdr:from>
    <xdr:to>
      <xdr:col>15</xdr:col>
      <xdr:colOff>101600</xdr:colOff>
      <xdr:row>34</xdr:row>
      <xdr:rowOff>152616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1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162793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08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10,348
10,254
114.03
8,009,820
7,714,321
262,331
4,541,252
5,954,600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77969</xdr:rowOff>
    </xdr:from>
    <xdr:to>
      <xdr:col>24</xdr:col>
      <xdr:colOff>63500</xdr:colOff>
      <xdr:row>35</xdr:row>
      <xdr:rowOff>92997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78719"/>
          <a:ext cx="8382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92997</xdr:rowOff>
    </xdr:from>
    <xdr:to>
      <xdr:col>19</xdr:col>
      <xdr:colOff>177800</xdr:colOff>
      <xdr:row>35</xdr:row>
      <xdr:rowOff>122967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93747"/>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122967</xdr:rowOff>
    </xdr:from>
    <xdr:to>
      <xdr:col>15</xdr:col>
      <xdr:colOff>50800</xdr:colOff>
      <xdr:row>36</xdr:row>
      <xdr:rowOff>15470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23717"/>
          <a:ext cx="889000" cy="6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15470</xdr:rowOff>
    </xdr:from>
    <xdr:to>
      <xdr:col>10</xdr:col>
      <xdr:colOff>114300</xdr:colOff>
      <xdr:row>36</xdr:row>
      <xdr:rowOff>37502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87670"/>
          <a:ext cx="889000" cy="2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27169</xdr:rowOff>
    </xdr:from>
    <xdr:to>
      <xdr:col>24</xdr:col>
      <xdr:colOff>114300</xdr:colOff>
      <xdr:row>35</xdr:row>
      <xdr:rowOff>128769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50046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42197</xdr:rowOff>
    </xdr:from>
    <xdr:to>
      <xdr:col>20</xdr:col>
      <xdr:colOff>38100</xdr:colOff>
      <xdr:row>35</xdr:row>
      <xdr:rowOff>143797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160324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1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72167</xdr:rowOff>
    </xdr:from>
    <xdr:to>
      <xdr:col>15</xdr:col>
      <xdr:colOff>101600</xdr:colOff>
      <xdr:row>36</xdr:row>
      <xdr:rowOff>2317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18844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4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136120</xdr:rowOff>
    </xdr:from>
    <xdr:to>
      <xdr:col>10</xdr:col>
      <xdr:colOff>165100</xdr:colOff>
      <xdr:row>36</xdr:row>
      <xdr:rowOff>66270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82797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1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158152</xdr:rowOff>
    </xdr:from>
    <xdr:to>
      <xdr:col>6</xdr:col>
      <xdr:colOff>38100</xdr:colOff>
      <xdr:row>36</xdr:row>
      <xdr:rowOff>88302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104829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90250</xdr:rowOff>
    </xdr:from>
    <xdr:to>
      <xdr:col>24</xdr:col>
      <xdr:colOff>63500</xdr:colOff>
      <xdr:row>55</xdr:row>
      <xdr:rowOff>169107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20000"/>
          <a:ext cx="838200" cy="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109607</xdr:rowOff>
    </xdr:from>
    <xdr:to>
      <xdr:col>19</xdr:col>
      <xdr:colOff>177800</xdr:colOff>
      <xdr:row>55</xdr:row>
      <xdr:rowOff>169107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539357"/>
          <a:ext cx="8890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109607</xdr:rowOff>
    </xdr:from>
    <xdr:to>
      <xdr:col>15</xdr:col>
      <xdr:colOff>50800</xdr:colOff>
      <xdr:row>56</xdr:row>
      <xdr:rowOff>53440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539357"/>
          <a:ext cx="889000" cy="1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53440</xdr:rowOff>
    </xdr:from>
    <xdr:to>
      <xdr:col>10</xdr:col>
      <xdr:colOff>114300</xdr:colOff>
      <xdr:row>56</xdr:row>
      <xdr:rowOff>90825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54640"/>
          <a:ext cx="889000" cy="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39450</xdr:rowOff>
    </xdr:from>
    <xdr:to>
      <xdr:col>24</xdr:col>
      <xdr:colOff>114300</xdr:colOff>
      <xdr:row>55</xdr:row>
      <xdr:rowOff>141050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6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62327</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2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118307</xdr:rowOff>
    </xdr:from>
    <xdr:to>
      <xdr:col>20</xdr:col>
      <xdr:colOff>38100</xdr:colOff>
      <xdr:row>56</xdr:row>
      <xdr:rowOff>48457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64984</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2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58807</xdr:rowOff>
    </xdr:from>
    <xdr:to>
      <xdr:col>15</xdr:col>
      <xdr:colOff>101600</xdr:colOff>
      <xdr:row>55</xdr:row>
      <xdr:rowOff>160407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5484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2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2640</xdr:rowOff>
    </xdr:from>
    <xdr:to>
      <xdr:col>10</xdr:col>
      <xdr:colOff>165100</xdr:colOff>
      <xdr:row>56</xdr:row>
      <xdr:rowOff>104240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95367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69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40025</xdr:rowOff>
    </xdr:from>
    <xdr:to>
      <xdr:col>6</xdr:col>
      <xdr:colOff>38100</xdr:colOff>
      <xdr:row>56</xdr:row>
      <xdr:rowOff>141625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132752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121602</xdr:rowOff>
    </xdr:from>
    <xdr:to>
      <xdr:col>24</xdr:col>
      <xdr:colOff>63500</xdr:colOff>
      <xdr:row>78</xdr:row>
      <xdr:rowOff>28829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23252"/>
          <a:ext cx="838200" cy="7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122441</xdr:rowOff>
    </xdr:from>
    <xdr:to>
      <xdr:col>19</xdr:col>
      <xdr:colOff>177800</xdr:colOff>
      <xdr:row>78</xdr:row>
      <xdr:rowOff>28829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24091"/>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122441</xdr:rowOff>
    </xdr:from>
    <xdr:to>
      <xdr:col>15</xdr:col>
      <xdr:colOff>50800</xdr:colOff>
      <xdr:row>78</xdr:row>
      <xdr:rowOff>84531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24091"/>
          <a:ext cx="889000" cy="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59576</xdr:rowOff>
    </xdr:from>
    <xdr:to>
      <xdr:col>10</xdr:col>
      <xdr:colOff>114300</xdr:colOff>
      <xdr:row>78</xdr:row>
      <xdr:rowOff>84531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32676"/>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70802</xdr:rowOff>
    </xdr:from>
    <xdr:to>
      <xdr:col>24</xdr:col>
      <xdr:colOff>114300</xdr:colOff>
      <xdr:row>78</xdr:row>
      <xdr:rowOff>952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7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49229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5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149479</xdr:rowOff>
    </xdr:from>
    <xdr:to>
      <xdr:col>20</xdr:col>
      <xdr:colOff>38100</xdr:colOff>
      <xdr:row>78</xdr:row>
      <xdr:rowOff>79629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70756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71641</xdr:rowOff>
    </xdr:from>
    <xdr:to>
      <xdr:col>15</xdr:col>
      <xdr:colOff>101600</xdr:colOff>
      <xdr:row>78</xdr:row>
      <xdr:rowOff>1791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18318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33731</xdr:rowOff>
    </xdr:from>
    <xdr:to>
      <xdr:col>10</xdr:col>
      <xdr:colOff>165100</xdr:colOff>
      <xdr:row>78</xdr:row>
      <xdr:rowOff>135331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126458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8776</xdr:rowOff>
    </xdr:from>
    <xdr:to>
      <xdr:col>6</xdr:col>
      <xdr:colOff>38100</xdr:colOff>
      <xdr:row>78</xdr:row>
      <xdr:rowOff>110376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101503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37624</xdr:rowOff>
    </xdr:from>
    <xdr:to>
      <xdr:col>24</xdr:col>
      <xdr:colOff>63500</xdr:colOff>
      <xdr:row>95</xdr:row>
      <xdr:rowOff>8658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153924"/>
          <a:ext cx="838200" cy="14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37624</xdr:rowOff>
    </xdr:from>
    <xdr:to>
      <xdr:col>19</xdr:col>
      <xdr:colOff>177800</xdr:colOff>
      <xdr:row>95</xdr:row>
      <xdr:rowOff>127040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53924"/>
          <a:ext cx="889000" cy="2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126212</xdr:rowOff>
    </xdr:from>
    <xdr:to>
      <xdr:col>15</xdr:col>
      <xdr:colOff>50800</xdr:colOff>
      <xdr:row>95</xdr:row>
      <xdr:rowOff>127040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413962"/>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126212</xdr:rowOff>
    </xdr:from>
    <xdr:to>
      <xdr:col>10</xdr:col>
      <xdr:colOff>114300</xdr:colOff>
      <xdr:row>95</xdr:row>
      <xdr:rowOff>135117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13962"/>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129308</xdr:rowOff>
    </xdr:from>
    <xdr:to>
      <xdr:col>24</xdr:col>
      <xdr:colOff>114300</xdr:colOff>
      <xdr:row>95</xdr:row>
      <xdr:rowOff>59458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4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152185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9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158274</xdr:rowOff>
    </xdr:from>
    <xdr:to>
      <xdr:col>20</xdr:col>
      <xdr:colOff>38100</xdr:colOff>
      <xdr:row>94</xdr:row>
      <xdr:rowOff>88424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0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104951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7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76240</xdr:rowOff>
    </xdr:from>
    <xdr:to>
      <xdr:col>15</xdr:col>
      <xdr:colOff>101600</xdr:colOff>
      <xdr:row>96</xdr:row>
      <xdr:rowOff>6390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22917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1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75412</xdr:rowOff>
    </xdr:from>
    <xdr:to>
      <xdr:col>10</xdr:col>
      <xdr:colOff>165100</xdr:colOff>
      <xdr:row>96</xdr:row>
      <xdr:rowOff>5562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22089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1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84317</xdr:rowOff>
    </xdr:from>
    <xdr:to>
      <xdr:col>6</xdr:col>
      <xdr:colOff>38100</xdr:colOff>
      <xdr:row>96</xdr:row>
      <xdr:rowOff>14467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30994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4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123113</xdr:rowOff>
    </xdr:from>
    <xdr:to>
      <xdr:col>55</xdr:col>
      <xdr:colOff>0</xdr:colOff>
      <xdr:row>34</xdr:row>
      <xdr:rowOff>152922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52413"/>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91269</xdr:rowOff>
    </xdr:from>
    <xdr:to>
      <xdr:col>50</xdr:col>
      <xdr:colOff>114300</xdr:colOff>
      <xdr:row>34</xdr:row>
      <xdr:rowOff>152922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577669"/>
          <a:ext cx="889000" cy="40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91269</xdr:rowOff>
    </xdr:from>
    <xdr:to>
      <xdr:col>45</xdr:col>
      <xdr:colOff>177800</xdr:colOff>
      <xdr:row>35</xdr:row>
      <xdr:rowOff>73520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577669"/>
          <a:ext cx="889000" cy="49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116730</xdr:rowOff>
    </xdr:from>
    <xdr:to>
      <xdr:col>41</xdr:col>
      <xdr:colOff>50800</xdr:colOff>
      <xdr:row>35</xdr:row>
      <xdr:rowOff>73520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5946030"/>
          <a:ext cx="889000" cy="1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72313</xdr:rowOff>
    </xdr:from>
    <xdr:to>
      <xdr:col>55</xdr:col>
      <xdr:colOff>50800</xdr:colOff>
      <xdr:row>35</xdr:row>
      <xdr:rowOff>2463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95190</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5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102122</xdr:rowOff>
    </xdr:from>
    <xdr:to>
      <xdr:col>50</xdr:col>
      <xdr:colOff>165100</xdr:colOff>
      <xdr:row>35</xdr:row>
      <xdr:rowOff>32272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9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48799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0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40469</xdr:rowOff>
    </xdr:from>
    <xdr:to>
      <xdr:col>46</xdr:col>
      <xdr:colOff>38100</xdr:colOff>
      <xdr:row>32</xdr:row>
      <xdr:rowOff>142069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5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158596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30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22720</xdr:rowOff>
    </xdr:from>
    <xdr:to>
      <xdr:col>41</xdr:col>
      <xdr:colOff>101600</xdr:colOff>
      <xdr:row>35</xdr:row>
      <xdr:rowOff>124320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140847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79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65930</xdr:rowOff>
    </xdr:from>
    <xdr:to>
      <xdr:col>36</xdr:col>
      <xdr:colOff>165100</xdr:colOff>
      <xdr:row>34</xdr:row>
      <xdr:rowOff>167530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8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12607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67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107138</xdr:rowOff>
    </xdr:from>
    <xdr:to>
      <xdr:col>55</xdr:col>
      <xdr:colOff>0</xdr:colOff>
      <xdr:row>57</xdr:row>
      <xdr:rowOff>24974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536888"/>
          <a:ext cx="838200" cy="26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139796</xdr:rowOff>
    </xdr:from>
    <xdr:to>
      <xdr:col>50</xdr:col>
      <xdr:colOff>114300</xdr:colOff>
      <xdr:row>55</xdr:row>
      <xdr:rowOff>107138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226646"/>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139796</xdr:rowOff>
    </xdr:from>
    <xdr:to>
      <xdr:col>45</xdr:col>
      <xdr:colOff>177800</xdr:colOff>
      <xdr:row>57</xdr:row>
      <xdr:rowOff>100838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226646"/>
          <a:ext cx="889000" cy="64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70397</xdr:rowOff>
    </xdr:from>
    <xdr:to>
      <xdr:col>41</xdr:col>
      <xdr:colOff>50800</xdr:colOff>
      <xdr:row>57</xdr:row>
      <xdr:rowOff>100838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671597"/>
          <a:ext cx="889000" cy="2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145624</xdr:rowOff>
    </xdr:from>
    <xdr:to>
      <xdr:col>55</xdr:col>
      <xdr:colOff>50800</xdr:colOff>
      <xdr:row>57</xdr:row>
      <xdr:rowOff>75774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7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124051</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2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56338</xdr:rowOff>
    </xdr:from>
    <xdr:to>
      <xdr:col>50</xdr:col>
      <xdr:colOff>165100</xdr:colOff>
      <xdr:row>55</xdr:row>
      <xdr:rowOff>157938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3015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26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88996</xdr:rowOff>
    </xdr:from>
    <xdr:to>
      <xdr:col>46</xdr:col>
      <xdr:colOff>38100</xdr:colOff>
      <xdr:row>54</xdr:row>
      <xdr:rowOff>19146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1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35673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95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50038</xdr:rowOff>
    </xdr:from>
    <xdr:to>
      <xdr:col>41</xdr:col>
      <xdr:colOff>101600</xdr:colOff>
      <xdr:row>57</xdr:row>
      <xdr:rowOff>151638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142765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1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19597</xdr:rowOff>
    </xdr:from>
    <xdr:to>
      <xdr:col>36</xdr:col>
      <xdr:colOff>165100</xdr:colOff>
      <xdr:row>56</xdr:row>
      <xdr:rowOff>121197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137724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55621</xdr:rowOff>
    </xdr:from>
    <xdr:to>
      <xdr:col>55</xdr:col>
      <xdr:colOff>0</xdr:colOff>
      <xdr:row>78</xdr:row>
      <xdr:rowOff>122517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085821"/>
          <a:ext cx="838200" cy="40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55621</xdr:rowOff>
    </xdr:from>
    <xdr:to>
      <xdr:col>50</xdr:col>
      <xdr:colOff>114300</xdr:colOff>
      <xdr:row>78</xdr:row>
      <xdr:rowOff>84372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85821"/>
          <a:ext cx="889000" cy="37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59317</xdr:rowOff>
    </xdr:from>
    <xdr:to>
      <xdr:col>45</xdr:col>
      <xdr:colOff>177800</xdr:colOff>
      <xdr:row>78</xdr:row>
      <xdr:rowOff>84372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32417"/>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59317</xdr:rowOff>
    </xdr:from>
    <xdr:to>
      <xdr:col>41</xdr:col>
      <xdr:colOff>50800</xdr:colOff>
      <xdr:row>78</xdr:row>
      <xdr:rowOff>109227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32417"/>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71717</xdr:rowOff>
    </xdr:from>
    <xdr:to>
      <xdr:col>55</xdr:col>
      <xdr:colOff>50800</xdr:colOff>
      <xdr:row>79</xdr:row>
      <xdr:rowOff>1867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158094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4821</xdr:rowOff>
    </xdr:from>
    <xdr:to>
      <xdr:col>50</xdr:col>
      <xdr:colOff>165100</xdr:colOff>
      <xdr:row>76</xdr:row>
      <xdr:rowOff>106421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122948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81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33572</xdr:rowOff>
    </xdr:from>
    <xdr:to>
      <xdr:col>46</xdr:col>
      <xdr:colOff>38100</xdr:colOff>
      <xdr:row>78</xdr:row>
      <xdr:rowOff>135172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126299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9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8517</xdr:rowOff>
    </xdr:from>
    <xdr:to>
      <xdr:col>41</xdr:col>
      <xdr:colOff>101600</xdr:colOff>
      <xdr:row>78</xdr:row>
      <xdr:rowOff>110117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101244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58427</xdr:rowOff>
    </xdr:from>
    <xdr:to>
      <xdr:col>36</xdr:col>
      <xdr:colOff>165100</xdr:colOff>
      <xdr:row>78</xdr:row>
      <xdr:rowOff>160027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151154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2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124540</xdr:rowOff>
    </xdr:from>
    <xdr:to>
      <xdr:col>55</xdr:col>
      <xdr:colOff>0</xdr:colOff>
      <xdr:row>98</xdr:row>
      <xdr:rowOff>19283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55190"/>
          <a:ext cx="83820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104386</xdr:rowOff>
    </xdr:from>
    <xdr:to>
      <xdr:col>50</xdr:col>
      <xdr:colOff>114300</xdr:colOff>
      <xdr:row>98</xdr:row>
      <xdr:rowOff>19283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220686"/>
          <a:ext cx="889000" cy="6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104386</xdr:rowOff>
    </xdr:from>
    <xdr:to>
      <xdr:col>45</xdr:col>
      <xdr:colOff>177800</xdr:colOff>
      <xdr:row>98</xdr:row>
      <xdr:rowOff>61990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220686"/>
          <a:ext cx="889000" cy="64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43340</xdr:rowOff>
    </xdr:from>
    <xdr:to>
      <xdr:col>41</xdr:col>
      <xdr:colOff>50800</xdr:colOff>
      <xdr:row>98</xdr:row>
      <xdr:rowOff>61990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45440"/>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73740</xdr:rowOff>
    </xdr:from>
    <xdr:to>
      <xdr:col>55</xdr:col>
      <xdr:colOff>50800</xdr:colOff>
      <xdr:row>98</xdr:row>
      <xdr:rowOff>3890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52167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139933</xdr:rowOff>
    </xdr:from>
    <xdr:to>
      <xdr:col>50</xdr:col>
      <xdr:colOff>165100</xdr:colOff>
      <xdr:row>98</xdr:row>
      <xdr:rowOff>70083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61210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6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53586</xdr:rowOff>
    </xdr:from>
    <xdr:to>
      <xdr:col>46</xdr:col>
      <xdr:colOff>38100</xdr:colOff>
      <xdr:row>94</xdr:row>
      <xdr:rowOff>155186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1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263</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594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11190</xdr:rowOff>
    </xdr:from>
    <xdr:to>
      <xdr:col>41</xdr:col>
      <xdr:colOff>101600</xdr:colOff>
      <xdr:row>98</xdr:row>
      <xdr:rowOff>112790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103917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0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163990</xdr:rowOff>
    </xdr:from>
    <xdr:to>
      <xdr:col>36</xdr:col>
      <xdr:colOff>165100</xdr:colOff>
      <xdr:row>98</xdr:row>
      <xdr:rowOff>94140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85267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42088</xdr:rowOff>
    </xdr:from>
    <xdr:to>
      <xdr:col>85</xdr:col>
      <xdr:colOff>127000</xdr:colOff>
      <xdr:row>36</xdr:row>
      <xdr:rowOff>163950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214288"/>
          <a:ext cx="838200" cy="1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13111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2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163950</xdr:rowOff>
    </xdr:from>
    <xdr:to>
      <xdr:col>81</xdr:col>
      <xdr:colOff>50800</xdr:colOff>
      <xdr:row>38</xdr:row>
      <xdr:rowOff>122784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336150"/>
          <a:ext cx="889000" cy="30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6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32277</xdr:rowOff>
    </xdr:from>
    <xdr:to>
      <xdr:col>76</xdr:col>
      <xdr:colOff>114300</xdr:colOff>
      <xdr:row>38</xdr:row>
      <xdr:rowOff>122784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204477"/>
          <a:ext cx="889000" cy="4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32277</xdr:rowOff>
    </xdr:from>
    <xdr:to>
      <xdr:col>71</xdr:col>
      <xdr:colOff>177800</xdr:colOff>
      <xdr:row>37</xdr:row>
      <xdr:rowOff>71901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204477"/>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133316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162738</xdr:rowOff>
    </xdr:from>
    <xdr:to>
      <xdr:col>85</xdr:col>
      <xdr:colOff>177800</xdr:colOff>
      <xdr:row>36</xdr:row>
      <xdr:rowOff>92888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1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14165</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0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113150</xdr:rowOff>
    </xdr:from>
    <xdr:to>
      <xdr:col>81</xdr:col>
      <xdr:colOff>101600</xdr:colOff>
      <xdr:row>37</xdr:row>
      <xdr:rowOff>43300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2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59827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606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71984</xdr:rowOff>
    </xdr:from>
    <xdr:to>
      <xdr:col>76</xdr:col>
      <xdr:colOff>165100</xdr:colOff>
      <xdr:row>39</xdr:row>
      <xdr:rowOff>2134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164711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7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152927</xdr:rowOff>
    </xdr:from>
    <xdr:to>
      <xdr:col>72</xdr:col>
      <xdr:colOff>38100</xdr:colOff>
      <xdr:row>36</xdr:row>
      <xdr:rowOff>83077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1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99604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9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21101</xdr:rowOff>
    </xdr:from>
    <xdr:to>
      <xdr:col>67</xdr:col>
      <xdr:colOff>101600</xdr:colOff>
      <xdr:row>37</xdr:row>
      <xdr:rowOff>122701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139228</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13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28220</xdr:rowOff>
    </xdr:from>
    <xdr:to>
      <xdr:col>85</xdr:col>
      <xdr:colOff>127000</xdr:colOff>
      <xdr:row>76</xdr:row>
      <xdr:rowOff>87472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58420"/>
          <a:ext cx="838200" cy="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38681</xdr:rowOff>
    </xdr:from>
    <xdr:to>
      <xdr:col>81</xdr:col>
      <xdr:colOff>50800</xdr:colOff>
      <xdr:row>76</xdr:row>
      <xdr:rowOff>87472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068881"/>
          <a:ext cx="8890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38681</xdr:rowOff>
    </xdr:from>
    <xdr:to>
      <xdr:col>76</xdr:col>
      <xdr:colOff>114300</xdr:colOff>
      <xdr:row>76</xdr:row>
      <xdr:rowOff>66686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068881"/>
          <a:ext cx="8890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165943</xdr:rowOff>
    </xdr:from>
    <xdr:to>
      <xdr:col>71</xdr:col>
      <xdr:colOff>177800</xdr:colOff>
      <xdr:row>76</xdr:row>
      <xdr:rowOff>66686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24693"/>
          <a:ext cx="889000" cy="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148870</xdr:rowOff>
    </xdr:from>
    <xdr:to>
      <xdr:col>85</xdr:col>
      <xdr:colOff>177800</xdr:colOff>
      <xdr:row>76</xdr:row>
      <xdr:rowOff>79020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296</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8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36672</xdr:rowOff>
    </xdr:from>
    <xdr:to>
      <xdr:col>81</xdr:col>
      <xdr:colOff>101600</xdr:colOff>
      <xdr:row>76</xdr:row>
      <xdr:rowOff>138272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154799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4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159331</xdr:rowOff>
    </xdr:from>
    <xdr:to>
      <xdr:col>76</xdr:col>
      <xdr:colOff>165100</xdr:colOff>
      <xdr:row>76</xdr:row>
      <xdr:rowOff>89481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1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106008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15886</xdr:rowOff>
    </xdr:from>
    <xdr:to>
      <xdr:col>72</xdr:col>
      <xdr:colOff>38100</xdr:colOff>
      <xdr:row>76</xdr:row>
      <xdr:rowOff>117486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134012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115143</xdr:rowOff>
    </xdr:from>
    <xdr:to>
      <xdr:col>67</xdr:col>
      <xdr:colOff>101600</xdr:colOff>
      <xdr:row>76</xdr:row>
      <xdr:rowOff>45293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61820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17774</xdr:rowOff>
    </xdr:from>
    <xdr:to>
      <xdr:col>85</xdr:col>
      <xdr:colOff>127000</xdr:colOff>
      <xdr:row>98</xdr:row>
      <xdr:rowOff>101895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19874"/>
          <a:ext cx="838200" cy="8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17774</xdr:rowOff>
    </xdr:from>
    <xdr:to>
      <xdr:col>81</xdr:col>
      <xdr:colOff>50800</xdr:colOff>
      <xdr:row>98</xdr:row>
      <xdr:rowOff>123918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19874"/>
          <a:ext cx="889000" cy="10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120393</xdr:rowOff>
    </xdr:from>
    <xdr:to>
      <xdr:col>76</xdr:col>
      <xdr:colOff>114300</xdr:colOff>
      <xdr:row>98</xdr:row>
      <xdr:rowOff>123918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22493"/>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120393</xdr:rowOff>
    </xdr:from>
    <xdr:to>
      <xdr:col>71</xdr:col>
      <xdr:colOff>177800</xdr:colOff>
      <xdr:row>98</xdr:row>
      <xdr:rowOff>128014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22493"/>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51095</xdr:rowOff>
    </xdr:from>
    <xdr:to>
      <xdr:col>85</xdr:col>
      <xdr:colOff>177800</xdr:colOff>
      <xdr:row>98</xdr:row>
      <xdr:rowOff>152695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137472</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6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138424</xdr:rowOff>
    </xdr:from>
    <xdr:to>
      <xdr:col>81</xdr:col>
      <xdr:colOff>101600</xdr:colOff>
      <xdr:row>98</xdr:row>
      <xdr:rowOff>68574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59701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73118</xdr:rowOff>
    </xdr:from>
    <xdr:to>
      <xdr:col>76</xdr:col>
      <xdr:colOff>165100</xdr:colOff>
      <xdr:row>99</xdr:row>
      <xdr:rowOff>3268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165845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69593</xdr:rowOff>
    </xdr:from>
    <xdr:to>
      <xdr:col>72</xdr:col>
      <xdr:colOff>38100</xdr:colOff>
      <xdr:row>98</xdr:row>
      <xdr:rowOff>171193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162320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6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77214</xdr:rowOff>
    </xdr:from>
    <xdr:to>
      <xdr:col>67</xdr:col>
      <xdr:colOff>101600</xdr:colOff>
      <xdr:row>99</xdr:row>
      <xdr:rowOff>7364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169941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7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137391</xdr:rowOff>
    </xdr:from>
    <xdr:to>
      <xdr:col>116</xdr:col>
      <xdr:colOff>63500</xdr:colOff>
      <xdr:row>58</xdr:row>
      <xdr:rowOff>139609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81491"/>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139563</xdr:rowOff>
    </xdr:from>
    <xdr:to>
      <xdr:col>111</xdr:col>
      <xdr:colOff>177800</xdr:colOff>
      <xdr:row>58</xdr:row>
      <xdr:rowOff>139609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66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139563</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83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118714</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62814"/>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86591</xdr:rowOff>
    </xdr:from>
    <xdr:to>
      <xdr:col>116</xdr:col>
      <xdr:colOff>114300</xdr:colOff>
      <xdr:row>59</xdr:row>
      <xdr:rowOff>16741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88809</xdr:rowOff>
    </xdr:from>
    <xdr:to>
      <xdr:col>112</xdr:col>
      <xdr:colOff>38100</xdr:colOff>
      <xdr:row>59</xdr:row>
      <xdr:rowOff>18959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10086</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88763</xdr:rowOff>
    </xdr:from>
    <xdr:to>
      <xdr:col>107</xdr:col>
      <xdr:colOff>101600</xdr:colOff>
      <xdr:row>59</xdr:row>
      <xdr:rowOff>18913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10040</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67914</xdr:rowOff>
    </xdr:from>
    <xdr:to>
      <xdr:col>98</xdr:col>
      <xdr:colOff>38100</xdr:colOff>
      <xdr:row>58</xdr:row>
      <xdr:rowOff>169514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160641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0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60103</xdr:rowOff>
    </xdr:from>
    <xdr:to>
      <xdr:col>116</xdr:col>
      <xdr:colOff>63500</xdr:colOff>
      <xdr:row>75</xdr:row>
      <xdr:rowOff>86709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18853"/>
          <a:ext cx="8382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45887</xdr:rowOff>
    </xdr:from>
    <xdr:to>
      <xdr:col>111</xdr:col>
      <xdr:colOff>177800</xdr:colOff>
      <xdr:row>75</xdr:row>
      <xdr:rowOff>86709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90463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45887</xdr:rowOff>
    </xdr:from>
    <xdr:to>
      <xdr:col>107</xdr:col>
      <xdr:colOff>50800</xdr:colOff>
      <xdr:row>75</xdr:row>
      <xdr:rowOff>78065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04637"/>
          <a:ext cx="889000" cy="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78065</xdr:rowOff>
    </xdr:from>
    <xdr:to>
      <xdr:col>102</xdr:col>
      <xdr:colOff>114300</xdr:colOff>
      <xdr:row>75</xdr:row>
      <xdr:rowOff>88058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36815"/>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9303</xdr:rowOff>
    </xdr:from>
    <xdr:to>
      <xdr:col>116</xdr:col>
      <xdr:colOff>114300</xdr:colOff>
      <xdr:row>75</xdr:row>
      <xdr:rowOff>110903</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32180</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35909</xdr:rowOff>
    </xdr:from>
    <xdr:to>
      <xdr:col>112</xdr:col>
      <xdr:colOff>38100</xdr:colOff>
      <xdr:row>75</xdr:row>
      <xdr:rowOff>137509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154036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166537</xdr:rowOff>
    </xdr:from>
    <xdr:to>
      <xdr:col>107</xdr:col>
      <xdr:colOff>101600</xdr:colOff>
      <xdr:row>75</xdr:row>
      <xdr:rowOff>96687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113214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2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27265</xdr:rowOff>
    </xdr:from>
    <xdr:to>
      <xdr:col>102</xdr:col>
      <xdr:colOff>165100</xdr:colOff>
      <xdr:row>75</xdr:row>
      <xdr:rowOff>128865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145392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37258</xdr:rowOff>
    </xdr:from>
    <xdr:to>
      <xdr:col>98</xdr:col>
      <xdr:colOff>38100</xdr:colOff>
      <xdr:row>75</xdr:row>
      <xdr:rowOff>138858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155385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7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合併後の定員管理で平成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年以降職員数は減少したが、地方創生関連事業での移住定住コーディネーターや地域おこし協力隊、少子化対策による子育て、保育関係の</a:t>
          </a:r>
          <a:r>
            <a:rPr kumimoji="1" lang="ja-JP" altLang="en-US" sz="1100">
              <a:solidFill>
                <a:schemeClr val="dk1"/>
              </a:solidFill>
              <a:effectLst/>
              <a:latin typeface="+mn-lt"/>
              <a:ea typeface="+mn-ea"/>
              <a:cs typeface="+mn-cs"/>
            </a:rPr>
            <a:t>会計年度任用</a:t>
          </a:r>
          <a:r>
            <a:rPr kumimoji="1" lang="ja-JP" altLang="ja-JP" sz="1100">
              <a:solidFill>
                <a:schemeClr val="dk1"/>
              </a:solidFill>
              <a:effectLst/>
              <a:latin typeface="+mn-lt"/>
              <a:ea typeface="+mn-ea"/>
              <a:cs typeface="+mn-cs"/>
            </a:rPr>
            <a:t>職員が増加していることに起因するものと分析する。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から町独自の少子化対策事業に取り組んだため、高くなっている。補助費等についても病院事業会計への補助（繰出）やごみ処理、消防、介護保険等を一部事務組合で実施しているため高くなっている。公債費については、起債残高は年々減少しているもの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人当たりのコストとしては類似団体平均と比較し</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高い水準で推移している。一方、積立金については、新たにポータルサイトとの契約など、納税収入確保策を講じてはいるものの、類似団体平均を大幅に下回る状況となっており、本町の財政基盤の脆弱さが覗える決算状況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10,348
10,254
114.03
8,009,820
7,714,321
262,331
4,541,252
5,954,600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165989</xdr:rowOff>
    </xdr:from>
    <xdr:to>
      <xdr:col>24</xdr:col>
      <xdr:colOff>63500</xdr:colOff>
      <xdr:row>34</xdr:row>
      <xdr:rowOff>166370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528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165989</xdr:rowOff>
    </xdr:from>
    <xdr:to>
      <xdr:col>19</xdr:col>
      <xdr:colOff>177800</xdr:colOff>
      <xdr:row>35</xdr:row>
      <xdr:rowOff>4635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5289"/>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4635</xdr:rowOff>
    </xdr:from>
    <xdr:to>
      <xdr:col>15</xdr:col>
      <xdr:colOff>50800</xdr:colOff>
      <xdr:row>35</xdr:row>
      <xdr:rowOff>20638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538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14732</xdr:rowOff>
    </xdr:from>
    <xdr:to>
      <xdr:col>10</xdr:col>
      <xdr:colOff>114300</xdr:colOff>
      <xdr:row>35</xdr:row>
      <xdr:rowOff>20638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5482"/>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115189</xdr:rowOff>
    </xdr:from>
    <xdr:to>
      <xdr:col>20</xdr:col>
      <xdr:colOff>38100</xdr:colOff>
      <xdr:row>35</xdr:row>
      <xdr:rowOff>45339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61866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125285</xdr:rowOff>
    </xdr:from>
    <xdr:to>
      <xdr:col>15</xdr:col>
      <xdr:colOff>101600</xdr:colOff>
      <xdr:row>35</xdr:row>
      <xdr:rowOff>55435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71962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141288</xdr:rowOff>
    </xdr:from>
    <xdr:to>
      <xdr:col>10</xdr:col>
      <xdr:colOff>165100</xdr:colOff>
      <xdr:row>35</xdr:row>
      <xdr:rowOff>71438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87965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135382</xdr:rowOff>
    </xdr:from>
    <xdr:to>
      <xdr:col>6</xdr:col>
      <xdr:colOff>38100</xdr:colOff>
      <xdr:row>35</xdr:row>
      <xdr:rowOff>65532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82059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45520</xdr:rowOff>
    </xdr:from>
    <xdr:to>
      <xdr:col>24</xdr:col>
      <xdr:colOff>63500</xdr:colOff>
      <xdr:row>57</xdr:row>
      <xdr:rowOff>49334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46720"/>
          <a:ext cx="838200" cy="17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22320</xdr:rowOff>
    </xdr:from>
    <xdr:to>
      <xdr:col>19</xdr:col>
      <xdr:colOff>177800</xdr:colOff>
      <xdr:row>56</xdr:row>
      <xdr:rowOff>45520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109170"/>
          <a:ext cx="889000" cy="53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22320</xdr:rowOff>
    </xdr:from>
    <xdr:to>
      <xdr:col>15</xdr:col>
      <xdr:colOff>50800</xdr:colOff>
      <xdr:row>57</xdr:row>
      <xdr:rowOff>112862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109170"/>
          <a:ext cx="889000" cy="77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112862</xdr:rowOff>
    </xdr:from>
    <xdr:to>
      <xdr:col>10</xdr:col>
      <xdr:colOff>114300</xdr:colOff>
      <xdr:row>57</xdr:row>
      <xdr:rowOff>124420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5512"/>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169984</xdr:rowOff>
    </xdr:from>
    <xdr:to>
      <xdr:col>24</xdr:col>
      <xdr:colOff>114300</xdr:colOff>
      <xdr:row>57</xdr:row>
      <xdr:rowOff>100134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148411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166170</xdr:rowOff>
    </xdr:from>
    <xdr:to>
      <xdr:col>20</xdr:col>
      <xdr:colOff>38100</xdr:colOff>
      <xdr:row>56</xdr:row>
      <xdr:rowOff>96320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112847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7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142970</xdr:rowOff>
    </xdr:from>
    <xdr:to>
      <xdr:col>15</xdr:col>
      <xdr:colOff>101600</xdr:colOff>
      <xdr:row>53</xdr:row>
      <xdr:rowOff>73120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0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89647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3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62062</xdr:rowOff>
    </xdr:from>
    <xdr:to>
      <xdr:col>10</xdr:col>
      <xdr:colOff>165100</xdr:colOff>
      <xdr:row>57</xdr:row>
      <xdr:rowOff>163662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154789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73620</xdr:rowOff>
    </xdr:from>
    <xdr:to>
      <xdr:col>6</xdr:col>
      <xdr:colOff>38100</xdr:colOff>
      <xdr:row>58</xdr:row>
      <xdr:rowOff>3770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166347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69756</xdr:rowOff>
    </xdr:from>
    <xdr:to>
      <xdr:col>24</xdr:col>
      <xdr:colOff>63500</xdr:colOff>
      <xdr:row>73</xdr:row>
      <xdr:rowOff>82314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85606"/>
          <a:ext cx="838200" cy="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69756</xdr:rowOff>
    </xdr:from>
    <xdr:to>
      <xdr:col>19</xdr:col>
      <xdr:colOff>177800</xdr:colOff>
      <xdr:row>74</xdr:row>
      <xdr:rowOff>42438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85606"/>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42438</xdr:rowOff>
    </xdr:from>
    <xdr:to>
      <xdr:col>15</xdr:col>
      <xdr:colOff>50800</xdr:colOff>
      <xdr:row>74</xdr:row>
      <xdr:rowOff>162842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29738"/>
          <a:ext cx="889000" cy="1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162842</xdr:rowOff>
    </xdr:from>
    <xdr:to>
      <xdr:col>10</xdr:col>
      <xdr:colOff>114300</xdr:colOff>
      <xdr:row>75</xdr:row>
      <xdr:rowOff>75875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50142"/>
          <a:ext cx="889000" cy="8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31514</xdr:rowOff>
    </xdr:from>
    <xdr:to>
      <xdr:col>24</xdr:col>
      <xdr:colOff>114300</xdr:colOff>
      <xdr:row>73</xdr:row>
      <xdr:rowOff>133114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54391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9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18956</xdr:rowOff>
    </xdr:from>
    <xdr:to>
      <xdr:col>20</xdr:col>
      <xdr:colOff>38100</xdr:colOff>
      <xdr:row>73</xdr:row>
      <xdr:rowOff>120556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137083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1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163088</xdr:rowOff>
    </xdr:from>
    <xdr:to>
      <xdr:col>15</xdr:col>
      <xdr:colOff>101600</xdr:colOff>
      <xdr:row>74</xdr:row>
      <xdr:rowOff>93238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109765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5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112042</xdr:rowOff>
    </xdr:from>
    <xdr:to>
      <xdr:col>10</xdr:col>
      <xdr:colOff>165100</xdr:colOff>
      <xdr:row>75</xdr:row>
      <xdr:rowOff>42192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58719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7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25075</xdr:rowOff>
    </xdr:from>
    <xdr:to>
      <xdr:col>6</xdr:col>
      <xdr:colOff>38100</xdr:colOff>
      <xdr:row>75</xdr:row>
      <xdr:rowOff>126675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143202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5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148419</xdr:rowOff>
    </xdr:from>
    <xdr:to>
      <xdr:col>24</xdr:col>
      <xdr:colOff>63500</xdr:colOff>
      <xdr:row>96</xdr:row>
      <xdr:rowOff>6970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36169"/>
          <a:ext cx="838200" cy="3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6970</xdr:rowOff>
    </xdr:from>
    <xdr:to>
      <xdr:col>19</xdr:col>
      <xdr:colOff>177800</xdr:colOff>
      <xdr:row>96</xdr:row>
      <xdr:rowOff>61263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661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61263</xdr:rowOff>
    </xdr:from>
    <xdr:to>
      <xdr:col>15</xdr:col>
      <xdr:colOff>50800</xdr:colOff>
      <xdr:row>96</xdr:row>
      <xdr:rowOff>105099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20463"/>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8922</xdr:rowOff>
    </xdr:from>
    <xdr:to>
      <xdr:col>10</xdr:col>
      <xdr:colOff>114300</xdr:colOff>
      <xdr:row>96</xdr:row>
      <xdr:rowOff>105099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68122"/>
          <a:ext cx="8890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97619</xdr:rowOff>
    </xdr:from>
    <xdr:to>
      <xdr:col>24</xdr:col>
      <xdr:colOff>114300</xdr:colOff>
      <xdr:row>96</xdr:row>
      <xdr:rowOff>27769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120496</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3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127620</xdr:rowOff>
    </xdr:from>
    <xdr:to>
      <xdr:col>20</xdr:col>
      <xdr:colOff>38100</xdr:colOff>
      <xdr:row>96</xdr:row>
      <xdr:rowOff>57770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74297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9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10463</xdr:rowOff>
    </xdr:from>
    <xdr:to>
      <xdr:col>15</xdr:col>
      <xdr:colOff>101600</xdr:colOff>
      <xdr:row>96</xdr:row>
      <xdr:rowOff>112063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4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54299</xdr:rowOff>
    </xdr:from>
    <xdr:to>
      <xdr:col>10</xdr:col>
      <xdr:colOff>165100</xdr:colOff>
      <xdr:row>96</xdr:row>
      <xdr:rowOff>155899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129572</xdr:rowOff>
    </xdr:from>
    <xdr:to>
      <xdr:col>6</xdr:col>
      <xdr:colOff>38100</xdr:colOff>
      <xdr:row>96</xdr:row>
      <xdr:rowOff>59722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76249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9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10556</xdr:rowOff>
    </xdr:from>
    <xdr:to>
      <xdr:col>55</xdr:col>
      <xdr:colOff>0</xdr:colOff>
      <xdr:row>57</xdr:row>
      <xdr:rowOff>1313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11756"/>
          <a:ext cx="8382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10556</xdr:rowOff>
    </xdr:from>
    <xdr:to>
      <xdr:col>50</xdr:col>
      <xdr:colOff>114300</xdr:colOff>
      <xdr:row>57</xdr:row>
      <xdr:rowOff>21513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11756"/>
          <a:ext cx="889000" cy="18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21513</xdr:rowOff>
    </xdr:from>
    <xdr:to>
      <xdr:col>45</xdr:col>
      <xdr:colOff>177800</xdr:colOff>
      <xdr:row>57</xdr:row>
      <xdr:rowOff>63096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94163"/>
          <a:ext cx="889000" cy="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24889</xdr:rowOff>
    </xdr:from>
    <xdr:to>
      <xdr:col>41</xdr:col>
      <xdr:colOff>50800</xdr:colOff>
      <xdr:row>57</xdr:row>
      <xdr:rowOff>63096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454639"/>
          <a:ext cx="889000" cy="3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121963</xdr:rowOff>
    </xdr:from>
    <xdr:to>
      <xdr:col>55</xdr:col>
      <xdr:colOff>50800</xdr:colOff>
      <xdr:row>57</xdr:row>
      <xdr:rowOff>52113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144840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7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131206</xdr:rowOff>
    </xdr:from>
    <xdr:to>
      <xdr:col>50</xdr:col>
      <xdr:colOff>165100</xdr:colOff>
      <xdr:row>56</xdr:row>
      <xdr:rowOff>61356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77883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3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142163</xdr:rowOff>
    </xdr:from>
    <xdr:to>
      <xdr:col>46</xdr:col>
      <xdr:colOff>38100</xdr:colOff>
      <xdr:row>57</xdr:row>
      <xdr:rowOff>72313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88840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12296</xdr:rowOff>
    </xdr:from>
    <xdr:to>
      <xdr:col>41</xdr:col>
      <xdr:colOff>101600</xdr:colOff>
      <xdr:row>57</xdr:row>
      <xdr:rowOff>113896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130423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145539</xdr:rowOff>
    </xdr:from>
    <xdr:to>
      <xdr:col>36</xdr:col>
      <xdr:colOff>165100</xdr:colOff>
      <xdr:row>55</xdr:row>
      <xdr:rowOff>75689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0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92216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55169</xdr:rowOff>
    </xdr:from>
    <xdr:to>
      <xdr:col>55</xdr:col>
      <xdr:colOff>0</xdr:colOff>
      <xdr:row>78</xdr:row>
      <xdr:rowOff>78003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8269"/>
          <a:ext cx="838200" cy="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78003</xdr:rowOff>
    </xdr:from>
    <xdr:to>
      <xdr:col>50</xdr:col>
      <xdr:colOff>114300</xdr:colOff>
      <xdr:row>78</xdr:row>
      <xdr:rowOff>83565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51103"/>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83565</xdr:rowOff>
    </xdr:from>
    <xdr:to>
      <xdr:col>45</xdr:col>
      <xdr:colOff>177800</xdr:colOff>
      <xdr:row>79</xdr:row>
      <xdr:rowOff>12128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5666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164122</xdr:rowOff>
    </xdr:from>
    <xdr:to>
      <xdr:col>41</xdr:col>
      <xdr:colOff>50800</xdr:colOff>
      <xdr:row>79</xdr:row>
      <xdr:rowOff>12128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37222"/>
          <a:ext cx="8890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4369</xdr:rowOff>
    </xdr:from>
    <xdr:to>
      <xdr:col>55</xdr:col>
      <xdr:colOff>50800</xdr:colOff>
      <xdr:row>78</xdr:row>
      <xdr:rowOff>105969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154246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27203</xdr:rowOff>
    </xdr:from>
    <xdr:to>
      <xdr:col>50</xdr:col>
      <xdr:colOff>165100</xdr:colOff>
      <xdr:row>78</xdr:row>
      <xdr:rowOff>128803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119930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32765</xdr:rowOff>
    </xdr:from>
    <xdr:to>
      <xdr:col>46</xdr:col>
      <xdr:colOff>38100</xdr:colOff>
      <xdr:row>78</xdr:row>
      <xdr:rowOff>134365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125492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9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132778</xdr:rowOff>
    </xdr:from>
    <xdr:to>
      <xdr:col>41</xdr:col>
      <xdr:colOff>101600</xdr:colOff>
      <xdr:row>79</xdr:row>
      <xdr:rowOff>62928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54055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113322</xdr:rowOff>
    </xdr:from>
    <xdr:to>
      <xdr:col>36</xdr:col>
      <xdr:colOff>165100</xdr:colOff>
      <xdr:row>79</xdr:row>
      <xdr:rowOff>43472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34599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138054</xdr:rowOff>
    </xdr:from>
    <xdr:to>
      <xdr:col>55</xdr:col>
      <xdr:colOff>0</xdr:colOff>
      <xdr:row>97</xdr:row>
      <xdr:rowOff>23994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97254"/>
          <a:ext cx="838200" cy="5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4032</xdr:rowOff>
    </xdr:from>
    <xdr:to>
      <xdr:col>50</xdr:col>
      <xdr:colOff>114300</xdr:colOff>
      <xdr:row>97</xdr:row>
      <xdr:rowOff>23994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34682"/>
          <a:ext cx="8890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4032</xdr:rowOff>
    </xdr:from>
    <xdr:to>
      <xdr:col>45</xdr:col>
      <xdr:colOff>177800</xdr:colOff>
      <xdr:row>97</xdr:row>
      <xdr:rowOff>21954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34682"/>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21954</xdr:rowOff>
    </xdr:from>
    <xdr:to>
      <xdr:col>41</xdr:col>
      <xdr:colOff>50800</xdr:colOff>
      <xdr:row>97</xdr:row>
      <xdr:rowOff>26234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52604"/>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87254</xdr:rowOff>
    </xdr:from>
    <xdr:to>
      <xdr:col>55</xdr:col>
      <xdr:colOff>50800</xdr:colOff>
      <xdr:row>97</xdr:row>
      <xdr:rowOff>17404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2181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144644</xdr:rowOff>
    </xdr:from>
    <xdr:to>
      <xdr:col>50</xdr:col>
      <xdr:colOff>165100</xdr:colOff>
      <xdr:row>97</xdr:row>
      <xdr:rowOff>74794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65921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9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124682</xdr:rowOff>
    </xdr:from>
    <xdr:to>
      <xdr:col>46</xdr:col>
      <xdr:colOff>38100</xdr:colOff>
      <xdr:row>97</xdr:row>
      <xdr:rowOff>54832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45959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142604</xdr:rowOff>
    </xdr:from>
    <xdr:to>
      <xdr:col>41</xdr:col>
      <xdr:colOff>101600</xdr:colOff>
      <xdr:row>97</xdr:row>
      <xdr:rowOff>72754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63881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146884</xdr:rowOff>
    </xdr:from>
    <xdr:to>
      <xdr:col>36</xdr:col>
      <xdr:colOff>165100</xdr:colOff>
      <xdr:row>97</xdr:row>
      <xdr:rowOff>77034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68161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99025</xdr:rowOff>
    </xdr:from>
    <xdr:to>
      <xdr:col>85</xdr:col>
      <xdr:colOff>127000</xdr:colOff>
      <xdr:row>37</xdr:row>
      <xdr:rowOff>130850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42675"/>
          <a:ext cx="838200" cy="3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39149</xdr:rowOff>
    </xdr:from>
    <xdr:to>
      <xdr:col>81</xdr:col>
      <xdr:colOff>50800</xdr:colOff>
      <xdr:row>37</xdr:row>
      <xdr:rowOff>99025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82799"/>
          <a:ext cx="889000" cy="5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39149</xdr:rowOff>
    </xdr:from>
    <xdr:to>
      <xdr:col>76</xdr:col>
      <xdr:colOff>114300</xdr:colOff>
      <xdr:row>37</xdr:row>
      <xdr:rowOff>83922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82799"/>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83922</xdr:rowOff>
    </xdr:from>
    <xdr:to>
      <xdr:col>71</xdr:col>
      <xdr:colOff>177800</xdr:colOff>
      <xdr:row>37</xdr:row>
      <xdr:rowOff>89914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27572"/>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80050</xdr:rowOff>
    </xdr:from>
    <xdr:to>
      <xdr:col>85</xdr:col>
      <xdr:colOff>177800</xdr:colOff>
      <xdr:row>38</xdr:row>
      <xdr:rowOff>10199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3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166427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3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48225</xdr:rowOff>
    </xdr:from>
    <xdr:to>
      <xdr:col>81</xdr:col>
      <xdr:colOff>101600</xdr:colOff>
      <xdr:row>37</xdr:row>
      <xdr:rowOff>149825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9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8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159799</xdr:rowOff>
    </xdr:from>
    <xdr:to>
      <xdr:col>76</xdr:col>
      <xdr:colOff>165100</xdr:colOff>
      <xdr:row>37</xdr:row>
      <xdr:rowOff>89949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81076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33122</xdr:rowOff>
    </xdr:from>
    <xdr:to>
      <xdr:col>72</xdr:col>
      <xdr:colOff>38100</xdr:colOff>
      <xdr:row>37</xdr:row>
      <xdr:rowOff>134722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125848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39114</xdr:rowOff>
    </xdr:from>
    <xdr:to>
      <xdr:col>67</xdr:col>
      <xdr:colOff>101600</xdr:colOff>
      <xdr:row>37</xdr:row>
      <xdr:rowOff>140714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131841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48575</xdr:rowOff>
    </xdr:from>
    <xdr:to>
      <xdr:col>85</xdr:col>
      <xdr:colOff>127000</xdr:colOff>
      <xdr:row>57</xdr:row>
      <xdr:rowOff>63640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21225"/>
          <a:ext cx="8382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41370</xdr:rowOff>
    </xdr:from>
    <xdr:to>
      <xdr:col>81</xdr:col>
      <xdr:colOff>50800</xdr:colOff>
      <xdr:row>57</xdr:row>
      <xdr:rowOff>63640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14020"/>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41370</xdr:rowOff>
    </xdr:from>
    <xdr:to>
      <xdr:col>76</xdr:col>
      <xdr:colOff>114300</xdr:colOff>
      <xdr:row>57</xdr:row>
      <xdr:rowOff>98575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14020"/>
          <a:ext cx="889000" cy="5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96252</xdr:rowOff>
    </xdr:from>
    <xdr:to>
      <xdr:col>71</xdr:col>
      <xdr:colOff>177800</xdr:colOff>
      <xdr:row>57</xdr:row>
      <xdr:rowOff>98575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68902"/>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169225</xdr:rowOff>
    </xdr:from>
    <xdr:to>
      <xdr:col>85</xdr:col>
      <xdr:colOff>177800</xdr:colOff>
      <xdr:row>57</xdr:row>
      <xdr:rowOff>99375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12840</xdr:rowOff>
    </xdr:from>
    <xdr:to>
      <xdr:col>81</xdr:col>
      <xdr:colOff>101600</xdr:colOff>
      <xdr:row>57</xdr:row>
      <xdr:rowOff>114440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105567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162020</xdr:rowOff>
    </xdr:from>
    <xdr:to>
      <xdr:col>76</xdr:col>
      <xdr:colOff>165100</xdr:colOff>
      <xdr:row>57</xdr:row>
      <xdr:rowOff>92170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83297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47775</xdr:rowOff>
    </xdr:from>
    <xdr:to>
      <xdr:col>72</xdr:col>
      <xdr:colOff>38100</xdr:colOff>
      <xdr:row>57</xdr:row>
      <xdr:rowOff>149375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140502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45452</xdr:rowOff>
    </xdr:from>
    <xdr:to>
      <xdr:col>67</xdr:col>
      <xdr:colOff>101600</xdr:colOff>
      <xdr:row>57</xdr:row>
      <xdr:rowOff>147052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138179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42087</xdr:rowOff>
    </xdr:from>
    <xdr:to>
      <xdr:col>85</xdr:col>
      <xdr:colOff>127000</xdr:colOff>
      <xdr:row>76</xdr:row>
      <xdr:rowOff>163951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072287"/>
          <a:ext cx="838200" cy="1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12368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163951</xdr:rowOff>
    </xdr:from>
    <xdr:to>
      <xdr:col>81</xdr:col>
      <xdr:colOff>50800</xdr:colOff>
      <xdr:row>78</xdr:row>
      <xdr:rowOff>122783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194151"/>
          <a:ext cx="889000" cy="30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32277</xdr:rowOff>
    </xdr:from>
    <xdr:to>
      <xdr:col>76</xdr:col>
      <xdr:colOff>114300</xdr:colOff>
      <xdr:row>78</xdr:row>
      <xdr:rowOff>122783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062477"/>
          <a:ext cx="889000" cy="43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32277</xdr:rowOff>
    </xdr:from>
    <xdr:to>
      <xdr:col>71</xdr:col>
      <xdr:colOff>177800</xdr:colOff>
      <xdr:row>77</xdr:row>
      <xdr:rowOff>71901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062477"/>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133317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162737</xdr:rowOff>
    </xdr:from>
    <xdr:to>
      <xdr:col>85</xdr:col>
      <xdr:colOff>177800</xdr:colOff>
      <xdr:row>76</xdr:row>
      <xdr:rowOff>92887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0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14165</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8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113151</xdr:rowOff>
    </xdr:from>
    <xdr:to>
      <xdr:col>81</xdr:col>
      <xdr:colOff>101600</xdr:colOff>
      <xdr:row>77</xdr:row>
      <xdr:rowOff>43301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1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59827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9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71983</xdr:rowOff>
    </xdr:from>
    <xdr:to>
      <xdr:col>76</xdr:col>
      <xdr:colOff>165100</xdr:colOff>
      <xdr:row>79</xdr:row>
      <xdr:rowOff>2133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164710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152927</xdr:rowOff>
    </xdr:from>
    <xdr:to>
      <xdr:col>72</xdr:col>
      <xdr:colOff>38100</xdr:colOff>
      <xdr:row>76</xdr:row>
      <xdr:rowOff>83077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0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99604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7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21101</xdr:rowOff>
    </xdr:from>
    <xdr:to>
      <xdr:col>67</xdr:col>
      <xdr:colOff>101600</xdr:colOff>
      <xdr:row>77</xdr:row>
      <xdr:rowOff>122701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2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139228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28220</xdr:rowOff>
    </xdr:from>
    <xdr:to>
      <xdr:col>85</xdr:col>
      <xdr:colOff>127000</xdr:colOff>
      <xdr:row>96</xdr:row>
      <xdr:rowOff>87472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87420"/>
          <a:ext cx="838200" cy="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38681</xdr:rowOff>
    </xdr:from>
    <xdr:to>
      <xdr:col>81</xdr:col>
      <xdr:colOff>50800</xdr:colOff>
      <xdr:row>96</xdr:row>
      <xdr:rowOff>87472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97881"/>
          <a:ext cx="8890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38681</xdr:rowOff>
    </xdr:from>
    <xdr:to>
      <xdr:col>76</xdr:col>
      <xdr:colOff>114300</xdr:colOff>
      <xdr:row>96</xdr:row>
      <xdr:rowOff>66686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97881"/>
          <a:ext cx="8890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165943</xdr:rowOff>
    </xdr:from>
    <xdr:to>
      <xdr:col>71</xdr:col>
      <xdr:colOff>177800</xdr:colOff>
      <xdr:row>96</xdr:row>
      <xdr:rowOff>66686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53693"/>
          <a:ext cx="889000" cy="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148870</xdr:rowOff>
    </xdr:from>
    <xdr:to>
      <xdr:col>85</xdr:col>
      <xdr:colOff>177800</xdr:colOff>
      <xdr:row>96</xdr:row>
      <xdr:rowOff>79020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36672</xdr:rowOff>
    </xdr:from>
    <xdr:to>
      <xdr:col>81</xdr:col>
      <xdr:colOff>101600</xdr:colOff>
      <xdr:row>96</xdr:row>
      <xdr:rowOff>138272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154799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159331</xdr:rowOff>
    </xdr:from>
    <xdr:to>
      <xdr:col>76</xdr:col>
      <xdr:colOff>165100</xdr:colOff>
      <xdr:row>96</xdr:row>
      <xdr:rowOff>89481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106008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2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15886</xdr:rowOff>
    </xdr:from>
    <xdr:to>
      <xdr:col>72</xdr:col>
      <xdr:colOff>38100</xdr:colOff>
      <xdr:row>96</xdr:row>
      <xdr:rowOff>117486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134013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115143</xdr:rowOff>
    </xdr:from>
    <xdr:to>
      <xdr:col>67</xdr:col>
      <xdr:colOff>101600</xdr:colOff>
      <xdr:row>96</xdr:row>
      <xdr:rowOff>45293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0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61820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総務費は、類似団体の平均よりも低い状況で推移していたが、令和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年度に複合施設整備事業や特別定額給付金事業により大幅に増加し、令和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基幹システムのベンダー変更やしごとマッチング事業を新たに実施したものの</a:t>
          </a:r>
          <a:r>
            <a:rPr kumimoji="1" lang="ja-JP" altLang="ja-JP" sz="1100">
              <a:solidFill>
                <a:schemeClr val="dk1"/>
              </a:solidFill>
              <a:effectLst/>
              <a:latin typeface="+mn-lt"/>
              <a:ea typeface="+mn-ea"/>
              <a:cs typeface="+mn-cs"/>
            </a:rPr>
            <a:t>、類似団体の平均よりも</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状況に</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衛生費は、病院事業への補助金や水道事業への繰出金の増加、清掃施設の負担金の増加などにより、類似団体の平均と比べると高い状況にある。民生費は、人口減少、少子化対策事業、福祉事務所開設以降の扶助費等により増加傾向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一方で、商工費、土木費等が類似団体を下回っており、観光振興の活性化や道路改良工事等の計画施行に課題を抱えている状況が決算に表れたものと分析する。また、令和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は、豪雨災害からの復旧により災害復旧費が大きく増加した。このようなことから、今後も事業費配分の適正化に配慮した財政運営に努める。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標準財政規模の大半は普通交付税であり、税収は固定資産税の増収もあり僅かな伸びが見られる。</a:t>
          </a:r>
          <a:endParaRPr lang="ja-JP" altLang="ja-JP" sz="1400">
            <a:effectLst/>
          </a:endParaRPr>
        </a:p>
        <a:p>
          <a:r>
            <a:rPr kumimoji="1" lang="ja-JP" altLang="ja-JP" sz="1100">
              <a:solidFill>
                <a:schemeClr val="dk1"/>
              </a:solidFill>
              <a:effectLst/>
              <a:latin typeface="+mn-lt"/>
              <a:ea typeface="+mn-ea"/>
              <a:cs typeface="+mn-cs"/>
            </a:rPr>
            <a:t>　歳入の約８割が依存財源である財政構造のため、今後も収支均衡型の財政運営に努め、財源確保は当然ながら、歳出の経費削減に努めていく。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全ての会計において赤字は算出されなかったものの、令和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一般会計を除いて</a:t>
          </a:r>
          <a:r>
            <a:rPr kumimoji="1" lang="ja-JP" altLang="ja-JP" sz="1100">
              <a:solidFill>
                <a:schemeClr val="dk1"/>
              </a:solidFill>
              <a:effectLst/>
              <a:latin typeface="+mn-lt"/>
              <a:ea typeface="+mn-ea"/>
              <a:cs typeface="+mn-cs"/>
            </a:rPr>
            <a:t>全体的に標準財政規模比が増加した。普通会計等においては一定の水準を維持できているものの、資金不足による特別会計への補助（繰出金）額が増加しており、一般会計の財政バランスを圧迫する大き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企業会計である病院事業会計及び水道事業会計においては、病院建替えや大型医療機器購入にかかる起債償還や水道施設の老朽対策（更新）などの固定経費が会計に占める割合が増加し、単年度における構成比に大きく影響を与え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一般会計等においては、毎年度の起債借入額をその年度の元金償還以内とし、起債残高の抑制に努めてきたことで、単年度の元利償還金額は減少してきている。前年度よりも</a:t>
          </a:r>
          <a:r>
            <a:rPr kumimoji="1" lang="ja-JP" altLang="en-US" sz="1100">
              <a:solidFill>
                <a:schemeClr val="dk1"/>
              </a:solidFill>
              <a:effectLst/>
              <a:latin typeface="+mn-lt"/>
              <a:ea typeface="+mn-ea"/>
              <a:cs typeface="+mn-cs"/>
            </a:rPr>
            <a:t>元利償還金が増加</a:t>
          </a:r>
          <a:r>
            <a:rPr kumimoji="1" lang="ja-JP" altLang="ja-JP" sz="1100">
              <a:solidFill>
                <a:schemeClr val="dk1"/>
              </a:solidFill>
              <a:effectLst/>
              <a:latin typeface="+mn-lt"/>
              <a:ea typeface="+mn-ea"/>
              <a:cs typeface="+mn-cs"/>
            </a:rPr>
            <a:t>した要因は、</a:t>
          </a:r>
          <a:r>
            <a:rPr lang="ja-JP" altLang="en-US" sz="1100" b="0" i="0" u="none" strike="noStrike" baseline="0">
              <a:solidFill>
                <a:schemeClr val="dk1"/>
              </a:solidFill>
              <a:latin typeface="+mn-lt"/>
              <a:ea typeface="+mn-ea"/>
              <a:cs typeface="+mn-cs"/>
            </a:rPr>
            <a:t>クリーンセンター基幹改良事業等に係る元金償還開始及び繰上償還</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算入公債費等については、年次的な償還が進み算定額も減少傾向にある。</a:t>
          </a:r>
          <a:endParaRPr lang="ja-JP" altLang="ja-JP" sz="1400">
            <a:effectLst/>
          </a:endParaRPr>
        </a:p>
        <a:p>
          <a:r>
            <a:rPr kumimoji="1" lang="ja-JP" altLang="ja-JP" sz="1100">
              <a:solidFill>
                <a:schemeClr val="dk1"/>
              </a:solidFill>
              <a:effectLst/>
              <a:latin typeface="+mn-lt"/>
              <a:ea typeface="+mn-ea"/>
              <a:cs typeface="+mn-cs"/>
            </a:rPr>
            <a:t>　本指標は全体的には減少傾向にあり、財政状況の的確な把握と公営企業の経営改善を課題として、引き続き本指標の改善に取り組む必要がある。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合併以降の財政健全化対策として起債借入の抑制や繰上償還の実行してきたことにより、一般会計等の地方債残高は年次的に減少し将来負担額の抑制に大きな効果を得ている。一方、公営企業会計においては、施設の老朽更新等に伴う企業債繰入金が今後、増加することが見込まれるため、早急な経営改善対策が必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充当可能財源等は、地方債残高の減少に伴う基準財政需要額算入見込額は減少しているものの、充当可能基金を維持できていることで一定の財源確保ができているものと考えている。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積立てについては、年度間の財源の不均衡を調製するための財政調整基金及び減債基金においては、利子積立てのみとなった。その他の目的基金においては、</a:t>
          </a:r>
          <a:r>
            <a:rPr kumimoji="1" lang="ja-JP" altLang="ja-JP" sz="1100">
              <a:solidFill>
                <a:schemeClr val="dk1"/>
              </a:solidFill>
              <a:effectLst/>
              <a:latin typeface="+mn-lt"/>
              <a:ea typeface="+mn-ea"/>
              <a:cs typeface="+mn-cs"/>
            </a:rPr>
            <a:t>公共施設整備基金、さくら基金、一般廃棄物処理施設整備費積立基金において</a:t>
          </a:r>
          <a:r>
            <a:rPr kumimoji="1" lang="ja-JP" altLang="en-US" sz="1100">
              <a:solidFill>
                <a:schemeClr val="dk1"/>
              </a:solidFill>
              <a:effectLst/>
              <a:latin typeface="+mn-lt"/>
              <a:ea typeface="+mn-ea"/>
              <a:cs typeface="+mn-cs"/>
            </a:rPr>
            <a:t>は計画的な予算積立てを行い、その他は利子積立てのみとなった。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取崩しについては、決算見込みにより財政調整基金及び減債基金においては取り崩す必要がなくなり、その他目的基金において、</a:t>
          </a: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、新型コロナウイルス感染症対策資金利子補助基金は計画的な取り崩しを行い、その他は目的にあった事業に充当するために取崩しをおこなった。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総じて、積立額が取り崩し額を上回ったことから、基金残高は微増となった。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安定的な財政運営のためには一定規模の基金残高の確保は重要なものと考えており、本町の標準財政規模を計画値（目標額）として基金の積立てを年次的に実行したい。</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合併特例債により造成した基金、新町まちづくり計画の実現をはじめ地域住民の連帯強化のための事業地域活性化・地域振興諸施策のために活用する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社会福祉・社会教育施設、学校、庁舎、情報通信施設など町が設置する施設の整備・更新等に活用する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さくら基金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がんばれふるさと寄附金を積み立てることにより後年度に実施する財源を確保、環境・文化・教育・スポーツ・保健・医療・福祉・地域コミュニティなど、寄附者からの意向に応じた事業に充当し活用する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あいのわ銀行基金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高齢者・障害者等の生活支援サービス提供を目的に「あいのわ銀行」（ボランティアネットワーク）を設置しており、その運営に要する費用に活用する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森林整備基金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森林の整備及び森林活用の促進のため事業に活用する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新型コロナウイルス感染症対策資金利子補助基金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新型コロナウイルス感染症の影響により運転資金を借入れた事業所等に対してその利子分の補給に活用する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一般廃棄物処理施設整備費積立基金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鳥取県西部広域行政管理組合が実施する可燃ごみ処理施設、不燃ごみ処理施設及び最終処分場の整備に活用する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上記、それぞれの目的に応じた事業に充当し有効に基金を活用している。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年度決算においては、公共施設整備基金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を板祐生記念館活動事業、図書館資料整備事業に</a:t>
          </a:r>
          <a:r>
            <a:rPr kumimoji="1" lang="ja-JP" altLang="ja-JP" sz="1100">
              <a:solidFill>
                <a:schemeClr val="dk1"/>
              </a:solidFill>
              <a:effectLst/>
              <a:latin typeface="+mn-lt"/>
              <a:ea typeface="+mn-ea"/>
              <a:cs typeface="+mn-cs"/>
            </a:rPr>
            <a:t>充当した。また、さくら基金については、当該年度寄附金総額　</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百万円のうち</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積立て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各種事業に充当した。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使途に応じた事業へは積極的に活用していく方針としているが、公共施設整備基金については、施設の老朽対策に対する対応として当該基金が重要な財源であるため、基金の積み増しを実施したいと考えてい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当該年度の</a:t>
          </a:r>
          <a:r>
            <a:rPr kumimoji="1" lang="ja-JP" altLang="ja-JP" sz="1100">
              <a:solidFill>
                <a:schemeClr val="dk1"/>
              </a:solidFill>
              <a:effectLst/>
              <a:latin typeface="+mn-lt"/>
              <a:ea typeface="+mn-ea"/>
              <a:cs typeface="+mn-cs"/>
            </a:rPr>
            <a:t>決算見込みにより運用益（利子）</a:t>
          </a:r>
          <a:r>
            <a:rPr kumimoji="1" lang="ja-JP" altLang="en-US" sz="1100">
              <a:solidFill>
                <a:schemeClr val="dk1"/>
              </a:solidFill>
              <a:effectLst/>
              <a:latin typeface="+mn-lt"/>
              <a:ea typeface="+mn-ea"/>
              <a:cs typeface="+mn-cs"/>
            </a:rPr>
            <a:t>のみの積み立てとなった。</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　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を維持するよう、減債基金積立残高とのバランス</a:t>
          </a:r>
          <a:r>
            <a:rPr kumimoji="1" lang="ja-JP" altLang="en-US" sz="1100">
              <a:solidFill>
                <a:schemeClr val="dk1"/>
              </a:solidFill>
              <a:effectLst/>
              <a:latin typeface="+mn-lt"/>
              <a:ea typeface="+mn-ea"/>
              <a:cs typeface="+mn-cs"/>
            </a:rPr>
            <a:t>を見て、積立て及び取崩しを行っていく</a:t>
          </a:r>
          <a:r>
            <a:rPr kumimoji="1" lang="ja-JP" altLang="ja-JP" sz="1100">
              <a:solidFill>
                <a:schemeClr val="dk1"/>
              </a:solidFill>
              <a:effectLst/>
              <a:latin typeface="+mn-lt"/>
              <a:ea typeface="+mn-ea"/>
              <a:cs typeface="+mn-cs"/>
            </a:rPr>
            <a:t>方針である。</a:t>
          </a:r>
          <a:endParaRPr lang="ja-JP" altLang="ja-JP">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当該年度の決算見込みにより運用益（利子）のみの積み立てとなった。</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今後は、歳入の減少</a:t>
          </a:r>
          <a:r>
            <a:rPr kumimoji="1" lang="ja-JP" altLang="en-US" sz="1100">
              <a:solidFill>
                <a:schemeClr val="dk1"/>
              </a:solidFill>
              <a:effectLst/>
              <a:latin typeface="+mn-lt"/>
              <a:ea typeface="+mn-ea"/>
              <a:cs typeface="+mn-cs"/>
            </a:rPr>
            <a:t>及び義務的経費の増額に</a:t>
          </a:r>
          <a:r>
            <a:rPr kumimoji="1" lang="ja-JP" altLang="ja-JP" sz="1100">
              <a:solidFill>
                <a:schemeClr val="dk1"/>
              </a:solidFill>
              <a:effectLst/>
              <a:latin typeface="+mn-lt"/>
              <a:ea typeface="+mn-ea"/>
              <a:cs typeface="+mn-cs"/>
            </a:rPr>
            <a:t>伴う基金の取り崩しの必要が生じてくるものと想定されるが、</a:t>
          </a:r>
          <a:r>
            <a:rPr lang="ja-JP" altLang="ja-JP" sz="1100">
              <a:solidFill>
                <a:schemeClr val="dk1"/>
              </a:solidFill>
              <a:effectLst/>
              <a:latin typeface="+mn-lt"/>
              <a:ea typeface="+mn-ea"/>
              <a:cs typeface="+mn-cs"/>
            </a:rPr>
            <a:t>財政調整基金残高とのバランスを見て、</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積立て及び取崩しを行っていく方針である。</a:t>
          </a:r>
          <a:endParaRPr lang="ja-JP" altLang="ja-JP">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2A8A5EA-66CE-47FC-953B-491D7A534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E8C224-5DC0-4172-BC39-4E9AC91A8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A15A00F-0E07-4046-8A4B-2D59A3F9358A}"/>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3E10196-1104-4977-8B30-933C2F789DB6}"/>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460C57C-6242-4627-87ED-E6464D91EBC4}"/>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D03114E-C57F-4803-8791-4EFEDD95955F}"/>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2F9A874-544A-4A7E-871C-F8893F444972}"/>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3B663EA-AFD0-49A3-AC14-32F521071271}"/>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CFEEB37-77A6-45FA-9A28-C6C82B43E3EE}"/>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E02140F-A363-4DCC-9E36-005E9A3C7C08}"/>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3306088-F681-4335-8253-DE1E26F7DCB1}"/>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DDEE841-2685-4625-9E6D-8442F52A61E2}"/>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10,348
10,254
114.03
8,009,820
7,714,321
262,331
4,541,252
5,954,600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44EEDD9-3E67-4A1B-9CD1-812DE3E97B7C}"/>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B45130C-D8A6-4ACA-B124-AB066F655031}"/>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4A04A91-A98B-430C-8CDE-4026272DAF12}"/>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B13FFE1-A537-42F5-8CDF-B8CBA74F7085}"/>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697AD20-E53F-4E94-AE23-FEECB36E8ACB}"/>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FF9ED8B-B76C-413C-B2D4-4DD6A8066762}"/>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8CD185F-8953-43BE-93E4-EDB61358D9BE}"/>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86B017D-D51F-4118-8B0B-249F25E53657}"/>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575E8C9-D62B-4B51-980A-404A003828B3}"/>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5E09E94-2235-43C2-8FCF-716945DC444B}"/>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6C59432-AF21-431F-9A5B-A4B99CFCD6C1}"/>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8359D26-CABD-4CD3-9F4E-BBF56599E086}"/>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DEDA2E5-5C8B-4DD3-AD7A-65409C7F5697}"/>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B7647A1-B182-45B4-B483-FAFE8D243E30}"/>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84854D5-ED78-4BEE-BBE8-EFD9F9ADC6A0}"/>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91105D7-070B-43A1-AD65-86DB7F832848}"/>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B9E25DF-DF3D-4644-8ABA-CE1343424830}"/>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D1BC5D9-6D4B-4310-8216-BAD632F60079}"/>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60BACAE-0CDE-4E54-B7CA-E7005D07E1CC}"/>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8E87624-F303-42C6-98CA-10867B3D58F8}"/>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ED0B660-7B9C-45CB-81A7-8B74742D1266}"/>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BABBC01-ABB9-4136-8A43-1C88FB7F81D6}"/>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5D22E2-1A79-4A63-9020-30BE7E470F10}"/>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3CB32B6-D1FD-4DDD-AF21-F40A887FEE49}"/>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6A8B81B-CE45-4840-88A1-C506FCDB8D15}"/>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A92BDCA-E392-4619-9747-7533399BA8F7}"/>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ABD6A4B-3902-4F5A-8571-6940CF61AD90}"/>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FECF70E-6FBE-47F5-86A6-1DF5970F8FB0}"/>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EEA7605-E4D0-45EA-86B2-BF11D016A862}"/>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E58CF2D-C6DD-4483-9E16-0DD198A76B40}"/>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7E691AD-A753-4B50-95ED-2EBE773D89A2}"/>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85092C6-2F22-4479-9DCC-D5EF12177C1C}"/>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C1EA3AD-A9DC-4211-AE2F-3CAD0EFB6729}"/>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C548769-72FC-4EE0-AFC0-9D7B99D77A33}"/>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B1B3902-4141-4607-B999-3FB56C057BC5}"/>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本町の有形固定資産減価償却率は、全国平均及び県平均をそれぞれ</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4.2</a:t>
          </a:r>
          <a:r>
            <a:rPr kumimoji="1" lang="ja-JP" altLang="ja-JP" sz="1100">
              <a:solidFill>
                <a:sysClr val="windowText" lastClr="000000"/>
              </a:solidFill>
              <a:effectLst/>
              <a:latin typeface="+mn-lt"/>
              <a:ea typeface="+mn-ea"/>
              <a:cs typeface="+mn-cs"/>
            </a:rPr>
            <a:t>％上回っている。減価償却率は、年々増加傾向にある。今後、施設の老朽化が進み、修繕費用が増加することが見込まれる。平成２８年度に策定し</a:t>
          </a:r>
          <a:r>
            <a:rPr kumimoji="1" lang="ja-JP" altLang="en-US" sz="1100">
              <a:solidFill>
                <a:sysClr val="windowText" lastClr="000000"/>
              </a:solidFill>
              <a:effectLst/>
              <a:latin typeface="+mn-lt"/>
              <a:ea typeface="+mn-ea"/>
              <a:cs typeface="+mn-cs"/>
            </a:rPr>
            <a:t>、令和３年度に改定し</a:t>
          </a:r>
          <a:r>
            <a:rPr kumimoji="1" lang="ja-JP" altLang="ja-JP" sz="1100">
              <a:solidFill>
                <a:sysClr val="windowText" lastClr="000000"/>
              </a:solidFill>
              <a:effectLst/>
              <a:latin typeface="+mn-lt"/>
              <a:ea typeface="+mn-ea"/>
              <a:cs typeface="+mn-cs"/>
            </a:rPr>
            <a:t>た公共施設等総合管理計画に基づき管理を進めていく。また、公共施設について個別施設計画により計画的な維持管理を行う必要がある。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021B6A4-D019-4623-A9FA-79328C26F527}"/>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394F7AC-FC1A-446E-9358-65EC929F7A00}"/>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EF88BF0-733E-4839-AF63-DE7820B94F7D}"/>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436CC58-2CFC-4190-8A09-68E972B98632}"/>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83C1EA2B-248C-4843-AF55-B2F4E63EC5C2}"/>
            </a:ext>
          </a:extLst>
        </xdr:cNvPr>
        <xdr:cNvSpPr txBox="1"/>
      </xdr:nvSpPr>
      <xdr:spPr>
        <a:xfrm>
          <a:off x="741836"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7310927-BAE4-4AD9-A50E-B8FA494B0087}"/>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3D0BA8B-2BEC-464E-B3B8-8CA28E5F2665}"/>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04314C4-B9CE-4900-95AE-EA1198EB1B7F}"/>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1FD072B-BCFF-4FFA-AACD-D429F111650E}"/>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D76BAE0-6289-4C98-A4CC-5E15141CA3E9}"/>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C1DCA21-F071-46D6-8EA7-469C736D4765}"/>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E8C8881-70FA-4EAB-A97A-1C606263408E}"/>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4064B86-7EBE-4E72-B3EF-3A946B14FAC9}"/>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2C276E7-5B4A-499D-BAEC-163160BD0F04}"/>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CC91C256-927C-4CDE-AA21-E52759F0CF60}"/>
            </a:ext>
          </a:extLst>
        </xdr:cNvPr>
        <xdr:cNvSpPr txBox="1"/>
      </xdr:nvSpPr>
      <xdr:spPr>
        <a:xfrm>
          <a:off x="81902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145521B-BC33-46C3-ABEF-84F31FB83979}"/>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0F11B49E-949C-4284-9A4D-9C34BB9958DB}"/>
            </a:ext>
          </a:extLst>
        </xdr:cNvPr>
        <xdr:cNvCxnSpPr/>
      </xdr:nvCxnSpPr>
      <xdr:spPr>
        <a:xfrm flipV="1">
          <a:off x="4306570" y="5316961"/>
          <a:ext cx="1270" cy="91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21C19768-BEBB-451B-AE9F-D156EF131DA7}"/>
            </a:ext>
          </a:extLst>
        </xdr:cNvPr>
        <xdr:cNvSpPr txBox="1"/>
      </xdr:nvSpPr>
      <xdr:spPr>
        <a:xfrm>
          <a:off x="4359275" y="623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CE507873-1F99-40A5-AF7E-3CED459EF80B}"/>
            </a:ext>
          </a:extLst>
        </xdr:cNvPr>
        <xdr:cNvCxnSpPr/>
      </xdr:nvCxnSpPr>
      <xdr:spPr>
        <a:xfrm>
          <a:off x="4216400" y="62277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A6752AFC-C97C-458C-B1C6-48AEB624F1AB}"/>
            </a:ext>
          </a:extLst>
        </xdr:cNvPr>
        <xdr:cNvSpPr txBox="1"/>
      </xdr:nvSpPr>
      <xdr:spPr>
        <a:xfrm>
          <a:off x="4359275" y="509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F3DA02E0-E03E-4EAB-8121-CDE9DE12355D}"/>
            </a:ext>
          </a:extLst>
        </xdr:cNvPr>
        <xdr:cNvCxnSpPr/>
      </xdr:nvCxnSpPr>
      <xdr:spPr>
        <a:xfrm>
          <a:off x="4216400" y="531696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E428C3A9-2391-4E5B-846B-08ECB4FD43EB}"/>
            </a:ext>
          </a:extLst>
        </xdr:cNvPr>
        <xdr:cNvSpPr txBox="1"/>
      </xdr:nvSpPr>
      <xdr:spPr>
        <a:xfrm>
          <a:off x="4359275" y="5658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A43D18E3-5F99-4DD2-9325-DF6B681656BD}"/>
            </a:ext>
          </a:extLst>
        </xdr:cNvPr>
        <xdr:cNvSpPr/>
      </xdr:nvSpPr>
      <xdr:spPr>
        <a:xfrm>
          <a:off x="4254500" y="57939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3A82F0BD-5020-4713-9B60-FE08B4A516FC}"/>
            </a:ext>
          </a:extLst>
        </xdr:cNvPr>
        <xdr:cNvSpPr/>
      </xdr:nvSpPr>
      <xdr:spPr>
        <a:xfrm>
          <a:off x="3616325" y="579892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B382FE93-A288-4129-A105-482D374C16D7}"/>
            </a:ext>
          </a:extLst>
        </xdr:cNvPr>
        <xdr:cNvSpPr/>
      </xdr:nvSpPr>
      <xdr:spPr>
        <a:xfrm>
          <a:off x="2930525" y="578273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840D2F16-D6FB-495D-9278-5CB8AE053743}"/>
            </a:ext>
          </a:extLst>
        </xdr:cNvPr>
        <xdr:cNvSpPr/>
      </xdr:nvSpPr>
      <xdr:spPr>
        <a:xfrm>
          <a:off x="2244725" y="5761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E78160B-5AAB-467C-89E2-F68BF74A55B8}"/>
            </a:ext>
          </a:extLst>
        </xdr:cNvPr>
        <xdr:cNvSpPr/>
      </xdr:nvSpPr>
      <xdr:spPr>
        <a:xfrm>
          <a:off x="1558925" y="5740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370DDAE-5938-4650-A243-DE662C65D4A6}"/>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E01F7AD-3935-4C7D-9977-7970F5CBCA78}"/>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ED88831-FD06-4810-86FE-2D04EC8D287D}"/>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5C70CF1-DE8A-4D84-A5A3-72939A23120B}"/>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B2A4C43-F702-49B9-8C31-038A26BED228}"/>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楕円 80">
          <a:extLst>
            <a:ext uri="{FF2B5EF4-FFF2-40B4-BE49-F238E27FC236}">
              <a16:creationId xmlns:a16="http://schemas.microsoft.com/office/drawing/2014/main" id="{1F417AC9-9211-4AD7-8337-20F48900EA5F}"/>
            </a:ext>
          </a:extLst>
        </xdr:cNvPr>
        <xdr:cNvSpPr/>
      </xdr:nvSpPr>
      <xdr:spPr>
        <a:xfrm>
          <a:off x="4254500" y="58487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156650</xdr:rowOff>
    </xdr:from>
    <xdr:ext cx="405111" cy="259045"/>
    <xdr:sp macro="" textlink="">
      <xdr:nvSpPr>
        <xdr:cNvPr id="82" name="有形固定資産減価償却率該当値テキスト">
          <a:extLst>
            <a:ext uri="{FF2B5EF4-FFF2-40B4-BE49-F238E27FC236}">
              <a16:creationId xmlns:a16="http://schemas.microsoft.com/office/drawing/2014/main" id="{EEF6E876-1C75-4DF7-A43E-E6C81A46A064}"/>
            </a:ext>
          </a:extLst>
        </xdr:cNvPr>
        <xdr:cNvSpPr txBox="1"/>
      </xdr:nvSpPr>
      <xdr:spPr>
        <a:xfrm>
          <a:off x="4359275"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147638</xdr:rowOff>
    </xdr:from>
    <xdr:to>
      <xdr:col>19</xdr:col>
      <xdr:colOff>187325</xdr:colOff>
      <xdr:row>31</xdr:row>
      <xdr:rowOff>77788</xdr:rowOff>
    </xdr:to>
    <xdr:sp macro="" textlink="">
      <xdr:nvSpPr>
        <xdr:cNvPr id="83" name="楕円 82">
          <a:extLst>
            <a:ext uri="{FF2B5EF4-FFF2-40B4-BE49-F238E27FC236}">
              <a16:creationId xmlns:a16="http://schemas.microsoft.com/office/drawing/2014/main" id="{71BFDE77-7B60-4810-9AB8-4DF4FB04AFB6}"/>
            </a:ext>
          </a:extLst>
        </xdr:cNvPr>
        <xdr:cNvSpPr/>
      </xdr:nvSpPr>
      <xdr:spPr>
        <a:xfrm>
          <a:off x="3616325" y="58213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26988</xdr:rowOff>
    </xdr:from>
    <xdr:to>
      <xdr:col>23</xdr:col>
      <xdr:colOff>85725</xdr:colOff>
      <xdr:row>31</xdr:row>
      <xdr:rowOff>57573</xdr:rowOff>
    </xdr:to>
    <xdr:cxnSp macro="">
      <xdr:nvCxnSpPr>
        <xdr:cNvPr id="84" name="直線コネクタ 83">
          <a:extLst>
            <a:ext uri="{FF2B5EF4-FFF2-40B4-BE49-F238E27FC236}">
              <a16:creationId xmlns:a16="http://schemas.microsoft.com/office/drawing/2014/main" id="{A1191751-0CA2-41FD-B790-5593D1439524}"/>
            </a:ext>
          </a:extLst>
        </xdr:cNvPr>
        <xdr:cNvCxnSpPr/>
      </xdr:nvCxnSpPr>
      <xdr:spPr>
        <a:xfrm>
          <a:off x="3673475" y="5868988"/>
          <a:ext cx="62865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5" name="楕円 84">
          <a:extLst>
            <a:ext uri="{FF2B5EF4-FFF2-40B4-BE49-F238E27FC236}">
              <a16:creationId xmlns:a16="http://schemas.microsoft.com/office/drawing/2014/main" id="{90D2F592-B832-4394-811C-2D12D57F2FCD}"/>
            </a:ext>
          </a:extLst>
        </xdr:cNvPr>
        <xdr:cNvSpPr/>
      </xdr:nvSpPr>
      <xdr:spPr>
        <a:xfrm>
          <a:off x="2930525" y="5808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26988</xdr:rowOff>
    </xdr:to>
    <xdr:cxnSp macro="">
      <xdr:nvCxnSpPr>
        <xdr:cNvPr id="86" name="直線コネクタ 85">
          <a:extLst>
            <a:ext uri="{FF2B5EF4-FFF2-40B4-BE49-F238E27FC236}">
              <a16:creationId xmlns:a16="http://schemas.microsoft.com/office/drawing/2014/main" id="{B4BED95C-9580-44FB-AF28-01C3D2E12697}"/>
            </a:ext>
          </a:extLst>
        </xdr:cNvPr>
        <xdr:cNvCxnSpPr/>
      </xdr:nvCxnSpPr>
      <xdr:spPr>
        <a:xfrm>
          <a:off x="2987675" y="5846445"/>
          <a:ext cx="6858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7" name="楕円 86">
          <a:extLst>
            <a:ext uri="{FF2B5EF4-FFF2-40B4-BE49-F238E27FC236}">
              <a16:creationId xmlns:a16="http://schemas.microsoft.com/office/drawing/2014/main" id="{BA4AD511-537C-4C32-8B64-BB633BA8605C}"/>
            </a:ext>
          </a:extLst>
        </xdr:cNvPr>
        <xdr:cNvSpPr/>
      </xdr:nvSpPr>
      <xdr:spPr>
        <a:xfrm>
          <a:off x="2244725" y="57939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10795</xdr:rowOff>
    </xdr:to>
    <xdr:cxnSp macro="">
      <xdr:nvCxnSpPr>
        <xdr:cNvPr id="88" name="直線コネクタ 87">
          <a:extLst>
            <a:ext uri="{FF2B5EF4-FFF2-40B4-BE49-F238E27FC236}">
              <a16:creationId xmlns:a16="http://schemas.microsoft.com/office/drawing/2014/main" id="{F04A11B3-7128-4712-8837-C6430C6272C1}"/>
            </a:ext>
          </a:extLst>
        </xdr:cNvPr>
        <xdr:cNvCxnSpPr/>
      </xdr:nvCxnSpPr>
      <xdr:spPr>
        <a:xfrm>
          <a:off x="2301875" y="5841577"/>
          <a:ext cx="6858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89" name="楕円 88">
          <a:extLst>
            <a:ext uri="{FF2B5EF4-FFF2-40B4-BE49-F238E27FC236}">
              <a16:creationId xmlns:a16="http://schemas.microsoft.com/office/drawing/2014/main" id="{8538DB9C-1E21-4907-99EE-65858B85B2E9}"/>
            </a:ext>
          </a:extLst>
        </xdr:cNvPr>
        <xdr:cNvSpPr/>
      </xdr:nvSpPr>
      <xdr:spPr>
        <a:xfrm>
          <a:off x="1558925" y="576114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30</xdr:row>
      <xdr:rowOff>167852</xdr:rowOff>
    </xdr:to>
    <xdr:cxnSp macro="">
      <xdr:nvCxnSpPr>
        <xdr:cNvPr id="90" name="直線コネクタ 89">
          <a:extLst>
            <a:ext uri="{FF2B5EF4-FFF2-40B4-BE49-F238E27FC236}">
              <a16:creationId xmlns:a16="http://schemas.microsoft.com/office/drawing/2014/main" id="{85C2A767-EBC6-44C5-BB77-776C064C9A3C}"/>
            </a:ext>
          </a:extLst>
        </xdr:cNvPr>
        <xdr:cNvCxnSpPr/>
      </xdr:nvCxnSpPr>
      <xdr:spPr>
        <a:xfrm>
          <a:off x="1616075" y="5808768"/>
          <a:ext cx="68580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D0E2D331-CE8E-435F-B574-C16AF9A3EBB6}"/>
            </a:ext>
          </a:extLst>
        </xdr:cNvPr>
        <xdr:cNvSpPr txBox="1"/>
      </xdr:nvSpPr>
      <xdr:spPr>
        <a:xfrm>
          <a:off x="3474094" y="55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E29221B8-94B9-49B3-B144-3E72ECD1CCD1}"/>
            </a:ext>
          </a:extLst>
        </xdr:cNvPr>
        <xdr:cNvSpPr txBox="1"/>
      </xdr:nvSpPr>
      <xdr:spPr>
        <a:xfrm>
          <a:off x="2797819" y="55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15BF3F11-5B55-4807-8963-3045B3E43377}"/>
            </a:ext>
          </a:extLst>
        </xdr:cNvPr>
        <xdr:cNvSpPr txBox="1"/>
      </xdr:nvSpPr>
      <xdr:spPr>
        <a:xfrm>
          <a:off x="2112019"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DC6520B0-284C-436D-A985-30D67D942A90}"/>
            </a:ext>
          </a:extLst>
        </xdr:cNvPr>
        <xdr:cNvSpPr txBox="1"/>
      </xdr:nvSpPr>
      <xdr:spPr>
        <a:xfrm>
          <a:off x="1426219"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68915</xdr:rowOff>
    </xdr:from>
    <xdr:ext cx="405111" cy="259045"/>
    <xdr:sp macro="" textlink="">
      <xdr:nvSpPr>
        <xdr:cNvPr id="95" name="n_1mainValue有形固定資産減価償却率">
          <a:extLst>
            <a:ext uri="{FF2B5EF4-FFF2-40B4-BE49-F238E27FC236}">
              <a16:creationId xmlns:a16="http://schemas.microsoft.com/office/drawing/2014/main" id="{ABC89366-9F70-4D5E-BBB5-86B98F7F6EA9}"/>
            </a:ext>
          </a:extLst>
        </xdr:cNvPr>
        <xdr:cNvSpPr txBox="1"/>
      </xdr:nvSpPr>
      <xdr:spPr>
        <a:xfrm>
          <a:off x="3474094" y="590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6" name="n_2mainValue有形固定資産減価償却率">
          <a:extLst>
            <a:ext uri="{FF2B5EF4-FFF2-40B4-BE49-F238E27FC236}">
              <a16:creationId xmlns:a16="http://schemas.microsoft.com/office/drawing/2014/main" id="{4817497B-E82A-4083-9A1A-B69A06C36749}"/>
            </a:ext>
          </a:extLst>
        </xdr:cNvPr>
        <xdr:cNvSpPr txBox="1"/>
      </xdr:nvSpPr>
      <xdr:spPr>
        <a:xfrm>
          <a:off x="2797819" y="58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7" name="n_3mainValue有形固定資産減価償却率">
          <a:extLst>
            <a:ext uri="{FF2B5EF4-FFF2-40B4-BE49-F238E27FC236}">
              <a16:creationId xmlns:a16="http://schemas.microsoft.com/office/drawing/2014/main" id="{03CBE3AB-897B-4DE2-99F4-2C7A2AAF8943}"/>
            </a:ext>
          </a:extLst>
        </xdr:cNvPr>
        <xdr:cNvSpPr txBox="1"/>
      </xdr:nvSpPr>
      <xdr:spPr>
        <a:xfrm>
          <a:off x="2112019" y="587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8" name="n_4mainValue有形固定資産減価償却率">
          <a:extLst>
            <a:ext uri="{FF2B5EF4-FFF2-40B4-BE49-F238E27FC236}">
              <a16:creationId xmlns:a16="http://schemas.microsoft.com/office/drawing/2014/main" id="{23F65DCF-CA9A-41F2-B4F6-854365F14B31}"/>
            </a:ext>
          </a:extLst>
        </xdr:cNvPr>
        <xdr:cNvSpPr txBox="1"/>
      </xdr:nvSpPr>
      <xdr:spPr>
        <a:xfrm>
          <a:off x="1426219" y="584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A7625B3-8123-4C9F-AED9-90699F1D153E}"/>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399785E-90D3-4EE0-B07E-F6F11BC277D3}"/>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F4FAE21-489D-4A4E-9F9F-C1CE732CD066}"/>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8121C7E-A2FE-4C12-97BF-525C9A05265C}"/>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4077D69-EA61-4E8D-AB1C-177334827942}"/>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F2E310A-6A7C-404C-A65B-FF310FD39CB6}"/>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8DAFD89-6CA4-4291-8913-10306D1B65C9}"/>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478EC63-9ED4-4F61-9806-4293A980A765}"/>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EB52730-5CE4-4AF7-8BD9-024E1DDFB199}"/>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1C841F8-C636-4F77-A300-0CCB36CBC3F6}"/>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A7108D7-B467-4462-9280-083D25B42725}"/>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8999E79-9DCF-445A-BBF9-2B8450FF11E1}"/>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C86A08A-0BD2-460C-B050-23B23505EE75}"/>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本町の債務償還比率は、全国平均、鳥取県平均を下回っているが類似団体よりは上回る結果となった。</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5ADFD0B-5BEF-4E27-ADBC-86469C086038}"/>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C6EF0A7-DB16-4C54-B271-8A019840CACA}"/>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329AD78-AC3D-418A-BE7D-473A4EEFBF83}"/>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A26A90-2335-4721-A92B-2F6A47384BCB}"/>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D2638A5-5275-496C-9656-491BA2D442ED}"/>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7D29822-AB99-4FD1-B514-B69675E80A2D}"/>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2530A10-F2D1-45BD-98A8-7CD1FFC3F3D1}"/>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242658A-59C1-43B2-B7EF-FB1586E940BF}"/>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FB34B38A-29FB-4F19-9DB5-9B4990F55209}"/>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DF5892C-4803-41A3-916B-EE7A7474536B}"/>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70D087BD-3438-4AAF-834A-DF22066FB5BA}"/>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F7B5179-0C8C-4419-A138-F4333F783529}"/>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FF1AA9A0-A4C6-432B-B5F9-6AB76E8A3F08}"/>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02EBAB9-839A-4726-9AF6-636ECDDE678E}"/>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7FD8D628-562E-4CC8-B6DA-25F05FA1FA74}"/>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D8FC422-A82F-412D-BF11-4F650EBF01DB}"/>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03B507B-34F2-4533-ADBC-94B1FCF17233}"/>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F7AEA54C-E0D6-4F62-86AD-C430A9F7D82B}"/>
            </a:ext>
          </a:extLst>
        </xdr:cNvPr>
        <xdr:cNvCxnSpPr/>
      </xdr:nvCxnSpPr>
      <xdr:spPr>
        <a:xfrm flipV="1">
          <a:off x="13326745" y="5058228"/>
          <a:ext cx="1269" cy="143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1E0B47C7-43CA-49EC-997C-2CE0DF8471C2}"/>
            </a:ext>
          </a:extLst>
        </xdr:cNvPr>
        <xdr:cNvSpPr txBox="1"/>
      </xdr:nvSpPr>
      <xdr:spPr>
        <a:xfrm>
          <a:off x="13379450"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16B2E8E7-745A-444D-8737-934C291A1903}"/>
            </a:ext>
          </a:extLst>
        </xdr:cNvPr>
        <xdr:cNvCxnSpPr/>
      </xdr:nvCxnSpPr>
      <xdr:spPr>
        <a:xfrm>
          <a:off x="13255625" y="64893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2979EA32-1D8A-4A19-8127-53FCC97FE4C7}"/>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BB814C96-D1EC-46C6-AF98-81750E2FB4C6}"/>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4D353646-3F2E-4C95-ABC8-FE501550E156}"/>
            </a:ext>
          </a:extLst>
        </xdr:cNvPr>
        <xdr:cNvSpPr txBox="1"/>
      </xdr:nvSpPr>
      <xdr:spPr>
        <a:xfrm>
          <a:off x="13379450" y="5493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94F7033A-FBE8-4077-B24B-D5E0B157577F}"/>
            </a:ext>
          </a:extLst>
        </xdr:cNvPr>
        <xdr:cNvSpPr/>
      </xdr:nvSpPr>
      <xdr:spPr>
        <a:xfrm>
          <a:off x="13293725" y="563891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184CDF3A-4928-4A6C-A00C-269E262FE660}"/>
            </a:ext>
          </a:extLst>
        </xdr:cNvPr>
        <xdr:cNvSpPr/>
      </xdr:nvSpPr>
      <xdr:spPr>
        <a:xfrm>
          <a:off x="12646025" y="56288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88E22E67-C638-4FF9-AE94-F48F27203F75}"/>
            </a:ext>
          </a:extLst>
        </xdr:cNvPr>
        <xdr:cNvSpPr/>
      </xdr:nvSpPr>
      <xdr:spPr>
        <a:xfrm>
          <a:off x="11960225" y="58204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38" name="フローチャート: 判断 137">
          <a:extLst>
            <a:ext uri="{FF2B5EF4-FFF2-40B4-BE49-F238E27FC236}">
              <a16:creationId xmlns:a16="http://schemas.microsoft.com/office/drawing/2014/main" id="{89FC5CA4-8EE2-4C33-B369-2AEF517A386F}"/>
            </a:ext>
          </a:extLst>
        </xdr:cNvPr>
        <xdr:cNvSpPr/>
      </xdr:nvSpPr>
      <xdr:spPr>
        <a:xfrm>
          <a:off x="11274425" y="577867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39" name="フローチャート: 判断 138">
          <a:extLst>
            <a:ext uri="{FF2B5EF4-FFF2-40B4-BE49-F238E27FC236}">
              <a16:creationId xmlns:a16="http://schemas.microsoft.com/office/drawing/2014/main" id="{2D230CAF-8AFE-43E9-88F6-CA11BC7124DD}"/>
            </a:ext>
          </a:extLst>
        </xdr:cNvPr>
        <xdr:cNvSpPr/>
      </xdr:nvSpPr>
      <xdr:spPr>
        <a:xfrm>
          <a:off x="10588625" y="56855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B929020-A93B-4817-AED1-22A1549116AD}"/>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A56D7D4-5582-40CC-832A-C65F094E67F7}"/>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1AE6CDD-7433-4B69-A6A5-E592C1F84A3B}"/>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ABBBFC6-5672-4F67-89F1-51E9E80B87FC}"/>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22B2044-DCA4-45D4-B1C3-5B83EFBE586E}"/>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166878</xdr:rowOff>
    </xdr:from>
    <xdr:to>
      <xdr:col>76</xdr:col>
      <xdr:colOff>73025</xdr:colOff>
      <xdr:row>30</xdr:row>
      <xdr:rowOff>97028</xdr:rowOff>
    </xdr:to>
    <xdr:sp macro="" textlink="">
      <xdr:nvSpPr>
        <xdr:cNvPr id="145" name="楕円 144">
          <a:extLst>
            <a:ext uri="{FF2B5EF4-FFF2-40B4-BE49-F238E27FC236}">
              <a16:creationId xmlns:a16="http://schemas.microsoft.com/office/drawing/2014/main" id="{AFF1B2A5-0290-4994-BE60-013E6CF5291D}"/>
            </a:ext>
          </a:extLst>
        </xdr:cNvPr>
        <xdr:cNvSpPr/>
      </xdr:nvSpPr>
      <xdr:spPr>
        <a:xfrm>
          <a:off x="13293725" y="56786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145305</xdr:rowOff>
    </xdr:from>
    <xdr:ext cx="469744" cy="259045"/>
    <xdr:sp macro="" textlink="">
      <xdr:nvSpPr>
        <xdr:cNvPr id="146" name="債務償還比率該当値テキスト">
          <a:extLst>
            <a:ext uri="{FF2B5EF4-FFF2-40B4-BE49-F238E27FC236}">
              <a16:creationId xmlns:a16="http://schemas.microsoft.com/office/drawing/2014/main" id="{53B20E6C-A56A-433D-A4C0-6F1EFC451835}"/>
            </a:ext>
          </a:extLst>
        </xdr:cNvPr>
        <xdr:cNvSpPr txBox="1"/>
      </xdr:nvSpPr>
      <xdr:spPr>
        <a:xfrm>
          <a:off x="13379450" y="565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154078</xdr:rowOff>
    </xdr:from>
    <xdr:to>
      <xdr:col>72</xdr:col>
      <xdr:colOff>123825</xdr:colOff>
      <xdr:row>30</xdr:row>
      <xdr:rowOff>84228</xdr:rowOff>
    </xdr:to>
    <xdr:sp macro="" textlink="">
      <xdr:nvSpPr>
        <xdr:cNvPr id="147" name="楕円 146">
          <a:extLst>
            <a:ext uri="{FF2B5EF4-FFF2-40B4-BE49-F238E27FC236}">
              <a16:creationId xmlns:a16="http://schemas.microsoft.com/office/drawing/2014/main" id="{787A044B-4F00-4B9E-91D8-8D7CE086F110}"/>
            </a:ext>
          </a:extLst>
        </xdr:cNvPr>
        <xdr:cNvSpPr/>
      </xdr:nvSpPr>
      <xdr:spPr>
        <a:xfrm>
          <a:off x="12646025" y="56690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33428</xdr:rowOff>
    </xdr:from>
    <xdr:to>
      <xdr:col>76</xdr:col>
      <xdr:colOff>22225</xdr:colOff>
      <xdr:row>30</xdr:row>
      <xdr:rowOff>46228</xdr:rowOff>
    </xdr:to>
    <xdr:cxnSp macro="">
      <xdr:nvCxnSpPr>
        <xdr:cNvPr id="148" name="直線コネクタ 147">
          <a:extLst>
            <a:ext uri="{FF2B5EF4-FFF2-40B4-BE49-F238E27FC236}">
              <a16:creationId xmlns:a16="http://schemas.microsoft.com/office/drawing/2014/main" id="{38B136D0-3518-4717-A6AC-5E792CB539C2}"/>
            </a:ext>
          </a:extLst>
        </xdr:cNvPr>
        <xdr:cNvCxnSpPr/>
      </xdr:nvCxnSpPr>
      <xdr:spPr>
        <a:xfrm>
          <a:off x="12693650" y="5707153"/>
          <a:ext cx="638175" cy="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161054</xdr:rowOff>
    </xdr:from>
    <xdr:to>
      <xdr:col>68</xdr:col>
      <xdr:colOff>123825</xdr:colOff>
      <xdr:row>31</xdr:row>
      <xdr:rowOff>91204</xdr:rowOff>
    </xdr:to>
    <xdr:sp macro="" textlink="">
      <xdr:nvSpPr>
        <xdr:cNvPr id="149" name="楕円 148">
          <a:extLst>
            <a:ext uri="{FF2B5EF4-FFF2-40B4-BE49-F238E27FC236}">
              <a16:creationId xmlns:a16="http://schemas.microsoft.com/office/drawing/2014/main" id="{639784E6-5A6A-4E20-8198-5FD4C4F62063}"/>
            </a:ext>
          </a:extLst>
        </xdr:cNvPr>
        <xdr:cNvSpPr/>
      </xdr:nvSpPr>
      <xdr:spPr>
        <a:xfrm>
          <a:off x="11960225" y="58411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33428</xdr:rowOff>
    </xdr:from>
    <xdr:to>
      <xdr:col>72</xdr:col>
      <xdr:colOff>73025</xdr:colOff>
      <xdr:row>31</xdr:row>
      <xdr:rowOff>40404</xdr:rowOff>
    </xdr:to>
    <xdr:cxnSp macro="">
      <xdr:nvCxnSpPr>
        <xdr:cNvPr id="150" name="直線コネクタ 149">
          <a:extLst>
            <a:ext uri="{FF2B5EF4-FFF2-40B4-BE49-F238E27FC236}">
              <a16:creationId xmlns:a16="http://schemas.microsoft.com/office/drawing/2014/main" id="{1ADE85CE-94F5-47F1-90D8-7E6CBB88FACD}"/>
            </a:ext>
          </a:extLst>
        </xdr:cNvPr>
        <xdr:cNvCxnSpPr/>
      </xdr:nvCxnSpPr>
      <xdr:spPr>
        <a:xfrm flipV="1">
          <a:off x="12007850" y="5707153"/>
          <a:ext cx="685800" cy="17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11502</xdr:rowOff>
    </xdr:from>
    <xdr:to>
      <xdr:col>64</xdr:col>
      <xdr:colOff>123825</xdr:colOff>
      <xdr:row>31</xdr:row>
      <xdr:rowOff>113102</xdr:rowOff>
    </xdr:to>
    <xdr:sp macro="" textlink="">
      <xdr:nvSpPr>
        <xdr:cNvPr id="151" name="楕円 150">
          <a:extLst>
            <a:ext uri="{FF2B5EF4-FFF2-40B4-BE49-F238E27FC236}">
              <a16:creationId xmlns:a16="http://schemas.microsoft.com/office/drawing/2014/main" id="{6A96AC41-8816-4FFD-99FE-D6B4130C720B}"/>
            </a:ext>
          </a:extLst>
        </xdr:cNvPr>
        <xdr:cNvSpPr/>
      </xdr:nvSpPr>
      <xdr:spPr>
        <a:xfrm>
          <a:off x="11274425" y="58471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40404</xdr:rowOff>
    </xdr:from>
    <xdr:to>
      <xdr:col>68</xdr:col>
      <xdr:colOff>73025</xdr:colOff>
      <xdr:row>31</xdr:row>
      <xdr:rowOff>62302</xdr:rowOff>
    </xdr:to>
    <xdr:cxnSp macro="">
      <xdr:nvCxnSpPr>
        <xdr:cNvPr id="152" name="直線コネクタ 151">
          <a:extLst>
            <a:ext uri="{FF2B5EF4-FFF2-40B4-BE49-F238E27FC236}">
              <a16:creationId xmlns:a16="http://schemas.microsoft.com/office/drawing/2014/main" id="{CD1B7073-2CED-45E3-8F92-03B6647C2BFA}"/>
            </a:ext>
          </a:extLst>
        </xdr:cNvPr>
        <xdr:cNvCxnSpPr/>
      </xdr:nvCxnSpPr>
      <xdr:spPr>
        <a:xfrm flipV="1">
          <a:off x="11322050" y="5879229"/>
          <a:ext cx="6858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152418</xdr:rowOff>
    </xdr:from>
    <xdr:to>
      <xdr:col>60</xdr:col>
      <xdr:colOff>123825</xdr:colOff>
      <xdr:row>31</xdr:row>
      <xdr:rowOff>82568</xdr:rowOff>
    </xdr:to>
    <xdr:sp macro="" textlink="">
      <xdr:nvSpPr>
        <xdr:cNvPr id="153" name="楕円 152">
          <a:extLst>
            <a:ext uri="{FF2B5EF4-FFF2-40B4-BE49-F238E27FC236}">
              <a16:creationId xmlns:a16="http://schemas.microsoft.com/office/drawing/2014/main" id="{C254F92F-92BA-4976-B207-5F3FD3244DE1}"/>
            </a:ext>
          </a:extLst>
        </xdr:cNvPr>
        <xdr:cNvSpPr/>
      </xdr:nvSpPr>
      <xdr:spPr>
        <a:xfrm>
          <a:off x="10588625" y="58293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31768</xdr:rowOff>
    </xdr:from>
    <xdr:to>
      <xdr:col>64</xdr:col>
      <xdr:colOff>73025</xdr:colOff>
      <xdr:row>31</xdr:row>
      <xdr:rowOff>62302</xdr:rowOff>
    </xdr:to>
    <xdr:cxnSp macro="">
      <xdr:nvCxnSpPr>
        <xdr:cNvPr id="154" name="直線コネクタ 153">
          <a:extLst>
            <a:ext uri="{FF2B5EF4-FFF2-40B4-BE49-F238E27FC236}">
              <a16:creationId xmlns:a16="http://schemas.microsoft.com/office/drawing/2014/main" id="{84405A1B-4C42-4E5D-8F6C-037BBFD85D54}"/>
            </a:ext>
          </a:extLst>
        </xdr:cNvPr>
        <xdr:cNvCxnSpPr/>
      </xdr:nvCxnSpPr>
      <xdr:spPr>
        <a:xfrm>
          <a:off x="10636250" y="5867418"/>
          <a:ext cx="6858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345A68B9-E131-4B83-B980-4EE8BFAEE5BD}"/>
            </a:ext>
          </a:extLst>
        </xdr:cNvPr>
        <xdr:cNvSpPr txBox="1"/>
      </xdr:nvSpPr>
      <xdr:spPr>
        <a:xfrm>
          <a:off x="12465127" y="541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a:extLst>
            <a:ext uri="{FF2B5EF4-FFF2-40B4-BE49-F238E27FC236}">
              <a16:creationId xmlns:a16="http://schemas.microsoft.com/office/drawing/2014/main" id="{96515DA2-A79A-47FA-AC18-EE3ACA54CE8D}"/>
            </a:ext>
          </a:extLst>
        </xdr:cNvPr>
        <xdr:cNvSpPr txBox="1"/>
      </xdr:nvSpPr>
      <xdr:spPr>
        <a:xfrm>
          <a:off x="11788852" y="56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a:extLst>
            <a:ext uri="{FF2B5EF4-FFF2-40B4-BE49-F238E27FC236}">
              <a16:creationId xmlns:a16="http://schemas.microsoft.com/office/drawing/2014/main" id="{52D7B0BF-D530-4413-B620-774ED339B034}"/>
            </a:ext>
          </a:extLst>
        </xdr:cNvPr>
        <xdr:cNvSpPr txBox="1"/>
      </xdr:nvSpPr>
      <xdr:spPr>
        <a:xfrm>
          <a:off x="11103052" y="55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a:extLst>
            <a:ext uri="{FF2B5EF4-FFF2-40B4-BE49-F238E27FC236}">
              <a16:creationId xmlns:a16="http://schemas.microsoft.com/office/drawing/2014/main" id="{25118FBE-FA96-4190-92F1-32B4080693CE}"/>
            </a:ext>
          </a:extLst>
        </xdr:cNvPr>
        <xdr:cNvSpPr txBox="1"/>
      </xdr:nvSpPr>
      <xdr:spPr>
        <a:xfrm>
          <a:off x="10417252" y="54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75355</xdr:rowOff>
    </xdr:from>
    <xdr:ext cx="469744" cy="259045"/>
    <xdr:sp macro="" textlink="">
      <xdr:nvSpPr>
        <xdr:cNvPr id="159" name="n_1mainValue債務償還比率">
          <a:extLst>
            <a:ext uri="{FF2B5EF4-FFF2-40B4-BE49-F238E27FC236}">
              <a16:creationId xmlns:a16="http://schemas.microsoft.com/office/drawing/2014/main" id="{E40214D3-EC94-4E9F-B41C-866811CAF467}"/>
            </a:ext>
          </a:extLst>
        </xdr:cNvPr>
        <xdr:cNvSpPr txBox="1"/>
      </xdr:nvSpPr>
      <xdr:spPr>
        <a:xfrm>
          <a:off x="12465127" y="575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82331</xdr:rowOff>
    </xdr:from>
    <xdr:ext cx="469744" cy="259045"/>
    <xdr:sp macro="" textlink="">
      <xdr:nvSpPr>
        <xdr:cNvPr id="160" name="n_2mainValue債務償還比率">
          <a:extLst>
            <a:ext uri="{FF2B5EF4-FFF2-40B4-BE49-F238E27FC236}">
              <a16:creationId xmlns:a16="http://schemas.microsoft.com/office/drawing/2014/main" id="{54FF7CDA-FF61-41D6-A655-D410AAD758E7}"/>
            </a:ext>
          </a:extLst>
        </xdr:cNvPr>
        <xdr:cNvSpPr txBox="1"/>
      </xdr:nvSpPr>
      <xdr:spPr>
        <a:xfrm>
          <a:off x="11788852" y="59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104229</xdr:rowOff>
    </xdr:from>
    <xdr:ext cx="469744" cy="259045"/>
    <xdr:sp macro="" textlink="">
      <xdr:nvSpPr>
        <xdr:cNvPr id="161" name="n_3mainValue債務償還比率">
          <a:extLst>
            <a:ext uri="{FF2B5EF4-FFF2-40B4-BE49-F238E27FC236}">
              <a16:creationId xmlns:a16="http://schemas.microsoft.com/office/drawing/2014/main" id="{D2370698-B9A3-49FF-9F4C-9681EA7CF46E}"/>
            </a:ext>
          </a:extLst>
        </xdr:cNvPr>
        <xdr:cNvSpPr txBox="1"/>
      </xdr:nvSpPr>
      <xdr:spPr>
        <a:xfrm>
          <a:off x="11103052" y="594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73695</xdr:rowOff>
    </xdr:from>
    <xdr:ext cx="469744" cy="259045"/>
    <xdr:sp macro="" textlink="">
      <xdr:nvSpPr>
        <xdr:cNvPr id="162" name="n_4mainValue債務償還比率">
          <a:extLst>
            <a:ext uri="{FF2B5EF4-FFF2-40B4-BE49-F238E27FC236}">
              <a16:creationId xmlns:a16="http://schemas.microsoft.com/office/drawing/2014/main" id="{1F2FCDA8-CCC7-473B-813A-A34C276D69A4}"/>
            </a:ext>
          </a:extLst>
        </xdr:cNvPr>
        <xdr:cNvSpPr txBox="1"/>
      </xdr:nvSpPr>
      <xdr:spPr>
        <a:xfrm>
          <a:off x="10417252" y="59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D2CEBCB-B7FF-4282-88C9-8860A6BA036D}"/>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D15CD64-0BD1-43B0-9C79-1F0A8835634C}"/>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EABFAB7-DC09-45F1-A017-DB840163F382}"/>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6ECA2E3-899F-485E-BBAD-90AC42F2E1D5}"/>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5E55DD3-EDB9-4346-A9A3-6D67D0C50B00}"/>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9B9B1BF-2574-4E4C-A383-64EE8A1DCCE9}"/>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C70BFB-045A-4C9A-8C09-87BF42F44EA6}"/>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01AC80-F5AA-4695-8460-EE67A6C698B4}"/>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86DE9B-CCE2-4C28-9D6C-C9419759FF93}"/>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A5C4D7-CEF9-4907-AACF-8BFB15ADA870}"/>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E71C2E-6CC0-4439-B64E-5CC066821D14}"/>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63613A-AF84-4254-A4E4-EE83F42E1FA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C3EEA2-D4B8-41EB-8862-18BBBEB81D3A}"/>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FF41FB-0A7E-4677-B779-1A29B5B14774}"/>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5303F8-1B4C-43C0-A32E-329996DAAC92}"/>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2D2B04-E2E1-47C5-BEBA-A635E8E88467}"/>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10,348
10,254
114.03
8,009,820
7,714,321
262,331
4,541,252
5,954,600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3B6CEC-178B-499B-B864-99E0572679EA}"/>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926D7A-D080-4967-8DAC-B9A027D5DF16}"/>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1B690A-E660-47FB-B092-A04DE8171C84}"/>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BC0C73-DFB0-48EC-84E9-FC995380D6A5}"/>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BDD6ED-B379-4DD0-9186-4A53C168E3AA}"/>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57086AB-E178-4114-B3ED-14213A5C4BE8}"/>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7CDDBE-0F44-42A4-9258-09EAB79A6495}"/>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D269AE-C5F6-40AB-877A-4C0DF3B3DD8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C8D13A-761A-4FE0-802F-BED781048B65}"/>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FF5033-483C-40B5-8262-72C0E32B42A5}"/>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7C2094-2BB7-4B6F-A665-65A777010538}"/>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FB6D04-888B-4355-B0A5-F57A3CA9DAB1}"/>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5F0F8D-84C9-4BA3-BFC3-437CE2B585E5}"/>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8FED57-D2C7-4217-87C6-55B149394B4A}"/>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0F99A0-3D74-4E93-8C50-23D4E14D04BA}"/>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E15426-ED15-442F-913A-B3BCFDBADBAD}"/>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B55931-666F-4FC4-9774-15A51EAFE7CC}"/>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07E48D-94D5-45AE-9492-EA5A5DF94C90}"/>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A2E26A-9AEE-4771-A8CE-B137E8ABAA7D}"/>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B7CB4D-7A42-48E8-8573-82C701E55CD5}"/>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4B030F-2A45-4C02-B1B6-03F338FCF6C1}"/>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4F4D63-F584-46E4-B358-92B599DB94E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E6A2A5-D6EA-45F1-9D58-0EDD65C64ED4}"/>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2249A3-D2E7-4F3B-9BF8-A369E09F0129}"/>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FC644E-0428-4578-AFB0-09E788E81A3E}"/>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61461F-D4AE-4C0A-A9A5-316DF69F836E}"/>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7CF4E6-8F89-4A3F-A109-786C29210B12}"/>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345B2C-D415-416E-8F30-D25F488D0F57}"/>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40534F-A719-4940-A198-D9938D35DAF2}"/>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5F6AF7-63B9-4ACB-A062-E39059747E38}"/>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22E3E5A-307B-4B44-883C-4BF75CED045D}"/>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FE443C-4153-447D-8B85-8D22E25BB35A}"/>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81C2CD7-DA4D-4F8D-AB73-4C9EEF0E5752}"/>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975927A-63CC-471E-BE94-8254E6034D6E}"/>
            </a:ext>
          </a:extLst>
        </xdr:cNvPr>
        <xdr:cNvSpPr txBox="1"/>
      </xdr:nvSpPr>
      <xdr:spPr>
        <a:xfrm>
          <a:off x="2789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807F1E2-FD15-474D-AF2D-966422362378}"/>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5917A6C-F131-4245-9E71-1F97089E4988}"/>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B517C5A-B766-45F5-AF38-D9BEF0B43B81}"/>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EA015CA-5158-4234-AB11-B7B2D8B28016}"/>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D504617-6ABA-41C3-8E00-426AC0B40112}"/>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D89DCD3-08D3-414E-9B1B-8EF31792FF27}"/>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3E83E7B-151A-44B2-AA51-C97D258D4720}"/>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1EECDE0-5E01-42E6-BE3B-1F6541A51C1D}"/>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755C4A9-7AF9-4D80-A336-D807D9B0DF8D}"/>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C196D5D5-91F5-40DC-90AE-E75633DF1CF3}"/>
            </a:ext>
          </a:extLst>
        </xdr:cNvPr>
        <xdr:cNvCxnSpPr/>
      </xdr:nvCxnSpPr>
      <xdr:spPr>
        <a:xfrm flipV="1">
          <a:off x="4180840" y="5431536"/>
          <a:ext cx="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C64AF8CF-A95D-45BA-86A5-215BB6B31AEF}"/>
            </a:ext>
          </a:extLst>
        </xdr:cNvPr>
        <xdr:cNvSpPr txBox="1"/>
      </xdr:nvSpPr>
      <xdr:spPr>
        <a:xfrm>
          <a:off x="4219575" y="6717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2179246B-965C-4B13-BEED-DEDFF6F3D785}"/>
            </a:ext>
          </a:extLst>
        </xdr:cNvPr>
        <xdr:cNvCxnSpPr/>
      </xdr:nvCxnSpPr>
      <xdr:spPr>
        <a:xfrm>
          <a:off x="4105275" y="6714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CC2C9648-C02D-482A-84D4-5AE260776F4A}"/>
            </a:ext>
          </a:extLst>
        </xdr:cNvPr>
        <xdr:cNvSpPr txBox="1"/>
      </xdr:nvSpPr>
      <xdr:spPr>
        <a:xfrm>
          <a:off x="4219575" y="52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40FD0740-0C10-4689-B59B-B35AF803C10F}"/>
            </a:ext>
          </a:extLst>
        </xdr:cNvPr>
        <xdr:cNvCxnSpPr/>
      </xdr:nvCxnSpPr>
      <xdr:spPr>
        <a:xfrm>
          <a:off x="4105275" y="5431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7FF4043D-3399-457E-8D0F-6C451AB29F6A}"/>
            </a:ext>
          </a:extLst>
        </xdr:cNvPr>
        <xdr:cNvSpPr txBox="1"/>
      </xdr:nvSpPr>
      <xdr:spPr>
        <a:xfrm>
          <a:off x="4219575" y="6003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610FA873-6AB5-48F6-8F21-284B4B392294}"/>
            </a:ext>
          </a:extLst>
        </xdr:cNvPr>
        <xdr:cNvSpPr/>
      </xdr:nvSpPr>
      <xdr:spPr>
        <a:xfrm>
          <a:off x="4124325" y="6009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BE4CD1EE-DF6F-4B3E-93C2-0EDB28C8D1D4}"/>
            </a:ext>
          </a:extLst>
        </xdr:cNvPr>
        <xdr:cNvSpPr/>
      </xdr:nvSpPr>
      <xdr:spPr>
        <a:xfrm>
          <a:off x="3381375" y="60004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75F5B8AA-C470-48F9-A668-5B054F38E810}"/>
            </a:ext>
          </a:extLst>
        </xdr:cNvPr>
        <xdr:cNvSpPr/>
      </xdr:nvSpPr>
      <xdr:spPr>
        <a:xfrm>
          <a:off x="2571750" y="5963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BCBC5072-EC26-4D34-A0BC-142DF2FB74D0}"/>
            </a:ext>
          </a:extLst>
        </xdr:cNvPr>
        <xdr:cNvSpPr/>
      </xdr:nvSpPr>
      <xdr:spPr>
        <a:xfrm>
          <a:off x="1781175" y="59451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D8F63492-8BBF-4741-BE2F-C2AA3E5E9117}"/>
            </a:ext>
          </a:extLst>
        </xdr:cNvPr>
        <xdr:cNvSpPr/>
      </xdr:nvSpPr>
      <xdr:spPr>
        <a:xfrm>
          <a:off x="981075" y="592226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F44EC47-F1C3-40FF-AFBE-0291D7862EB3}"/>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E41B4E9-2487-4012-993C-9A9037026DD2}"/>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FAC718D-6504-4498-817C-7241D5808683}"/>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3ABFF8-6EF6-4124-8DA2-26B48D60900A}"/>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7FB8DD-000C-4F95-8663-1DEE8A8924BA}"/>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91694</xdr:rowOff>
    </xdr:from>
    <xdr:to>
      <xdr:col>24</xdr:col>
      <xdr:colOff>114300</xdr:colOff>
      <xdr:row>37</xdr:row>
      <xdr:rowOff>21844</xdr:rowOff>
    </xdr:to>
    <xdr:sp macro="" textlink="">
      <xdr:nvSpPr>
        <xdr:cNvPr id="71" name="楕円 70">
          <a:extLst>
            <a:ext uri="{FF2B5EF4-FFF2-40B4-BE49-F238E27FC236}">
              <a16:creationId xmlns:a16="http://schemas.microsoft.com/office/drawing/2014/main" id="{A814384C-2B20-4E3C-97D3-F28C413A7E68}"/>
            </a:ext>
          </a:extLst>
        </xdr:cNvPr>
        <xdr:cNvSpPr/>
      </xdr:nvSpPr>
      <xdr:spPr>
        <a:xfrm>
          <a:off x="4124325" y="59273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114571</xdr:rowOff>
    </xdr:from>
    <xdr:ext cx="405111" cy="259045"/>
    <xdr:sp macro="" textlink="">
      <xdr:nvSpPr>
        <xdr:cNvPr id="72" name="【道路】&#10;有形固定資産減価償却率該当値テキスト">
          <a:extLst>
            <a:ext uri="{FF2B5EF4-FFF2-40B4-BE49-F238E27FC236}">
              <a16:creationId xmlns:a16="http://schemas.microsoft.com/office/drawing/2014/main" id="{6DCD2AE3-1B27-46D1-98A2-A65EC227AAAE}"/>
            </a:ext>
          </a:extLst>
        </xdr:cNvPr>
        <xdr:cNvSpPr txBox="1"/>
      </xdr:nvSpPr>
      <xdr:spPr>
        <a:xfrm>
          <a:off x="4219575"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50546</xdr:rowOff>
    </xdr:from>
    <xdr:to>
      <xdr:col>20</xdr:col>
      <xdr:colOff>38100</xdr:colOff>
      <xdr:row>36</xdr:row>
      <xdr:rowOff>152146</xdr:rowOff>
    </xdr:to>
    <xdr:sp macro="" textlink="">
      <xdr:nvSpPr>
        <xdr:cNvPr id="73" name="楕円 72">
          <a:extLst>
            <a:ext uri="{FF2B5EF4-FFF2-40B4-BE49-F238E27FC236}">
              <a16:creationId xmlns:a16="http://schemas.microsoft.com/office/drawing/2014/main" id="{40633A6A-5B79-493C-B093-E4B7C806F8E5}"/>
            </a:ext>
          </a:extLst>
        </xdr:cNvPr>
        <xdr:cNvSpPr/>
      </xdr:nvSpPr>
      <xdr:spPr>
        <a:xfrm>
          <a:off x="3381375" y="58861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101346</xdr:rowOff>
    </xdr:from>
    <xdr:to>
      <xdr:col>24</xdr:col>
      <xdr:colOff>63500</xdr:colOff>
      <xdr:row>36</xdr:row>
      <xdr:rowOff>142494</xdr:rowOff>
    </xdr:to>
    <xdr:cxnSp macro="">
      <xdr:nvCxnSpPr>
        <xdr:cNvPr id="74" name="直線コネクタ 73">
          <a:extLst>
            <a:ext uri="{FF2B5EF4-FFF2-40B4-BE49-F238E27FC236}">
              <a16:creationId xmlns:a16="http://schemas.microsoft.com/office/drawing/2014/main" id="{96F5AC46-717F-4600-A848-8F915777C81A}"/>
            </a:ext>
          </a:extLst>
        </xdr:cNvPr>
        <xdr:cNvCxnSpPr/>
      </xdr:nvCxnSpPr>
      <xdr:spPr>
        <a:xfrm>
          <a:off x="3429000" y="5943346"/>
          <a:ext cx="7524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xdr:rowOff>
    </xdr:from>
    <xdr:to>
      <xdr:col>15</xdr:col>
      <xdr:colOff>101600</xdr:colOff>
      <xdr:row>36</xdr:row>
      <xdr:rowOff>108712</xdr:rowOff>
    </xdr:to>
    <xdr:sp macro="" textlink="">
      <xdr:nvSpPr>
        <xdr:cNvPr id="75" name="楕円 74">
          <a:extLst>
            <a:ext uri="{FF2B5EF4-FFF2-40B4-BE49-F238E27FC236}">
              <a16:creationId xmlns:a16="http://schemas.microsoft.com/office/drawing/2014/main" id="{CCEA3345-0753-4E52-8F67-55B17D576802}"/>
            </a:ext>
          </a:extLst>
        </xdr:cNvPr>
        <xdr:cNvSpPr/>
      </xdr:nvSpPr>
      <xdr:spPr>
        <a:xfrm>
          <a:off x="2571750" y="58491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57912</xdr:rowOff>
    </xdr:from>
    <xdr:to>
      <xdr:col>19</xdr:col>
      <xdr:colOff>177800</xdr:colOff>
      <xdr:row>36</xdr:row>
      <xdr:rowOff>101346</xdr:rowOff>
    </xdr:to>
    <xdr:cxnSp macro="">
      <xdr:nvCxnSpPr>
        <xdr:cNvPr id="76" name="直線コネクタ 75">
          <a:extLst>
            <a:ext uri="{FF2B5EF4-FFF2-40B4-BE49-F238E27FC236}">
              <a16:creationId xmlns:a16="http://schemas.microsoft.com/office/drawing/2014/main" id="{AF471FB1-CDD8-48F4-BF79-F375DBD48218}"/>
            </a:ext>
          </a:extLst>
        </xdr:cNvPr>
        <xdr:cNvCxnSpPr/>
      </xdr:nvCxnSpPr>
      <xdr:spPr>
        <a:xfrm>
          <a:off x="2619375" y="5896737"/>
          <a:ext cx="80962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135128</xdr:rowOff>
    </xdr:from>
    <xdr:to>
      <xdr:col>10</xdr:col>
      <xdr:colOff>165100</xdr:colOff>
      <xdr:row>36</xdr:row>
      <xdr:rowOff>65278</xdr:rowOff>
    </xdr:to>
    <xdr:sp macro="" textlink="">
      <xdr:nvSpPr>
        <xdr:cNvPr id="77" name="楕円 76">
          <a:extLst>
            <a:ext uri="{FF2B5EF4-FFF2-40B4-BE49-F238E27FC236}">
              <a16:creationId xmlns:a16="http://schemas.microsoft.com/office/drawing/2014/main" id="{B5F3AB22-1D57-451A-91BF-2A79C709C105}"/>
            </a:ext>
          </a:extLst>
        </xdr:cNvPr>
        <xdr:cNvSpPr/>
      </xdr:nvSpPr>
      <xdr:spPr>
        <a:xfrm>
          <a:off x="1781175" y="58120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xdr:rowOff>
    </xdr:from>
    <xdr:to>
      <xdr:col>15</xdr:col>
      <xdr:colOff>50800</xdr:colOff>
      <xdr:row>36</xdr:row>
      <xdr:rowOff>57912</xdr:rowOff>
    </xdr:to>
    <xdr:cxnSp macro="">
      <xdr:nvCxnSpPr>
        <xdr:cNvPr id="78" name="直線コネクタ 77">
          <a:extLst>
            <a:ext uri="{FF2B5EF4-FFF2-40B4-BE49-F238E27FC236}">
              <a16:creationId xmlns:a16="http://schemas.microsoft.com/office/drawing/2014/main" id="{D309E420-E668-46E7-9A99-DF0D9FAF94CF}"/>
            </a:ext>
          </a:extLst>
        </xdr:cNvPr>
        <xdr:cNvCxnSpPr/>
      </xdr:nvCxnSpPr>
      <xdr:spPr>
        <a:xfrm>
          <a:off x="1828800" y="5850128"/>
          <a:ext cx="7905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100838</xdr:rowOff>
    </xdr:from>
    <xdr:to>
      <xdr:col>6</xdr:col>
      <xdr:colOff>38100</xdr:colOff>
      <xdr:row>36</xdr:row>
      <xdr:rowOff>30988</xdr:rowOff>
    </xdr:to>
    <xdr:sp macro="" textlink="">
      <xdr:nvSpPr>
        <xdr:cNvPr id="79" name="楕円 78">
          <a:extLst>
            <a:ext uri="{FF2B5EF4-FFF2-40B4-BE49-F238E27FC236}">
              <a16:creationId xmlns:a16="http://schemas.microsoft.com/office/drawing/2014/main" id="{86EA7EFC-1F3F-4A7D-9BC5-56E68EC3693A}"/>
            </a:ext>
          </a:extLst>
        </xdr:cNvPr>
        <xdr:cNvSpPr/>
      </xdr:nvSpPr>
      <xdr:spPr>
        <a:xfrm>
          <a:off x="981075" y="57809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151638</xdr:rowOff>
    </xdr:from>
    <xdr:to>
      <xdr:col>10</xdr:col>
      <xdr:colOff>114300</xdr:colOff>
      <xdr:row>36</xdr:row>
      <xdr:rowOff>14478</xdr:rowOff>
    </xdr:to>
    <xdr:cxnSp macro="">
      <xdr:nvCxnSpPr>
        <xdr:cNvPr id="80" name="直線コネクタ 79">
          <a:extLst>
            <a:ext uri="{FF2B5EF4-FFF2-40B4-BE49-F238E27FC236}">
              <a16:creationId xmlns:a16="http://schemas.microsoft.com/office/drawing/2014/main" id="{5D3AB36C-ACD6-46B6-BDDB-61D54FF72583}"/>
            </a:ext>
          </a:extLst>
        </xdr:cNvPr>
        <xdr:cNvCxnSpPr/>
      </xdr:nvCxnSpPr>
      <xdr:spPr>
        <a:xfrm>
          <a:off x="1028700" y="5828538"/>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F2EA0021-6C40-4770-8450-D0F5BA66D182}"/>
            </a:ext>
          </a:extLst>
        </xdr:cNvPr>
        <xdr:cNvSpPr txBox="1"/>
      </xdr:nvSpPr>
      <xdr:spPr>
        <a:xfrm>
          <a:off x="3239144" y="608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86A07F3D-AB49-41F3-A63E-6EFE36E60E0A}"/>
            </a:ext>
          </a:extLst>
        </xdr:cNvPr>
        <xdr:cNvSpPr txBox="1"/>
      </xdr:nvSpPr>
      <xdr:spPr>
        <a:xfrm>
          <a:off x="2439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84CC02B8-2D85-4A45-AFF7-C3228C29508F}"/>
            </a:ext>
          </a:extLst>
        </xdr:cNvPr>
        <xdr:cNvSpPr txBox="1"/>
      </xdr:nvSpPr>
      <xdr:spPr>
        <a:xfrm>
          <a:off x="1648469" y="602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5246184D-20C2-4AC1-87B5-BA1583FD9930}"/>
            </a:ext>
          </a:extLst>
        </xdr:cNvPr>
        <xdr:cNvSpPr txBox="1"/>
      </xdr:nvSpPr>
      <xdr:spPr>
        <a:xfrm>
          <a:off x="848369" y="60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168673</xdr:rowOff>
    </xdr:from>
    <xdr:ext cx="405111" cy="259045"/>
    <xdr:sp macro="" textlink="">
      <xdr:nvSpPr>
        <xdr:cNvPr id="85" name="n_1mainValue【道路】&#10;有形固定資産減価償却率">
          <a:extLst>
            <a:ext uri="{FF2B5EF4-FFF2-40B4-BE49-F238E27FC236}">
              <a16:creationId xmlns:a16="http://schemas.microsoft.com/office/drawing/2014/main" id="{5C2DE41B-744E-4BCE-BC7B-640C4BA2E790}"/>
            </a:ext>
          </a:extLst>
        </xdr:cNvPr>
        <xdr:cNvSpPr txBox="1"/>
      </xdr:nvSpPr>
      <xdr:spPr>
        <a:xfrm>
          <a:off x="3239144" y="567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6" name="n_2mainValue【道路】&#10;有形固定資産減価償却率">
          <a:extLst>
            <a:ext uri="{FF2B5EF4-FFF2-40B4-BE49-F238E27FC236}">
              <a16:creationId xmlns:a16="http://schemas.microsoft.com/office/drawing/2014/main" id="{CE6DA61C-89BF-4D9A-B642-E4A59A9E7BE5}"/>
            </a:ext>
          </a:extLst>
        </xdr:cNvPr>
        <xdr:cNvSpPr txBox="1"/>
      </xdr:nvSpPr>
      <xdr:spPr>
        <a:xfrm>
          <a:off x="2439044" y="563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81805</xdr:rowOff>
    </xdr:from>
    <xdr:ext cx="405111" cy="259045"/>
    <xdr:sp macro="" textlink="">
      <xdr:nvSpPr>
        <xdr:cNvPr id="87" name="n_3mainValue【道路】&#10;有形固定資産減価償却率">
          <a:extLst>
            <a:ext uri="{FF2B5EF4-FFF2-40B4-BE49-F238E27FC236}">
              <a16:creationId xmlns:a16="http://schemas.microsoft.com/office/drawing/2014/main" id="{0077F48A-5580-4D4E-9E42-5FE5E3D6278A}"/>
            </a:ext>
          </a:extLst>
        </xdr:cNvPr>
        <xdr:cNvSpPr txBox="1"/>
      </xdr:nvSpPr>
      <xdr:spPr>
        <a:xfrm>
          <a:off x="1648469" y="559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47515</xdr:rowOff>
    </xdr:from>
    <xdr:ext cx="405111" cy="259045"/>
    <xdr:sp macro="" textlink="">
      <xdr:nvSpPr>
        <xdr:cNvPr id="88" name="n_4mainValue【道路】&#10;有形固定資産減価償却率">
          <a:extLst>
            <a:ext uri="{FF2B5EF4-FFF2-40B4-BE49-F238E27FC236}">
              <a16:creationId xmlns:a16="http://schemas.microsoft.com/office/drawing/2014/main" id="{7FF55F18-387A-4F75-8D37-23E4AE3FD26E}"/>
            </a:ext>
          </a:extLst>
        </xdr:cNvPr>
        <xdr:cNvSpPr txBox="1"/>
      </xdr:nvSpPr>
      <xdr:spPr>
        <a:xfrm>
          <a:off x="848369" y="556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3B0CE60-70EF-40F4-9C59-E37B46EED86A}"/>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8D09BB6-97FE-4D21-9B79-0D72D07CE40A}"/>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4AF0C12-F046-4989-9839-EF978F7F0832}"/>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F6A76DA-CC84-4638-B526-2F631764F5AC}"/>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AA95BDA-F4B6-4CA3-8AFE-3DDCCE2DEE7C}"/>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91C85C9-45EC-4145-8B6A-E1CC4DBBFCF4}"/>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D22DD89-2713-4FD4-A3D9-665D036F37D2}"/>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F227D43-CD40-4D64-99EC-77CD8AB0AEBE}"/>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807B755-F460-4562-8D70-A453E0E56086}"/>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599DF2B-F854-48C8-B43A-E71EC80C8E94}"/>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256784E-C161-45C3-A12A-0F0AE36D4F50}"/>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2750A02-240B-41D2-B1B0-F21E600C0AF5}"/>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7917C2D-2761-4BF4-A407-319EDD260806}"/>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5CD0196-6E45-4D5E-BCEE-01D77963A526}"/>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8A20C63-C9F7-41CF-8195-5D1884E44CA0}"/>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6B7BD531-09FD-4BE1-9710-7A17DAB2DB0A}"/>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F6688CD-4EF7-459C-92C1-60AC0791E35D}"/>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C0CB9D9-B4C9-4B52-9307-F82BF7723872}"/>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9787A19-1D78-4A21-BDBA-40EBF35C5E70}"/>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34BED62-831D-48E9-996A-DEA21B0F05E8}"/>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5404A89-B913-4E0B-8A5F-63D6E1ADD10D}"/>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5172A4F-9AD8-4592-9972-BF43193ED8C1}"/>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4286B0D-A4C5-4A11-84BC-D69005749C6F}"/>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9BBEC7E0-880A-426E-8A01-2D0F3E34852E}"/>
            </a:ext>
          </a:extLst>
        </xdr:cNvPr>
        <xdr:cNvCxnSpPr/>
      </xdr:nvCxnSpPr>
      <xdr:spPr>
        <a:xfrm flipV="1">
          <a:off x="9429115" y="5599659"/>
          <a:ext cx="0" cy="11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49CCC2D4-B093-4A1A-9D22-41E0622CCBF7}"/>
            </a:ext>
          </a:extLst>
        </xdr:cNvPr>
        <xdr:cNvSpPr txBox="1"/>
      </xdr:nvSpPr>
      <xdr:spPr>
        <a:xfrm>
          <a:off x="9467850" y="68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74CA24E4-4179-428E-A87A-7DB9488F71AC}"/>
            </a:ext>
          </a:extLst>
        </xdr:cNvPr>
        <xdr:cNvCxnSpPr/>
      </xdr:nvCxnSpPr>
      <xdr:spPr>
        <a:xfrm>
          <a:off x="9363075" y="679439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95B41F85-B338-4302-AE0F-A9CD976847CD}"/>
            </a:ext>
          </a:extLst>
        </xdr:cNvPr>
        <xdr:cNvSpPr txBox="1"/>
      </xdr:nvSpPr>
      <xdr:spPr>
        <a:xfrm>
          <a:off x="9467850" y="53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9631656-0F31-4BC9-A6D6-BE125153C3F0}"/>
            </a:ext>
          </a:extLst>
        </xdr:cNvPr>
        <xdr:cNvCxnSpPr/>
      </xdr:nvCxnSpPr>
      <xdr:spPr>
        <a:xfrm>
          <a:off x="9363075" y="55996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4034BC73-9B59-4B7E-820B-5EDF801B638B}"/>
            </a:ext>
          </a:extLst>
        </xdr:cNvPr>
        <xdr:cNvSpPr txBox="1"/>
      </xdr:nvSpPr>
      <xdr:spPr>
        <a:xfrm>
          <a:off x="9467850" y="638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CD9E6999-8106-4F57-A714-B7D1873A5D9E}"/>
            </a:ext>
          </a:extLst>
        </xdr:cNvPr>
        <xdr:cNvSpPr/>
      </xdr:nvSpPr>
      <xdr:spPr>
        <a:xfrm>
          <a:off x="9401175" y="640204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A56EFC66-A8B8-42F1-87B8-8EB49D9D7430}"/>
            </a:ext>
          </a:extLst>
        </xdr:cNvPr>
        <xdr:cNvSpPr/>
      </xdr:nvSpPr>
      <xdr:spPr>
        <a:xfrm>
          <a:off x="8639175" y="64086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D202A5E5-78B6-413E-93C6-1A8091789628}"/>
            </a:ext>
          </a:extLst>
        </xdr:cNvPr>
        <xdr:cNvSpPr/>
      </xdr:nvSpPr>
      <xdr:spPr>
        <a:xfrm>
          <a:off x="7839075" y="6422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B877F862-AB52-40D2-9AD7-CE8DFFD1D234}"/>
            </a:ext>
          </a:extLst>
        </xdr:cNvPr>
        <xdr:cNvSpPr/>
      </xdr:nvSpPr>
      <xdr:spPr>
        <a:xfrm>
          <a:off x="7029450" y="64309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A7D3C19B-DA40-433D-AF71-0BB177F10D5B}"/>
            </a:ext>
          </a:extLst>
        </xdr:cNvPr>
        <xdr:cNvSpPr/>
      </xdr:nvSpPr>
      <xdr:spPr>
        <a:xfrm>
          <a:off x="6238875" y="645141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0F72321-70EC-47E3-874D-7AA9F79D2A3A}"/>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C32B02F-9D84-47C0-8716-3B6D3CF20C37}"/>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BB2AE4C-81A7-4DE8-9091-9CADB216B9C3}"/>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E28D3A-53D8-4058-A580-BC27CC62C551}"/>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D523CEA-018D-4C19-90B2-DD9D09EF326E}"/>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51574</xdr:rowOff>
    </xdr:from>
    <xdr:to>
      <xdr:col>55</xdr:col>
      <xdr:colOff>50800</xdr:colOff>
      <xdr:row>39</xdr:row>
      <xdr:rowOff>153174</xdr:rowOff>
    </xdr:to>
    <xdr:sp macro="" textlink="">
      <xdr:nvSpPr>
        <xdr:cNvPr id="128" name="楕円 127">
          <a:extLst>
            <a:ext uri="{FF2B5EF4-FFF2-40B4-BE49-F238E27FC236}">
              <a16:creationId xmlns:a16="http://schemas.microsoft.com/office/drawing/2014/main" id="{C2B48C88-C296-454A-A02C-531701F084CC}"/>
            </a:ext>
          </a:extLst>
        </xdr:cNvPr>
        <xdr:cNvSpPr/>
      </xdr:nvSpPr>
      <xdr:spPr>
        <a:xfrm>
          <a:off x="9401175" y="637299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74451</xdr:rowOff>
    </xdr:from>
    <xdr:ext cx="534377" cy="259045"/>
    <xdr:sp macro="" textlink="">
      <xdr:nvSpPr>
        <xdr:cNvPr id="129" name="【道路】&#10;一人当たり延長該当値テキスト">
          <a:extLst>
            <a:ext uri="{FF2B5EF4-FFF2-40B4-BE49-F238E27FC236}">
              <a16:creationId xmlns:a16="http://schemas.microsoft.com/office/drawing/2014/main" id="{844C2250-D413-4168-891E-DC031E975996}"/>
            </a:ext>
          </a:extLst>
        </xdr:cNvPr>
        <xdr:cNvSpPr txBox="1"/>
      </xdr:nvSpPr>
      <xdr:spPr>
        <a:xfrm>
          <a:off x="9467850" y="62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58471</xdr:rowOff>
    </xdr:from>
    <xdr:to>
      <xdr:col>50</xdr:col>
      <xdr:colOff>165100</xdr:colOff>
      <xdr:row>39</xdr:row>
      <xdr:rowOff>160071</xdr:rowOff>
    </xdr:to>
    <xdr:sp macro="" textlink="">
      <xdr:nvSpPr>
        <xdr:cNvPr id="130" name="楕円 129">
          <a:extLst>
            <a:ext uri="{FF2B5EF4-FFF2-40B4-BE49-F238E27FC236}">
              <a16:creationId xmlns:a16="http://schemas.microsoft.com/office/drawing/2014/main" id="{0F80B90C-F8C4-4A22-BBD3-F8FF6269F73F}"/>
            </a:ext>
          </a:extLst>
        </xdr:cNvPr>
        <xdr:cNvSpPr/>
      </xdr:nvSpPr>
      <xdr:spPr>
        <a:xfrm>
          <a:off x="8639175" y="63830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102374</xdr:rowOff>
    </xdr:from>
    <xdr:to>
      <xdr:col>55</xdr:col>
      <xdr:colOff>0</xdr:colOff>
      <xdr:row>39</xdr:row>
      <xdr:rowOff>109271</xdr:rowOff>
    </xdr:to>
    <xdr:cxnSp macro="">
      <xdr:nvCxnSpPr>
        <xdr:cNvPr id="131" name="直線コネクタ 130">
          <a:extLst>
            <a:ext uri="{FF2B5EF4-FFF2-40B4-BE49-F238E27FC236}">
              <a16:creationId xmlns:a16="http://schemas.microsoft.com/office/drawing/2014/main" id="{8330D93B-539F-43E9-BFC3-8BF6D72F4846}"/>
            </a:ext>
          </a:extLst>
        </xdr:cNvPr>
        <xdr:cNvCxnSpPr/>
      </xdr:nvCxnSpPr>
      <xdr:spPr>
        <a:xfrm flipV="1">
          <a:off x="8686800" y="6430149"/>
          <a:ext cx="74295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63729</xdr:rowOff>
    </xdr:from>
    <xdr:to>
      <xdr:col>46</xdr:col>
      <xdr:colOff>38100</xdr:colOff>
      <xdr:row>39</xdr:row>
      <xdr:rowOff>165329</xdr:rowOff>
    </xdr:to>
    <xdr:sp macro="" textlink="">
      <xdr:nvSpPr>
        <xdr:cNvPr id="132" name="楕円 131">
          <a:extLst>
            <a:ext uri="{FF2B5EF4-FFF2-40B4-BE49-F238E27FC236}">
              <a16:creationId xmlns:a16="http://schemas.microsoft.com/office/drawing/2014/main" id="{42BACE79-B217-497F-BF23-E9A8AC17DC58}"/>
            </a:ext>
          </a:extLst>
        </xdr:cNvPr>
        <xdr:cNvSpPr/>
      </xdr:nvSpPr>
      <xdr:spPr>
        <a:xfrm>
          <a:off x="7839075" y="63915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109271</xdr:rowOff>
    </xdr:from>
    <xdr:to>
      <xdr:col>50</xdr:col>
      <xdr:colOff>114300</xdr:colOff>
      <xdr:row>39</xdr:row>
      <xdr:rowOff>114529</xdr:rowOff>
    </xdr:to>
    <xdr:cxnSp macro="">
      <xdr:nvCxnSpPr>
        <xdr:cNvPr id="133" name="直線コネクタ 132">
          <a:extLst>
            <a:ext uri="{FF2B5EF4-FFF2-40B4-BE49-F238E27FC236}">
              <a16:creationId xmlns:a16="http://schemas.microsoft.com/office/drawing/2014/main" id="{B6EFDCBB-13B1-44B2-9B6B-70B1B1B4690A}"/>
            </a:ext>
          </a:extLst>
        </xdr:cNvPr>
        <xdr:cNvCxnSpPr/>
      </xdr:nvCxnSpPr>
      <xdr:spPr>
        <a:xfrm flipV="1">
          <a:off x="7886700" y="6430696"/>
          <a:ext cx="8001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70301</xdr:rowOff>
    </xdr:from>
    <xdr:to>
      <xdr:col>41</xdr:col>
      <xdr:colOff>101600</xdr:colOff>
      <xdr:row>40</xdr:row>
      <xdr:rowOff>451</xdr:rowOff>
    </xdr:to>
    <xdr:sp macro="" textlink="">
      <xdr:nvSpPr>
        <xdr:cNvPr id="134" name="楕円 133">
          <a:extLst>
            <a:ext uri="{FF2B5EF4-FFF2-40B4-BE49-F238E27FC236}">
              <a16:creationId xmlns:a16="http://schemas.microsoft.com/office/drawing/2014/main" id="{E42CA636-35B7-45B8-BC2D-B11A8019ADEB}"/>
            </a:ext>
          </a:extLst>
        </xdr:cNvPr>
        <xdr:cNvSpPr/>
      </xdr:nvSpPr>
      <xdr:spPr>
        <a:xfrm>
          <a:off x="7029450" y="63917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114529</xdr:rowOff>
    </xdr:from>
    <xdr:to>
      <xdr:col>45</xdr:col>
      <xdr:colOff>177800</xdr:colOff>
      <xdr:row>39</xdr:row>
      <xdr:rowOff>121101</xdr:rowOff>
    </xdr:to>
    <xdr:cxnSp macro="">
      <xdr:nvCxnSpPr>
        <xdr:cNvPr id="135" name="直線コネクタ 134">
          <a:extLst>
            <a:ext uri="{FF2B5EF4-FFF2-40B4-BE49-F238E27FC236}">
              <a16:creationId xmlns:a16="http://schemas.microsoft.com/office/drawing/2014/main" id="{E3BFF5CB-F719-494B-85B8-8C37A74317CF}"/>
            </a:ext>
          </a:extLst>
        </xdr:cNvPr>
        <xdr:cNvCxnSpPr/>
      </xdr:nvCxnSpPr>
      <xdr:spPr>
        <a:xfrm flipV="1">
          <a:off x="7077075" y="6439129"/>
          <a:ext cx="809625"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76435</xdr:rowOff>
    </xdr:from>
    <xdr:to>
      <xdr:col>36</xdr:col>
      <xdr:colOff>165100</xdr:colOff>
      <xdr:row>40</xdr:row>
      <xdr:rowOff>6585</xdr:rowOff>
    </xdr:to>
    <xdr:sp macro="" textlink="">
      <xdr:nvSpPr>
        <xdr:cNvPr id="136" name="楕円 135">
          <a:extLst>
            <a:ext uri="{FF2B5EF4-FFF2-40B4-BE49-F238E27FC236}">
              <a16:creationId xmlns:a16="http://schemas.microsoft.com/office/drawing/2014/main" id="{37598F27-7D9F-4FA8-9673-67735EF0678A}"/>
            </a:ext>
          </a:extLst>
        </xdr:cNvPr>
        <xdr:cNvSpPr/>
      </xdr:nvSpPr>
      <xdr:spPr>
        <a:xfrm>
          <a:off x="6238875" y="64010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121101</xdr:rowOff>
    </xdr:from>
    <xdr:to>
      <xdr:col>41</xdr:col>
      <xdr:colOff>50800</xdr:colOff>
      <xdr:row>39</xdr:row>
      <xdr:rowOff>127235</xdr:rowOff>
    </xdr:to>
    <xdr:cxnSp macro="">
      <xdr:nvCxnSpPr>
        <xdr:cNvPr id="137" name="直線コネクタ 136">
          <a:extLst>
            <a:ext uri="{FF2B5EF4-FFF2-40B4-BE49-F238E27FC236}">
              <a16:creationId xmlns:a16="http://schemas.microsoft.com/office/drawing/2014/main" id="{4F7E15BD-1B3B-4DE6-B8A3-6D0D127C6B78}"/>
            </a:ext>
          </a:extLst>
        </xdr:cNvPr>
        <xdr:cNvCxnSpPr/>
      </xdr:nvCxnSpPr>
      <xdr:spPr>
        <a:xfrm flipV="1">
          <a:off x="6286500" y="644887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0F0A6E99-053E-416B-A579-5D69EB86BD80}"/>
            </a:ext>
          </a:extLst>
        </xdr:cNvPr>
        <xdr:cNvSpPr txBox="1"/>
      </xdr:nvSpPr>
      <xdr:spPr>
        <a:xfrm>
          <a:off x="8429136" y="64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3A3983F1-BA7E-4132-93D3-2ECEC5686B4A}"/>
            </a:ext>
          </a:extLst>
        </xdr:cNvPr>
        <xdr:cNvSpPr txBox="1"/>
      </xdr:nvSpPr>
      <xdr:spPr>
        <a:xfrm>
          <a:off x="7648086" y="65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a:extLst>
            <a:ext uri="{FF2B5EF4-FFF2-40B4-BE49-F238E27FC236}">
              <a16:creationId xmlns:a16="http://schemas.microsoft.com/office/drawing/2014/main" id="{DB46145C-58F1-4DD6-8472-E13A43F33E27}"/>
            </a:ext>
          </a:extLst>
        </xdr:cNvPr>
        <xdr:cNvSpPr txBox="1"/>
      </xdr:nvSpPr>
      <xdr:spPr>
        <a:xfrm>
          <a:off x="6847986" y="65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a:extLst>
            <a:ext uri="{FF2B5EF4-FFF2-40B4-BE49-F238E27FC236}">
              <a16:creationId xmlns:a16="http://schemas.microsoft.com/office/drawing/2014/main" id="{868B0FE0-0D21-4175-9260-B63506E4C10D}"/>
            </a:ext>
          </a:extLst>
        </xdr:cNvPr>
        <xdr:cNvSpPr txBox="1"/>
      </xdr:nvSpPr>
      <xdr:spPr>
        <a:xfrm>
          <a:off x="6038361" y="65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5148</xdr:rowOff>
    </xdr:from>
    <xdr:ext cx="534377" cy="259045"/>
    <xdr:sp macro="" textlink="">
      <xdr:nvSpPr>
        <xdr:cNvPr id="142" name="n_1mainValue【道路】&#10;一人当たり延長">
          <a:extLst>
            <a:ext uri="{FF2B5EF4-FFF2-40B4-BE49-F238E27FC236}">
              <a16:creationId xmlns:a16="http://schemas.microsoft.com/office/drawing/2014/main" id="{C514887D-133F-465A-9E9E-2400F978C872}"/>
            </a:ext>
          </a:extLst>
        </xdr:cNvPr>
        <xdr:cNvSpPr txBox="1"/>
      </xdr:nvSpPr>
      <xdr:spPr>
        <a:xfrm>
          <a:off x="8429136" y="61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10406</xdr:rowOff>
    </xdr:from>
    <xdr:ext cx="534377" cy="259045"/>
    <xdr:sp macro="" textlink="">
      <xdr:nvSpPr>
        <xdr:cNvPr id="143" name="n_2mainValue【道路】&#10;一人当たり延長">
          <a:extLst>
            <a:ext uri="{FF2B5EF4-FFF2-40B4-BE49-F238E27FC236}">
              <a16:creationId xmlns:a16="http://schemas.microsoft.com/office/drawing/2014/main" id="{957D5A3E-CD74-4142-A17C-A5686F0E3DA3}"/>
            </a:ext>
          </a:extLst>
        </xdr:cNvPr>
        <xdr:cNvSpPr txBox="1"/>
      </xdr:nvSpPr>
      <xdr:spPr>
        <a:xfrm>
          <a:off x="7648086" y="61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16978</xdr:rowOff>
    </xdr:from>
    <xdr:ext cx="534377" cy="259045"/>
    <xdr:sp macro="" textlink="">
      <xdr:nvSpPr>
        <xdr:cNvPr id="144" name="n_3mainValue【道路】&#10;一人当たり延長">
          <a:extLst>
            <a:ext uri="{FF2B5EF4-FFF2-40B4-BE49-F238E27FC236}">
              <a16:creationId xmlns:a16="http://schemas.microsoft.com/office/drawing/2014/main" id="{CB2E78DE-807E-418D-9021-E82F0D27C40F}"/>
            </a:ext>
          </a:extLst>
        </xdr:cNvPr>
        <xdr:cNvSpPr txBox="1"/>
      </xdr:nvSpPr>
      <xdr:spPr>
        <a:xfrm>
          <a:off x="6847986" y="617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23112</xdr:rowOff>
    </xdr:from>
    <xdr:ext cx="534377" cy="259045"/>
    <xdr:sp macro="" textlink="">
      <xdr:nvSpPr>
        <xdr:cNvPr id="145" name="n_4mainValue【道路】&#10;一人当たり延長">
          <a:extLst>
            <a:ext uri="{FF2B5EF4-FFF2-40B4-BE49-F238E27FC236}">
              <a16:creationId xmlns:a16="http://schemas.microsoft.com/office/drawing/2014/main" id="{5175C612-AF73-484C-A62E-9CF0F19126FA}"/>
            </a:ext>
          </a:extLst>
        </xdr:cNvPr>
        <xdr:cNvSpPr txBox="1"/>
      </xdr:nvSpPr>
      <xdr:spPr>
        <a:xfrm>
          <a:off x="6038361" y="61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B4A2452-0A56-4F73-AE6D-B7FF0CB3CBF1}"/>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7E65A66-2082-4451-99A3-453E346C95BD}"/>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B8B970D-5491-4ECD-9D67-D5FFFD530FC3}"/>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B9DC915-5AB5-4D3A-A67B-48137E836D71}"/>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4D5BFF4-ADA3-41D3-AF29-4A69DE6B435D}"/>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BDEDDD7-9367-4812-A2CA-14BA42A0ABA6}"/>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0F059E2-22FF-486E-BC04-373991C90FBC}"/>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8492298-9F38-484C-B622-71D56AC1FE2D}"/>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B892D0A-2198-4230-B5BB-B7D3F8FC6BC3}"/>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B2B51C3-072B-4B8C-AEDF-F417AAF3B75A}"/>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AA82B3E-8513-48A0-AA08-F840E0DF2569}"/>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7502FC6-D4D3-4DF2-B03E-7DE91338BDA3}"/>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B057B0B-094C-47A6-822C-D18BD8D992AE}"/>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C531F92-F538-479B-AAFF-8C0A18C49DFA}"/>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00822E4-EB1F-4D95-AB63-67E0D7761D16}"/>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F74BD1C-77FB-4592-938B-195B59C6941A}"/>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9C354BA-C86C-4281-A557-CA4D89065A31}"/>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A6BEDF4-8615-45A6-9E9F-B9DAB3A63D76}"/>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D1241C0-83E5-4961-8B99-A7342ACF3D0E}"/>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7264C25-AE4C-460E-B6F2-9E783D58EA95}"/>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D960CD-9F95-4DD8-B832-9E9E79E26917}"/>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8253CB2-2051-4666-97DF-EC35306CF0A2}"/>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7936665-8C70-45E2-B7C1-9A07282D2EEC}"/>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E47A99D-825B-407C-B853-A980597EADB3}"/>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0036251-89DD-43D1-BD2C-4A282889764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A8459FAB-2A09-4EA9-944B-D6D0119898AD}"/>
            </a:ext>
          </a:extLst>
        </xdr:cNvPr>
        <xdr:cNvCxnSpPr/>
      </xdr:nvCxnSpPr>
      <xdr:spPr>
        <a:xfrm flipV="1">
          <a:off x="4180840" y="9021445"/>
          <a:ext cx="0" cy="1481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C37A23E0-EBBE-457E-AD75-629880FED0A7}"/>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3E6C76F7-FBFD-4C25-9A4B-02D9E45C1160}"/>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55337771-8BF5-4814-A33B-976D032F8583}"/>
            </a:ext>
          </a:extLst>
        </xdr:cNvPr>
        <xdr:cNvSpPr txBox="1"/>
      </xdr:nvSpPr>
      <xdr:spPr>
        <a:xfrm>
          <a:off x="4219575" y="8799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90C7FB47-00BE-490C-A632-86FDBD45B3E9}"/>
            </a:ext>
          </a:extLst>
        </xdr:cNvPr>
        <xdr:cNvCxnSpPr/>
      </xdr:nvCxnSpPr>
      <xdr:spPr>
        <a:xfrm>
          <a:off x="4105275" y="9021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9AFC790-B59E-404F-8A40-3E00D6B0F88B}"/>
            </a:ext>
          </a:extLst>
        </xdr:cNvPr>
        <xdr:cNvSpPr txBox="1"/>
      </xdr:nvSpPr>
      <xdr:spPr>
        <a:xfrm>
          <a:off x="4219575" y="972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1F28C78C-1CC1-4017-8F3F-55A98F7A4389}"/>
            </a:ext>
          </a:extLst>
        </xdr:cNvPr>
        <xdr:cNvSpPr/>
      </xdr:nvSpPr>
      <xdr:spPr>
        <a:xfrm>
          <a:off x="4124325" y="987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AAAE92C1-DA85-40F2-8451-1EFC9CA6FF34}"/>
            </a:ext>
          </a:extLst>
        </xdr:cNvPr>
        <xdr:cNvSpPr/>
      </xdr:nvSpPr>
      <xdr:spPr>
        <a:xfrm>
          <a:off x="3381375" y="98603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20A832A2-0638-41E2-9763-F8001B6B39C3}"/>
            </a:ext>
          </a:extLst>
        </xdr:cNvPr>
        <xdr:cNvSpPr/>
      </xdr:nvSpPr>
      <xdr:spPr>
        <a:xfrm>
          <a:off x="2571750" y="98228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29786494-DBA5-48C0-94B0-30657A506203}"/>
            </a:ext>
          </a:extLst>
        </xdr:cNvPr>
        <xdr:cNvSpPr/>
      </xdr:nvSpPr>
      <xdr:spPr>
        <a:xfrm>
          <a:off x="1781175" y="9793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F52474C3-F051-47EF-BE19-1A0E73114E1A}"/>
            </a:ext>
          </a:extLst>
        </xdr:cNvPr>
        <xdr:cNvSpPr/>
      </xdr:nvSpPr>
      <xdr:spPr>
        <a:xfrm>
          <a:off x="981075" y="97819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69B1244-F364-46A0-B728-F97060959E0E}"/>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50C616A-3413-48C4-8861-CBA0308E6990}"/>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B560C97-B2EB-4D7C-8261-7435592754E0}"/>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FA2F3B-AFFF-4784-AE76-FCE52C7850A8}"/>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A3E29F-ED46-4AA2-A144-5E3891A86EEE}"/>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87" name="楕円 186">
          <a:extLst>
            <a:ext uri="{FF2B5EF4-FFF2-40B4-BE49-F238E27FC236}">
              <a16:creationId xmlns:a16="http://schemas.microsoft.com/office/drawing/2014/main" id="{0F066297-A189-4A25-8709-B0CF767A598E}"/>
            </a:ext>
          </a:extLst>
        </xdr:cNvPr>
        <xdr:cNvSpPr/>
      </xdr:nvSpPr>
      <xdr:spPr>
        <a:xfrm>
          <a:off x="4124325" y="10334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99077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65292BB-F269-4813-8DFE-096D14519FF0}"/>
            </a:ext>
          </a:extLst>
        </xdr:cNvPr>
        <xdr:cNvSpPr txBox="1"/>
      </xdr:nvSpPr>
      <xdr:spPr>
        <a:xfrm>
          <a:off x="4219575" y="1031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102688</xdr:rowOff>
    </xdr:from>
    <xdr:to>
      <xdr:col>20</xdr:col>
      <xdr:colOff>38100</xdr:colOff>
      <xdr:row>64</xdr:row>
      <xdr:rowOff>32838</xdr:rowOff>
    </xdr:to>
    <xdr:sp macro="" textlink="">
      <xdr:nvSpPr>
        <xdr:cNvPr id="189" name="楕円 188">
          <a:extLst>
            <a:ext uri="{FF2B5EF4-FFF2-40B4-BE49-F238E27FC236}">
              <a16:creationId xmlns:a16="http://schemas.microsoft.com/office/drawing/2014/main" id="{A0EAD529-3AE4-4C2D-949D-72AC01FDF7E1}"/>
            </a:ext>
          </a:extLst>
        </xdr:cNvPr>
        <xdr:cNvSpPr/>
      </xdr:nvSpPr>
      <xdr:spPr>
        <a:xfrm>
          <a:off x="3381375" y="103166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153488</xdr:rowOff>
    </xdr:from>
    <xdr:to>
      <xdr:col>24</xdr:col>
      <xdr:colOff>63500</xdr:colOff>
      <xdr:row>64</xdr:row>
      <xdr:rowOff>0</xdr:rowOff>
    </xdr:to>
    <xdr:cxnSp macro="">
      <xdr:nvCxnSpPr>
        <xdr:cNvPr id="190" name="直線コネクタ 189">
          <a:extLst>
            <a:ext uri="{FF2B5EF4-FFF2-40B4-BE49-F238E27FC236}">
              <a16:creationId xmlns:a16="http://schemas.microsoft.com/office/drawing/2014/main" id="{A8CC7F07-9068-47F2-AD06-10C580586707}"/>
            </a:ext>
          </a:extLst>
        </xdr:cNvPr>
        <xdr:cNvCxnSpPr/>
      </xdr:nvCxnSpPr>
      <xdr:spPr>
        <a:xfrm>
          <a:off x="3429000" y="10364288"/>
          <a:ext cx="752475"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84727</xdr:rowOff>
    </xdr:from>
    <xdr:to>
      <xdr:col>15</xdr:col>
      <xdr:colOff>101600</xdr:colOff>
      <xdr:row>64</xdr:row>
      <xdr:rowOff>14877</xdr:rowOff>
    </xdr:to>
    <xdr:sp macro="" textlink="">
      <xdr:nvSpPr>
        <xdr:cNvPr id="191" name="楕円 190">
          <a:extLst>
            <a:ext uri="{FF2B5EF4-FFF2-40B4-BE49-F238E27FC236}">
              <a16:creationId xmlns:a16="http://schemas.microsoft.com/office/drawing/2014/main" id="{55A3CA88-F07A-4F34-8E33-C519A37181FD}"/>
            </a:ext>
          </a:extLst>
        </xdr:cNvPr>
        <xdr:cNvSpPr/>
      </xdr:nvSpPr>
      <xdr:spPr>
        <a:xfrm>
          <a:off x="2571750" y="102987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135527</xdr:rowOff>
    </xdr:from>
    <xdr:to>
      <xdr:col>19</xdr:col>
      <xdr:colOff>177800</xdr:colOff>
      <xdr:row>63</xdr:row>
      <xdr:rowOff>153488</xdr:rowOff>
    </xdr:to>
    <xdr:cxnSp macro="">
      <xdr:nvCxnSpPr>
        <xdr:cNvPr id="192" name="直線コネクタ 191">
          <a:extLst>
            <a:ext uri="{FF2B5EF4-FFF2-40B4-BE49-F238E27FC236}">
              <a16:creationId xmlns:a16="http://schemas.microsoft.com/office/drawing/2014/main" id="{6563D85B-69CC-4812-AEB2-04BF2E682887}"/>
            </a:ext>
          </a:extLst>
        </xdr:cNvPr>
        <xdr:cNvCxnSpPr/>
      </xdr:nvCxnSpPr>
      <xdr:spPr>
        <a:xfrm>
          <a:off x="2619375" y="10346327"/>
          <a:ext cx="80962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60234</xdr:rowOff>
    </xdr:from>
    <xdr:to>
      <xdr:col>10</xdr:col>
      <xdr:colOff>165100</xdr:colOff>
      <xdr:row>63</xdr:row>
      <xdr:rowOff>161834</xdr:rowOff>
    </xdr:to>
    <xdr:sp macro="" textlink="">
      <xdr:nvSpPr>
        <xdr:cNvPr id="193" name="楕円 192">
          <a:extLst>
            <a:ext uri="{FF2B5EF4-FFF2-40B4-BE49-F238E27FC236}">
              <a16:creationId xmlns:a16="http://schemas.microsoft.com/office/drawing/2014/main" id="{359F8D4F-B0AC-4BCB-AF7D-9DCC1F3F1596}"/>
            </a:ext>
          </a:extLst>
        </xdr:cNvPr>
        <xdr:cNvSpPr/>
      </xdr:nvSpPr>
      <xdr:spPr>
        <a:xfrm>
          <a:off x="1781175" y="102710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111034</xdr:rowOff>
    </xdr:from>
    <xdr:to>
      <xdr:col>15</xdr:col>
      <xdr:colOff>50800</xdr:colOff>
      <xdr:row>63</xdr:row>
      <xdr:rowOff>135527</xdr:rowOff>
    </xdr:to>
    <xdr:cxnSp macro="">
      <xdr:nvCxnSpPr>
        <xdr:cNvPr id="194" name="直線コネクタ 193">
          <a:extLst>
            <a:ext uri="{FF2B5EF4-FFF2-40B4-BE49-F238E27FC236}">
              <a16:creationId xmlns:a16="http://schemas.microsoft.com/office/drawing/2014/main" id="{787E998D-1E5E-4A9D-829A-F6929E43098D}"/>
            </a:ext>
          </a:extLst>
        </xdr:cNvPr>
        <xdr:cNvCxnSpPr/>
      </xdr:nvCxnSpPr>
      <xdr:spPr>
        <a:xfrm>
          <a:off x="1828800" y="10318659"/>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45538</xdr:rowOff>
    </xdr:from>
    <xdr:to>
      <xdr:col>6</xdr:col>
      <xdr:colOff>38100</xdr:colOff>
      <xdr:row>63</xdr:row>
      <xdr:rowOff>147138</xdr:rowOff>
    </xdr:to>
    <xdr:sp macro="" textlink="">
      <xdr:nvSpPr>
        <xdr:cNvPr id="195" name="楕円 194">
          <a:extLst>
            <a:ext uri="{FF2B5EF4-FFF2-40B4-BE49-F238E27FC236}">
              <a16:creationId xmlns:a16="http://schemas.microsoft.com/office/drawing/2014/main" id="{0C171B3C-B260-42DC-AA8B-DAC44A1E2F74}"/>
            </a:ext>
          </a:extLst>
        </xdr:cNvPr>
        <xdr:cNvSpPr/>
      </xdr:nvSpPr>
      <xdr:spPr>
        <a:xfrm>
          <a:off x="981075" y="102595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96338</xdr:rowOff>
    </xdr:from>
    <xdr:to>
      <xdr:col>10</xdr:col>
      <xdr:colOff>114300</xdr:colOff>
      <xdr:row>63</xdr:row>
      <xdr:rowOff>111034</xdr:rowOff>
    </xdr:to>
    <xdr:cxnSp macro="">
      <xdr:nvCxnSpPr>
        <xdr:cNvPr id="196" name="直線コネクタ 195">
          <a:extLst>
            <a:ext uri="{FF2B5EF4-FFF2-40B4-BE49-F238E27FC236}">
              <a16:creationId xmlns:a16="http://schemas.microsoft.com/office/drawing/2014/main" id="{A8E115AA-0B2D-410D-AD6B-12B7D1DD56D3}"/>
            </a:ext>
          </a:extLst>
        </xdr:cNvPr>
        <xdr:cNvCxnSpPr/>
      </xdr:nvCxnSpPr>
      <xdr:spPr>
        <a:xfrm>
          <a:off x="1028700" y="10307138"/>
          <a:ext cx="8001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3017CE6-8187-415E-AA79-4CEBE7014B03}"/>
            </a:ext>
          </a:extLst>
        </xdr:cNvPr>
        <xdr:cNvSpPr txBox="1"/>
      </xdr:nvSpPr>
      <xdr:spPr>
        <a:xfrm>
          <a:off x="3239144" y="964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C7326F9-F3DF-4A46-8BD8-EEEB02C1CCE1}"/>
            </a:ext>
          </a:extLst>
        </xdr:cNvPr>
        <xdr:cNvSpPr txBox="1"/>
      </xdr:nvSpPr>
      <xdr:spPr>
        <a:xfrm>
          <a:off x="2439044" y="961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D60948F-7E89-49AB-B301-6ADDB259CB63}"/>
            </a:ext>
          </a:extLst>
        </xdr:cNvPr>
        <xdr:cNvSpPr txBox="1"/>
      </xdr:nvSpPr>
      <xdr:spPr>
        <a:xfrm>
          <a:off x="1648469"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C7DBA78-F1EB-4B44-846E-312930277FAE}"/>
            </a:ext>
          </a:extLst>
        </xdr:cNvPr>
        <xdr:cNvSpPr txBox="1"/>
      </xdr:nvSpPr>
      <xdr:spPr>
        <a:xfrm>
          <a:off x="848369" y="956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23965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CAF77EE-3B9E-4AD9-B8EC-99949564C3B2}"/>
            </a:ext>
          </a:extLst>
        </xdr:cNvPr>
        <xdr:cNvSpPr txBox="1"/>
      </xdr:nvSpPr>
      <xdr:spPr>
        <a:xfrm>
          <a:off x="3239144" y="1039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6004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3E4A8BC-D6F5-4ABE-BA2B-8AC5C827F8DE}"/>
            </a:ext>
          </a:extLst>
        </xdr:cNvPr>
        <xdr:cNvSpPr txBox="1"/>
      </xdr:nvSpPr>
      <xdr:spPr>
        <a:xfrm>
          <a:off x="2439044" y="10381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152961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824EFB1-CC02-4085-84BB-B6494480CB88}"/>
            </a:ext>
          </a:extLst>
        </xdr:cNvPr>
        <xdr:cNvSpPr txBox="1"/>
      </xdr:nvSpPr>
      <xdr:spPr>
        <a:xfrm>
          <a:off x="1648469" y="1036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138265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4387565-93B0-4BBC-8098-EFEB708B168A}"/>
            </a:ext>
          </a:extLst>
        </xdr:cNvPr>
        <xdr:cNvSpPr txBox="1"/>
      </xdr:nvSpPr>
      <xdr:spPr>
        <a:xfrm>
          <a:off x="848369" y="1035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47585EA-D335-4AA4-80F0-5BB468783FF1}"/>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C6B8CDE-CB96-4DC5-9B5A-3A8501BCDD63}"/>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14C793D-9EF5-44B5-9BBA-970204913768}"/>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4E1B88E-F373-4673-BCC1-DD3F1114B986}"/>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BA569C5-80E5-4779-9222-405B625A3093}"/>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A406607-A9B0-4887-B77B-0A73FE703725}"/>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FFA0716-7608-4846-BB0A-C11170D1A372}"/>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585031A-2C58-4BE6-8653-F7420064E2FE}"/>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3B5B103-5A69-43A9-AD4C-79CE711B575A}"/>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626CE6C-2315-4D03-943E-533941C7F464}"/>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82166B52-FDBE-4587-A683-50A8C6A6595C}"/>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D75D832-610A-417A-972D-AD5772734899}"/>
            </a:ext>
          </a:extLst>
        </xdr:cNvPr>
        <xdr:cNvSpPr txBox="1"/>
      </xdr:nvSpPr>
      <xdr:spPr>
        <a:xfrm>
          <a:off x="5723389" y="103738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AEEC8E7C-67B7-4613-9D5A-87E7C3320EB7}"/>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7BA48FEF-1137-41B0-9D0D-A8CBD1CBEFF1}"/>
            </a:ext>
          </a:extLst>
        </xdr:cNvPr>
        <xdr:cNvSpPr txBox="1"/>
      </xdr:nvSpPr>
      <xdr:spPr>
        <a:xfrm>
          <a:off x="5421206" y="100567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820B5961-DF59-43A1-9660-F54EBB24C2F8}"/>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DAC977EC-A7F7-4016-B287-D731FBE6DB87}"/>
            </a:ext>
          </a:extLst>
        </xdr:cNvPr>
        <xdr:cNvSpPr txBox="1"/>
      </xdr:nvSpPr>
      <xdr:spPr>
        <a:xfrm>
          <a:off x="5421206" y="974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FC4AF594-3CBA-46BD-A9BC-EFE5416267E0}"/>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B922B6D7-251B-4856-8275-57E2E77863E9}"/>
            </a:ext>
          </a:extLst>
        </xdr:cNvPr>
        <xdr:cNvSpPr txBox="1"/>
      </xdr:nvSpPr>
      <xdr:spPr>
        <a:xfrm>
          <a:off x="5421206" y="94385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49811FBF-5F6B-4076-BF12-F6D19A5118F8}"/>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F2CB8FC8-918D-4D6F-A3C1-7C8230932BBD}"/>
            </a:ext>
          </a:extLst>
        </xdr:cNvPr>
        <xdr:cNvSpPr txBox="1"/>
      </xdr:nvSpPr>
      <xdr:spPr>
        <a:xfrm>
          <a:off x="5324703" y="91278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8CC4459-1782-42C7-9277-A909D5F7C227}"/>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4C914C56-78A2-469A-A2CB-A45133BFD48D}"/>
            </a:ext>
          </a:extLst>
        </xdr:cNvPr>
        <xdr:cNvSpPr txBox="1"/>
      </xdr:nvSpPr>
      <xdr:spPr>
        <a:xfrm>
          <a:off x="5324703" y="882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5A36D97-7B69-476F-91ED-BE6D1076447A}"/>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E47EF09-B9E4-41F8-B815-6FB83DAC779B}"/>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3C09722-8334-442F-AC84-815444A47B96}"/>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D2E7165D-A97D-499E-8477-56CAB5F27CBD}"/>
            </a:ext>
          </a:extLst>
        </xdr:cNvPr>
        <xdr:cNvCxnSpPr/>
      </xdr:nvCxnSpPr>
      <xdr:spPr>
        <a:xfrm flipV="1">
          <a:off x="9429115" y="9165081"/>
          <a:ext cx="0" cy="133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9F2FBE3-4910-4353-9E01-C9D484DF54CF}"/>
            </a:ext>
          </a:extLst>
        </xdr:cNvPr>
        <xdr:cNvSpPr txBox="1"/>
      </xdr:nvSpPr>
      <xdr:spPr>
        <a:xfrm>
          <a:off x="9467850" y="1050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3D0CD939-4EFE-4C4B-AB34-3655824D7F67}"/>
            </a:ext>
          </a:extLst>
        </xdr:cNvPr>
        <xdr:cNvCxnSpPr/>
      </xdr:nvCxnSpPr>
      <xdr:spPr>
        <a:xfrm>
          <a:off x="9363075" y="104986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1B91665-56A4-4062-8637-3B1C14FD5DDF}"/>
            </a:ext>
          </a:extLst>
        </xdr:cNvPr>
        <xdr:cNvSpPr txBox="1"/>
      </xdr:nvSpPr>
      <xdr:spPr>
        <a:xfrm>
          <a:off x="9467850" y="89530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6BF2347C-4474-4F46-A592-AA3FFE8047EF}"/>
            </a:ext>
          </a:extLst>
        </xdr:cNvPr>
        <xdr:cNvCxnSpPr/>
      </xdr:nvCxnSpPr>
      <xdr:spPr>
        <a:xfrm>
          <a:off x="9363075" y="91650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477861A-3AA0-485A-B8F9-723697F9B86E}"/>
            </a:ext>
          </a:extLst>
        </xdr:cNvPr>
        <xdr:cNvSpPr txBox="1"/>
      </xdr:nvSpPr>
      <xdr:spPr>
        <a:xfrm>
          <a:off x="9467850" y="10113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E48B9FD3-3EC4-4D64-8520-0EE297D17258}"/>
            </a:ext>
          </a:extLst>
        </xdr:cNvPr>
        <xdr:cNvSpPr/>
      </xdr:nvSpPr>
      <xdr:spPr>
        <a:xfrm>
          <a:off x="9401175" y="1013542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1BB5CDAF-17A2-4AB3-A727-B286D5344D49}"/>
            </a:ext>
          </a:extLst>
        </xdr:cNvPr>
        <xdr:cNvSpPr/>
      </xdr:nvSpPr>
      <xdr:spPr>
        <a:xfrm>
          <a:off x="8639175" y="1015157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531F960E-29F7-47CC-85F7-92F1D07128CD}"/>
            </a:ext>
          </a:extLst>
        </xdr:cNvPr>
        <xdr:cNvSpPr/>
      </xdr:nvSpPr>
      <xdr:spPr>
        <a:xfrm>
          <a:off x="7839075" y="101517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6F5C01ED-C489-4E4D-804A-41DBB54E6CDD}"/>
            </a:ext>
          </a:extLst>
        </xdr:cNvPr>
        <xdr:cNvSpPr/>
      </xdr:nvSpPr>
      <xdr:spPr>
        <a:xfrm>
          <a:off x="7029450" y="101660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5433DF72-B125-4EC8-85F4-518070591B0A}"/>
            </a:ext>
          </a:extLst>
        </xdr:cNvPr>
        <xdr:cNvSpPr/>
      </xdr:nvSpPr>
      <xdr:spPr>
        <a:xfrm>
          <a:off x="6238875" y="101740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9EBF7D4-6411-48BC-BB2A-8881C34BC27B}"/>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A81E1B9-7B82-443D-9D59-EAF2C2DEC7D5}"/>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C51AB74-A833-40AF-B247-1F0E6D70609E}"/>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3144656-CE51-4966-9FA0-A319F7E1078D}"/>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3AED75D-24DC-402E-B80D-B72BCBD589C2}"/>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100914</xdr:rowOff>
    </xdr:from>
    <xdr:to>
      <xdr:col>55</xdr:col>
      <xdr:colOff>50800</xdr:colOff>
      <xdr:row>61</xdr:row>
      <xdr:rowOff>31064</xdr:rowOff>
    </xdr:to>
    <xdr:sp macro="" textlink="">
      <xdr:nvSpPr>
        <xdr:cNvPr id="246" name="楕円 245">
          <a:extLst>
            <a:ext uri="{FF2B5EF4-FFF2-40B4-BE49-F238E27FC236}">
              <a16:creationId xmlns:a16="http://schemas.microsoft.com/office/drawing/2014/main" id="{865B8155-5E7A-4B88-A50A-8028DCFD4385}"/>
            </a:ext>
          </a:extLst>
        </xdr:cNvPr>
        <xdr:cNvSpPr/>
      </xdr:nvSpPr>
      <xdr:spPr>
        <a:xfrm>
          <a:off x="9401175" y="982911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123791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23A9D4C-DC8F-42C0-97FB-835F3E31C94C}"/>
            </a:ext>
          </a:extLst>
        </xdr:cNvPr>
        <xdr:cNvSpPr txBox="1"/>
      </xdr:nvSpPr>
      <xdr:spPr>
        <a:xfrm>
          <a:off x="9467850" y="969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110724</xdr:rowOff>
    </xdr:from>
    <xdr:to>
      <xdr:col>50</xdr:col>
      <xdr:colOff>165100</xdr:colOff>
      <xdr:row>61</xdr:row>
      <xdr:rowOff>40874</xdr:rowOff>
    </xdr:to>
    <xdr:sp macro="" textlink="">
      <xdr:nvSpPr>
        <xdr:cNvPr id="248" name="楕円 247">
          <a:extLst>
            <a:ext uri="{FF2B5EF4-FFF2-40B4-BE49-F238E27FC236}">
              <a16:creationId xmlns:a16="http://schemas.microsoft.com/office/drawing/2014/main" id="{70A78461-4060-42FF-9F22-D7163A113EAE}"/>
            </a:ext>
          </a:extLst>
        </xdr:cNvPr>
        <xdr:cNvSpPr/>
      </xdr:nvSpPr>
      <xdr:spPr>
        <a:xfrm>
          <a:off x="8639175" y="98325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151714</xdr:rowOff>
    </xdr:from>
    <xdr:to>
      <xdr:col>55</xdr:col>
      <xdr:colOff>0</xdr:colOff>
      <xdr:row>60</xdr:row>
      <xdr:rowOff>161524</xdr:rowOff>
    </xdr:to>
    <xdr:cxnSp macro="">
      <xdr:nvCxnSpPr>
        <xdr:cNvPr id="249" name="直線コネクタ 248">
          <a:extLst>
            <a:ext uri="{FF2B5EF4-FFF2-40B4-BE49-F238E27FC236}">
              <a16:creationId xmlns:a16="http://schemas.microsoft.com/office/drawing/2014/main" id="{640D5C97-23AB-48A3-98EB-2ABE0BC10A1A}"/>
            </a:ext>
          </a:extLst>
        </xdr:cNvPr>
        <xdr:cNvCxnSpPr/>
      </xdr:nvCxnSpPr>
      <xdr:spPr>
        <a:xfrm flipV="1">
          <a:off x="8686800" y="9876739"/>
          <a:ext cx="74295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116778</xdr:rowOff>
    </xdr:from>
    <xdr:to>
      <xdr:col>46</xdr:col>
      <xdr:colOff>38100</xdr:colOff>
      <xdr:row>61</xdr:row>
      <xdr:rowOff>46928</xdr:rowOff>
    </xdr:to>
    <xdr:sp macro="" textlink="">
      <xdr:nvSpPr>
        <xdr:cNvPr id="250" name="楕円 249">
          <a:extLst>
            <a:ext uri="{FF2B5EF4-FFF2-40B4-BE49-F238E27FC236}">
              <a16:creationId xmlns:a16="http://schemas.microsoft.com/office/drawing/2014/main" id="{38FD7786-69DA-4BD3-B557-E18BEA200F63}"/>
            </a:ext>
          </a:extLst>
        </xdr:cNvPr>
        <xdr:cNvSpPr/>
      </xdr:nvSpPr>
      <xdr:spPr>
        <a:xfrm>
          <a:off x="7839075" y="98418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161524</xdr:rowOff>
    </xdr:from>
    <xdr:to>
      <xdr:col>50</xdr:col>
      <xdr:colOff>114300</xdr:colOff>
      <xdr:row>60</xdr:row>
      <xdr:rowOff>167578</xdr:rowOff>
    </xdr:to>
    <xdr:cxnSp macro="">
      <xdr:nvCxnSpPr>
        <xdr:cNvPr id="251" name="直線コネクタ 250">
          <a:extLst>
            <a:ext uri="{FF2B5EF4-FFF2-40B4-BE49-F238E27FC236}">
              <a16:creationId xmlns:a16="http://schemas.microsoft.com/office/drawing/2014/main" id="{57B881CF-4033-4783-8724-05D08E952E33}"/>
            </a:ext>
          </a:extLst>
        </xdr:cNvPr>
        <xdr:cNvCxnSpPr/>
      </xdr:nvCxnSpPr>
      <xdr:spPr>
        <a:xfrm flipV="1">
          <a:off x="7886700" y="988972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75752</xdr:rowOff>
    </xdr:from>
    <xdr:to>
      <xdr:col>41</xdr:col>
      <xdr:colOff>101600</xdr:colOff>
      <xdr:row>61</xdr:row>
      <xdr:rowOff>5902</xdr:rowOff>
    </xdr:to>
    <xdr:sp macro="" textlink="">
      <xdr:nvSpPr>
        <xdr:cNvPr id="252" name="楕円 251">
          <a:extLst>
            <a:ext uri="{FF2B5EF4-FFF2-40B4-BE49-F238E27FC236}">
              <a16:creationId xmlns:a16="http://schemas.microsoft.com/office/drawing/2014/main" id="{1E5044CC-E4EC-4F06-BE52-E3EAADAFB40C}"/>
            </a:ext>
          </a:extLst>
        </xdr:cNvPr>
        <xdr:cNvSpPr/>
      </xdr:nvSpPr>
      <xdr:spPr>
        <a:xfrm>
          <a:off x="7029450" y="98007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126552</xdr:rowOff>
    </xdr:from>
    <xdr:to>
      <xdr:col>45</xdr:col>
      <xdr:colOff>177800</xdr:colOff>
      <xdr:row>60</xdr:row>
      <xdr:rowOff>167578</xdr:rowOff>
    </xdr:to>
    <xdr:cxnSp macro="">
      <xdr:nvCxnSpPr>
        <xdr:cNvPr id="253" name="直線コネクタ 252">
          <a:extLst>
            <a:ext uri="{FF2B5EF4-FFF2-40B4-BE49-F238E27FC236}">
              <a16:creationId xmlns:a16="http://schemas.microsoft.com/office/drawing/2014/main" id="{54D02788-82A1-4A0F-B598-0265BAE7865D}"/>
            </a:ext>
          </a:extLst>
        </xdr:cNvPr>
        <xdr:cNvCxnSpPr/>
      </xdr:nvCxnSpPr>
      <xdr:spPr>
        <a:xfrm>
          <a:off x="7077075" y="9848402"/>
          <a:ext cx="809625" cy="4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88669</xdr:rowOff>
    </xdr:from>
    <xdr:to>
      <xdr:col>36</xdr:col>
      <xdr:colOff>165100</xdr:colOff>
      <xdr:row>61</xdr:row>
      <xdr:rowOff>18819</xdr:rowOff>
    </xdr:to>
    <xdr:sp macro="" textlink="">
      <xdr:nvSpPr>
        <xdr:cNvPr id="254" name="楕円 253">
          <a:extLst>
            <a:ext uri="{FF2B5EF4-FFF2-40B4-BE49-F238E27FC236}">
              <a16:creationId xmlns:a16="http://schemas.microsoft.com/office/drawing/2014/main" id="{4E97FC0D-4A4E-4DA2-B532-65E9919A0A01}"/>
            </a:ext>
          </a:extLst>
        </xdr:cNvPr>
        <xdr:cNvSpPr/>
      </xdr:nvSpPr>
      <xdr:spPr>
        <a:xfrm>
          <a:off x="6238875" y="98105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126552</xdr:rowOff>
    </xdr:from>
    <xdr:to>
      <xdr:col>41</xdr:col>
      <xdr:colOff>50800</xdr:colOff>
      <xdr:row>60</xdr:row>
      <xdr:rowOff>139469</xdr:rowOff>
    </xdr:to>
    <xdr:cxnSp macro="">
      <xdr:nvCxnSpPr>
        <xdr:cNvPr id="255" name="直線コネクタ 254">
          <a:extLst>
            <a:ext uri="{FF2B5EF4-FFF2-40B4-BE49-F238E27FC236}">
              <a16:creationId xmlns:a16="http://schemas.microsoft.com/office/drawing/2014/main" id="{FBDA662F-63A3-43ED-87EB-119C098D62DF}"/>
            </a:ext>
          </a:extLst>
        </xdr:cNvPr>
        <xdr:cNvCxnSpPr/>
      </xdr:nvCxnSpPr>
      <xdr:spPr>
        <a:xfrm flipV="1">
          <a:off x="6286500" y="9848402"/>
          <a:ext cx="790575"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38B6A11-C40A-4AE4-9BF9-E48CE351A962}"/>
            </a:ext>
          </a:extLst>
        </xdr:cNvPr>
        <xdr:cNvSpPr txBox="1"/>
      </xdr:nvSpPr>
      <xdr:spPr>
        <a:xfrm>
          <a:off x="8399995" y="1023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6C9C909-5491-4BC4-82A8-EB263AA03934}"/>
            </a:ext>
          </a:extLst>
        </xdr:cNvPr>
        <xdr:cNvSpPr txBox="1"/>
      </xdr:nvSpPr>
      <xdr:spPr>
        <a:xfrm>
          <a:off x="7609420" y="1024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38460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6E77DF6-35D1-4388-9890-99970DAB6467}"/>
            </a:ext>
          </a:extLst>
        </xdr:cNvPr>
        <xdr:cNvSpPr txBox="1"/>
      </xdr:nvSpPr>
      <xdr:spPr>
        <a:xfrm>
          <a:off x="6818845" y="1024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43324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911EE15-08A1-4568-90B9-FADF073A6F3A}"/>
            </a:ext>
          </a:extLst>
        </xdr:cNvPr>
        <xdr:cNvSpPr txBox="1"/>
      </xdr:nvSpPr>
      <xdr:spPr>
        <a:xfrm>
          <a:off x="6009220" y="102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57401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162E95F-64DB-45AC-A14A-44E825328688}"/>
            </a:ext>
          </a:extLst>
        </xdr:cNvPr>
        <xdr:cNvSpPr txBox="1"/>
      </xdr:nvSpPr>
      <xdr:spPr>
        <a:xfrm>
          <a:off x="8399995" y="962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63455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2FF2FF7-0B82-42D6-994B-7FF9EB61A7EE}"/>
            </a:ext>
          </a:extLst>
        </xdr:cNvPr>
        <xdr:cNvSpPr txBox="1"/>
      </xdr:nvSpPr>
      <xdr:spPr>
        <a:xfrm>
          <a:off x="7609420" y="962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22429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12B617D-4E14-4649-BF35-742218EC4420}"/>
            </a:ext>
          </a:extLst>
        </xdr:cNvPr>
        <xdr:cNvSpPr txBox="1"/>
      </xdr:nvSpPr>
      <xdr:spPr>
        <a:xfrm>
          <a:off x="6818845" y="958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35346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620A32D-021B-43DD-9915-7D231FA2D37B}"/>
            </a:ext>
          </a:extLst>
        </xdr:cNvPr>
        <xdr:cNvSpPr txBox="1"/>
      </xdr:nvSpPr>
      <xdr:spPr>
        <a:xfrm>
          <a:off x="6009220" y="959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86925B3-1165-4B30-B3B3-35C4814445B2}"/>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777B883-058B-4368-B293-0AC8F01389FF}"/>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89AFA98-A9CE-498E-B6EB-4F3489FEC8F0}"/>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2410408-D806-4B20-89E2-D9945178B44F}"/>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029D67F-0D32-4E62-A184-EEC3573031C5}"/>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3629C07-3F9A-48AF-B701-60E8AB03EB88}"/>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7F27538-C615-49F7-B214-AA7C0AF9E34B}"/>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57C28D4-2650-4F84-A159-CCD35C3AA82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F95200D-6D5A-496C-AF96-81B093266353}"/>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F882988-3955-4A84-820E-1FF4A7D3D3D4}"/>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E758C2D-E865-471C-8C33-0F48D7C66739}"/>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899504F-28FB-41EC-90BD-45881FA7B8D9}"/>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F743D1A-986C-4828-9736-63AEDC1AB3AA}"/>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1C3048A7-B205-4518-B8E7-FEA17F936C2C}"/>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B2C4BCC3-167F-4300-8CA8-DF34E917280A}"/>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5F3EA7E-E365-4F88-A056-25F0BA3623D0}"/>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174CAA4-A0D7-473D-8F03-F75F5B32D049}"/>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221786F-B5EC-4A46-B410-3B1A21B1E544}"/>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0CFCC35-440B-4D94-89EC-E5E9D4471A31}"/>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B21222F-37DB-4268-A15B-411F27650EED}"/>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B1638F4-C524-4844-BA59-18055BD49A35}"/>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ABA5079-878C-47E2-8306-85D0DD2AC9CA}"/>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D61D05E-F873-466D-8529-7BED904361C6}"/>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216128A-D4CF-4C71-977A-D21B9033FED9}"/>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493EFE4-02FD-4042-A9D4-FE2139C86245}"/>
            </a:ext>
          </a:extLst>
        </xdr:cNvPr>
        <xdr:cNvCxnSpPr/>
      </xdr:nvCxnSpPr>
      <xdr:spPr>
        <a:xfrm flipV="1">
          <a:off x="4180840" y="1263777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6C4CB16C-871F-473F-8EEC-8AB733758A45}"/>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5EA056FE-98A1-4051-A530-F9E1ADB0C58A}"/>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272B578-1C22-42AF-B214-7B4B54091D40}"/>
            </a:ext>
          </a:extLst>
        </xdr:cNvPr>
        <xdr:cNvSpPr txBox="1"/>
      </xdr:nvSpPr>
      <xdr:spPr>
        <a:xfrm>
          <a:off x="4219575" y="1243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9A0CFC1F-5677-4376-96FC-2E4BACA0E9ED}"/>
            </a:ext>
          </a:extLst>
        </xdr:cNvPr>
        <xdr:cNvCxnSpPr/>
      </xdr:nvCxnSpPr>
      <xdr:spPr>
        <a:xfrm>
          <a:off x="4105275" y="12637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F9344E8-6CAA-4A51-893B-AE218BA77AD3}"/>
            </a:ext>
          </a:extLst>
        </xdr:cNvPr>
        <xdr:cNvSpPr txBox="1"/>
      </xdr:nvSpPr>
      <xdr:spPr>
        <a:xfrm>
          <a:off x="4219575" y="1324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4B396182-3C39-4485-8E28-5C2805C33E1D}"/>
            </a:ext>
          </a:extLst>
        </xdr:cNvPr>
        <xdr:cNvSpPr/>
      </xdr:nvSpPr>
      <xdr:spPr>
        <a:xfrm>
          <a:off x="4124325" y="13379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CCBD93FA-3AA6-46C9-B214-C9F642E61E2A}"/>
            </a:ext>
          </a:extLst>
        </xdr:cNvPr>
        <xdr:cNvSpPr/>
      </xdr:nvSpPr>
      <xdr:spPr>
        <a:xfrm>
          <a:off x="3381375" y="13352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536404C0-FAFB-4202-857C-1071679AE815}"/>
            </a:ext>
          </a:extLst>
        </xdr:cNvPr>
        <xdr:cNvSpPr/>
      </xdr:nvSpPr>
      <xdr:spPr>
        <a:xfrm>
          <a:off x="2571750" y="133534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E35A32AE-FC16-463B-90EA-AF37FD89EA5E}"/>
            </a:ext>
          </a:extLst>
        </xdr:cNvPr>
        <xdr:cNvSpPr/>
      </xdr:nvSpPr>
      <xdr:spPr>
        <a:xfrm>
          <a:off x="1781175" y="13355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059D4E2A-E58D-4E8A-9E6C-8937CB23D170}"/>
            </a:ext>
          </a:extLst>
        </xdr:cNvPr>
        <xdr:cNvSpPr/>
      </xdr:nvSpPr>
      <xdr:spPr>
        <a:xfrm>
          <a:off x="981075" y="133223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592F297-B27C-4B9B-A65F-C7CFBF7B4EAA}"/>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9279DA-4EF3-4290-BFF2-1367FA9362AD}"/>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67F72E-7D01-4E41-9BAB-42A1B555DD09}"/>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301AE0E-D0EE-43A6-831B-5DCFC0BED6E7}"/>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543C0CB-3397-4481-9530-C91B23E6B40B}"/>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38736</xdr:rowOff>
    </xdr:from>
    <xdr:to>
      <xdr:col>24</xdr:col>
      <xdr:colOff>114300</xdr:colOff>
      <xdr:row>85</xdr:row>
      <xdr:rowOff>140336</xdr:rowOff>
    </xdr:to>
    <xdr:sp macro="" textlink="">
      <xdr:nvSpPr>
        <xdr:cNvPr id="304" name="楕円 303">
          <a:extLst>
            <a:ext uri="{FF2B5EF4-FFF2-40B4-BE49-F238E27FC236}">
              <a16:creationId xmlns:a16="http://schemas.microsoft.com/office/drawing/2014/main" id="{78753044-11A7-4930-A894-9810CE7528CE}"/>
            </a:ext>
          </a:extLst>
        </xdr:cNvPr>
        <xdr:cNvSpPr/>
      </xdr:nvSpPr>
      <xdr:spPr>
        <a:xfrm>
          <a:off x="4124325" y="138118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17163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2BD486F-2A84-4E85-B91B-9F047DEAC912}"/>
            </a:ext>
          </a:extLst>
        </xdr:cNvPr>
        <xdr:cNvSpPr txBox="1"/>
      </xdr:nvSpPr>
      <xdr:spPr>
        <a:xfrm>
          <a:off x="4219575" y="1379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636</xdr:rowOff>
    </xdr:from>
    <xdr:to>
      <xdr:col>20</xdr:col>
      <xdr:colOff>38100</xdr:colOff>
      <xdr:row>85</xdr:row>
      <xdr:rowOff>102236</xdr:rowOff>
    </xdr:to>
    <xdr:sp macro="" textlink="">
      <xdr:nvSpPr>
        <xdr:cNvPr id="306" name="楕円 305">
          <a:extLst>
            <a:ext uri="{FF2B5EF4-FFF2-40B4-BE49-F238E27FC236}">
              <a16:creationId xmlns:a16="http://schemas.microsoft.com/office/drawing/2014/main" id="{6F851D04-74FE-45CE-B1C0-D7E8A5E7EEC3}"/>
            </a:ext>
          </a:extLst>
        </xdr:cNvPr>
        <xdr:cNvSpPr/>
      </xdr:nvSpPr>
      <xdr:spPr>
        <a:xfrm>
          <a:off x="3381375" y="137737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51436</xdr:rowOff>
    </xdr:from>
    <xdr:to>
      <xdr:col>24</xdr:col>
      <xdr:colOff>63500</xdr:colOff>
      <xdr:row>85</xdr:row>
      <xdr:rowOff>89536</xdr:rowOff>
    </xdr:to>
    <xdr:cxnSp macro="">
      <xdr:nvCxnSpPr>
        <xdr:cNvPr id="307" name="直線コネクタ 306">
          <a:extLst>
            <a:ext uri="{FF2B5EF4-FFF2-40B4-BE49-F238E27FC236}">
              <a16:creationId xmlns:a16="http://schemas.microsoft.com/office/drawing/2014/main" id="{D3E94E1F-E984-45CB-8449-4390B35CF267}"/>
            </a:ext>
          </a:extLst>
        </xdr:cNvPr>
        <xdr:cNvCxnSpPr/>
      </xdr:nvCxnSpPr>
      <xdr:spPr>
        <a:xfrm>
          <a:off x="3429000" y="13821411"/>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128270</xdr:rowOff>
    </xdr:from>
    <xdr:to>
      <xdr:col>15</xdr:col>
      <xdr:colOff>101600</xdr:colOff>
      <xdr:row>85</xdr:row>
      <xdr:rowOff>58420</xdr:rowOff>
    </xdr:to>
    <xdr:sp macro="" textlink="">
      <xdr:nvSpPr>
        <xdr:cNvPr id="308" name="楕円 307">
          <a:extLst>
            <a:ext uri="{FF2B5EF4-FFF2-40B4-BE49-F238E27FC236}">
              <a16:creationId xmlns:a16="http://schemas.microsoft.com/office/drawing/2014/main" id="{648B7E8F-6B86-4BDB-9A1C-FC5DF10C5AAC}"/>
            </a:ext>
          </a:extLst>
        </xdr:cNvPr>
        <xdr:cNvSpPr/>
      </xdr:nvSpPr>
      <xdr:spPr>
        <a:xfrm>
          <a:off x="2571750" y="137363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7620</xdr:rowOff>
    </xdr:from>
    <xdr:to>
      <xdr:col>19</xdr:col>
      <xdr:colOff>177800</xdr:colOff>
      <xdr:row>85</xdr:row>
      <xdr:rowOff>51436</xdr:rowOff>
    </xdr:to>
    <xdr:cxnSp macro="">
      <xdr:nvCxnSpPr>
        <xdr:cNvPr id="309" name="直線コネクタ 308">
          <a:extLst>
            <a:ext uri="{FF2B5EF4-FFF2-40B4-BE49-F238E27FC236}">
              <a16:creationId xmlns:a16="http://schemas.microsoft.com/office/drawing/2014/main" id="{0F7F81CC-CB0F-450E-814D-26B98EF44A1F}"/>
            </a:ext>
          </a:extLst>
        </xdr:cNvPr>
        <xdr:cNvCxnSpPr/>
      </xdr:nvCxnSpPr>
      <xdr:spPr>
        <a:xfrm>
          <a:off x="2619375" y="13783945"/>
          <a:ext cx="809625"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84455</xdr:rowOff>
    </xdr:from>
    <xdr:to>
      <xdr:col>10</xdr:col>
      <xdr:colOff>165100</xdr:colOff>
      <xdr:row>85</xdr:row>
      <xdr:rowOff>14605</xdr:rowOff>
    </xdr:to>
    <xdr:sp macro="" textlink="">
      <xdr:nvSpPr>
        <xdr:cNvPr id="310" name="楕円 309">
          <a:extLst>
            <a:ext uri="{FF2B5EF4-FFF2-40B4-BE49-F238E27FC236}">
              <a16:creationId xmlns:a16="http://schemas.microsoft.com/office/drawing/2014/main" id="{06603DA2-E2B6-4D60-8E56-6150D11D65C5}"/>
            </a:ext>
          </a:extLst>
        </xdr:cNvPr>
        <xdr:cNvSpPr/>
      </xdr:nvSpPr>
      <xdr:spPr>
        <a:xfrm>
          <a:off x="1781175" y="136988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85</xdr:row>
      <xdr:rowOff>7620</xdr:rowOff>
    </xdr:to>
    <xdr:cxnSp macro="">
      <xdr:nvCxnSpPr>
        <xdr:cNvPr id="311" name="直線コネクタ 310">
          <a:extLst>
            <a:ext uri="{FF2B5EF4-FFF2-40B4-BE49-F238E27FC236}">
              <a16:creationId xmlns:a16="http://schemas.microsoft.com/office/drawing/2014/main" id="{F07E7C94-3972-4994-B3F8-343C3648705A}"/>
            </a:ext>
          </a:extLst>
        </xdr:cNvPr>
        <xdr:cNvCxnSpPr/>
      </xdr:nvCxnSpPr>
      <xdr:spPr>
        <a:xfrm>
          <a:off x="1828800" y="13746480"/>
          <a:ext cx="79057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33020</xdr:rowOff>
    </xdr:from>
    <xdr:to>
      <xdr:col>6</xdr:col>
      <xdr:colOff>38100</xdr:colOff>
      <xdr:row>84</xdr:row>
      <xdr:rowOff>134620</xdr:rowOff>
    </xdr:to>
    <xdr:sp macro="" textlink="">
      <xdr:nvSpPr>
        <xdr:cNvPr id="312" name="楕円 311">
          <a:extLst>
            <a:ext uri="{FF2B5EF4-FFF2-40B4-BE49-F238E27FC236}">
              <a16:creationId xmlns:a16="http://schemas.microsoft.com/office/drawing/2014/main" id="{3AC79D40-5973-4D15-9A74-6B232D970888}"/>
            </a:ext>
          </a:extLst>
        </xdr:cNvPr>
        <xdr:cNvSpPr/>
      </xdr:nvSpPr>
      <xdr:spPr>
        <a:xfrm>
          <a:off x="981075" y="136410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84</xdr:row>
      <xdr:rowOff>135255</xdr:rowOff>
    </xdr:to>
    <xdr:cxnSp macro="">
      <xdr:nvCxnSpPr>
        <xdr:cNvPr id="313" name="直線コネクタ 312">
          <a:extLst>
            <a:ext uri="{FF2B5EF4-FFF2-40B4-BE49-F238E27FC236}">
              <a16:creationId xmlns:a16="http://schemas.microsoft.com/office/drawing/2014/main" id="{293634CC-AA7D-425F-B754-E077470B3489}"/>
            </a:ext>
          </a:extLst>
        </xdr:cNvPr>
        <xdr:cNvCxnSpPr/>
      </xdr:nvCxnSpPr>
      <xdr:spPr>
        <a:xfrm>
          <a:off x="1028700" y="13698220"/>
          <a:ext cx="8001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8BD2D657-8AF2-4C64-8D9B-8800FB00C621}"/>
            </a:ext>
          </a:extLst>
        </xdr:cNvPr>
        <xdr:cNvSpPr txBox="1"/>
      </xdr:nvSpPr>
      <xdr:spPr>
        <a:xfrm>
          <a:off x="3239144"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844A87E0-BFFB-46AB-9727-C01A16339879}"/>
            </a:ext>
          </a:extLst>
        </xdr:cNvPr>
        <xdr:cNvSpPr txBox="1"/>
      </xdr:nvSpPr>
      <xdr:spPr>
        <a:xfrm>
          <a:off x="24390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31739C29-BB59-4D39-8FE0-2E160F4E4599}"/>
            </a:ext>
          </a:extLst>
        </xdr:cNvPr>
        <xdr:cNvSpPr txBox="1"/>
      </xdr:nvSpPr>
      <xdr:spPr>
        <a:xfrm>
          <a:off x="1648469" y="1313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BE8D9EC8-925E-44E0-9398-A481ACA1CA59}"/>
            </a:ext>
          </a:extLst>
        </xdr:cNvPr>
        <xdr:cNvSpPr txBox="1"/>
      </xdr:nvSpPr>
      <xdr:spPr>
        <a:xfrm>
          <a:off x="848369"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93363</xdr:rowOff>
    </xdr:from>
    <xdr:ext cx="405111" cy="259045"/>
    <xdr:sp macro="" textlink="">
      <xdr:nvSpPr>
        <xdr:cNvPr id="318" name="n_1mainValue【公営住宅】&#10;有形固定資産減価償却率">
          <a:extLst>
            <a:ext uri="{FF2B5EF4-FFF2-40B4-BE49-F238E27FC236}">
              <a16:creationId xmlns:a16="http://schemas.microsoft.com/office/drawing/2014/main" id="{7CE2ACC9-59DE-4871-8E56-3AD8D59083F0}"/>
            </a:ext>
          </a:extLst>
        </xdr:cNvPr>
        <xdr:cNvSpPr txBox="1"/>
      </xdr:nvSpPr>
      <xdr:spPr>
        <a:xfrm>
          <a:off x="32391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49547</xdr:rowOff>
    </xdr:from>
    <xdr:ext cx="405111" cy="259045"/>
    <xdr:sp macro="" textlink="">
      <xdr:nvSpPr>
        <xdr:cNvPr id="319" name="n_2mainValue【公営住宅】&#10;有形固定資産減価償却率">
          <a:extLst>
            <a:ext uri="{FF2B5EF4-FFF2-40B4-BE49-F238E27FC236}">
              <a16:creationId xmlns:a16="http://schemas.microsoft.com/office/drawing/2014/main" id="{ADD9B7AB-6525-4264-82C8-4F9D05DBF4D8}"/>
            </a:ext>
          </a:extLst>
        </xdr:cNvPr>
        <xdr:cNvSpPr txBox="1"/>
      </xdr:nvSpPr>
      <xdr:spPr>
        <a:xfrm>
          <a:off x="2439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5732</xdr:rowOff>
    </xdr:from>
    <xdr:ext cx="405111" cy="259045"/>
    <xdr:sp macro="" textlink="">
      <xdr:nvSpPr>
        <xdr:cNvPr id="320" name="n_3mainValue【公営住宅】&#10;有形固定資産減価償却率">
          <a:extLst>
            <a:ext uri="{FF2B5EF4-FFF2-40B4-BE49-F238E27FC236}">
              <a16:creationId xmlns:a16="http://schemas.microsoft.com/office/drawing/2014/main" id="{248BFF6D-F94A-41C2-96BA-07318FE6D32D}"/>
            </a:ext>
          </a:extLst>
        </xdr:cNvPr>
        <xdr:cNvSpPr txBox="1"/>
      </xdr:nvSpPr>
      <xdr:spPr>
        <a:xfrm>
          <a:off x="1648469"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125747</xdr:rowOff>
    </xdr:from>
    <xdr:ext cx="405111" cy="259045"/>
    <xdr:sp macro="" textlink="">
      <xdr:nvSpPr>
        <xdr:cNvPr id="321" name="n_4mainValue【公営住宅】&#10;有形固定資産減価償却率">
          <a:extLst>
            <a:ext uri="{FF2B5EF4-FFF2-40B4-BE49-F238E27FC236}">
              <a16:creationId xmlns:a16="http://schemas.microsoft.com/office/drawing/2014/main" id="{4427DFF3-7DCE-4B64-B7AC-4BB73C21BD37}"/>
            </a:ext>
          </a:extLst>
        </xdr:cNvPr>
        <xdr:cNvSpPr txBox="1"/>
      </xdr:nvSpPr>
      <xdr:spPr>
        <a:xfrm>
          <a:off x="848369"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3C6D619-965F-4564-A015-1071AF9DC785}"/>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A2C9BE4-9544-4197-B791-5F0C58D7CE6B}"/>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633E255-18CB-4562-AF40-93ACB665093F}"/>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5557827-3B98-42CD-A40E-F1AACDCBC9A8}"/>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176FA23-B5BE-479B-AB03-D341CE980DF6}"/>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458A7D0-D81F-44B6-834E-94D2C91C6219}"/>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A22C10E-B3F3-452E-8519-F64BC736674E}"/>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4463EB9-32AB-4807-AA7C-C24020C2896C}"/>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5A494EA-4C47-45A4-8F72-45887D058305}"/>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4E32958-E1C6-47F4-92FF-733E2651D74E}"/>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D4709986-C7A7-4113-A559-C182396C0777}"/>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F645C67-CE84-4761-BC51-DCC905988CAC}"/>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B0294CE-58EE-4BD6-837C-D14243941A72}"/>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F8D82A64-5D76-4C91-8C33-B99349F1E0FF}"/>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5523193-EF09-4612-8361-F2CBF31530F4}"/>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60F006D2-B72B-47C3-BD70-7479DF52F251}"/>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209D3F5-9199-4314-8D0D-FB6AF325D7A5}"/>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4C4DA503-8C45-48B8-A003-ADAC64E514FE}"/>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CF6BF27-3D19-424B-929E-99C51DBD2A99}"/>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8F137099-6731-4B3F-9837-EC1275B02EA3}"/>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DBA64D7-C35C-4E0E-91B8-ED135AABD7D5}"/>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6B2DD23-C376-4697-95E0-AC3AABF309FC}"/>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C264D55-B1B3-484D-B238-4D034032EE52}"/>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B39D1113-5C20-4CA8-9987-48001AA1C4F4}"/>
            </a:ext>
          </a:extLst>
        </xdr:cNvPr>
        <xdr:cNvCxnSpPr/>
      </xdr:nvCxnSpPr>
      <xdr:spPr>
        <a:xfrm flipV="1">
          <a:off x="9429115" y="12753403"/>
          <a:ext cx="0" cy="129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49D33AA3-B5B9-4224-A087-85174A56AA02}"/>
            </a:ext>
          </a:extLst>
        </xdr:cNvPr>
        <xdr:cNvSpPr txBox="1"/>
      </xdr:nvSpPr>
      <xdr:spPr>
        <a:xfrm>
          <a:off x="9467850" y="1405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6235F3A7-7753-4C6F-AB2D-BF18E9780C45}"/>
            </a:ext>
          </a:extLst>
        </xdr:cNvPr>
        <xdr:cNvCxnSpPr/>
      </xdr:nvCxnSpPr>
      <xdr:spPr>
        <a:xfrm>
          <a:off x="9363075" y="140465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2F0B0267-A882-496A-885F-F48C757F61D3}"/>
            </a:ext>
          </a:extLst>
        </xdr:cNvPr>
        <xdr:cNvSpPr txBox="1"/>
      </xdr:nvSpPr>
      <xdr:spPr>
        <a:xfrm>
          <a:off x="9467850" y="125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C6411EBE-33A9-4835-AF71-B68F3820896B}"/>
            </a:ext>
          </a:extLst>
        </xdr:cNvPr>
        <xdr:cNvCxnSpPr/>
      </xdr:nvCxnSpPr>
      <xdr:spPr>
        <a:xfrm>
          <a:off x="9363075" y="127534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58607612-4DCD-4CD7-9D9E-805AC66FFAD5}"/>
            </a:ext>
          </a:extLst>
        </xdr:cNvPr>
        <xdr:cNvSpPr txBox="1"/>
      </xdr:nvSpPr>
      <xdr:spPr>
        <a:xfrm>
          <a:off x="9467850" y="1361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51ECAA89-6DD6-41A3-9253-B8F00477F4C6}"/>
            </a:ext>
          </a:extLst>
        </xdr:cNvPr>
        <xdr:cNvSpPr/>
      </xdr:nvSpPr>
      <xdr:spPr>
        <a:xfrm>
          <a:off x="9401175" y="1375289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A6B97913-10EC-48A7-9790-92AFDC86CE1A}"/>
            </a:ext>
          </a:extLst>
        </xdr:cNvPr>
        <xdr:cNvSpPr/>
      </xdr:nvSpPr>
      <xdr:spPr>
        <a:xfrm>
          <a:off x="8639175" y="1375524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83B9997A-AB2F-49D0-96F1-26AB79BD7D60}"/>
            </a:ext>
          </a:extLst>
        </xdr:cNvPr>
        <xdr:cNvSpPr/>
      </xdr:nvSpPr>
      <xdr:spPr>
        <a:xfrm>
          <a:off x="7839075" y="137436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D8DF63AD-DC2C-435C-91AB-7C87B92491D1}"/>
            </a:ext>
          </a:extLst>
        </xdr:cNvPr>
        <xdr:cNvSpPr/>
      </xdr:nvSpPr>
      <xdr:spPr>
        <a:xfrm>
          <a:off x="7029450" y="137334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1990306C-247D-4C71-88E0-AAD8BCE6180A}"/>
            </a:ext>
          </a:extLst>
        </xdr:cNvPr>
        <xdr:cNvSpPr/>
      </xdr:nvSpPr>
      <xdr:spPr>
        <a:xfrm>
          <a:off x="6238875" y="137516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8A9BC6C-55D6-45A9-B083-F16B1D0B5956}"/>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5F3C30C-FD8F-4C56-A0D2-01C55F982246}"/>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6ADA7E0-3E31-4579-ABF9-983A6307C61A}"/>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D699E88-E131-4004-8E57-478EA09BFB39}"/>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739D27B-9CB1-4E63-9108-3541330FB85C}"/>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66929</xdr:rowOff>
    </xdr:from>
    <xdr:to>
      <xdr:col>55</xdr:col>
      <xdr:colOff>50800</xdr:colOff>
      <xdr:row>85</xdr:row>
      <xdr:rowOff>168529</xdr:rowOff>
    </xdr:to>
    <xdr:sp macro="" textlink="">
      <xdr:nvSpPr>
        <xdr:cNvPr id="361" name="楕円 360">
          <a:extLst>
            <a:ext uri="{FF2B5EF4-FFF2-40B4-BE49-F238E27FC236}">
              <a16:creationId xmlns:a16="http://schemas.microsoft.com/office/drawing/2014/main" id="{DB26696D-A0E7-4749-8EF9-774FD22BA53E}"/>
            </a:ext>
          </a:extLst>
        </xdr:cNvPr>
        <xdr:cNvSpPr/>
      </xdr:nvSpPr>
      <xdr:spPr>
        <a:xfrm>
          <a:off x="9401175" y="138369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45356</xdr:rowOff>
    </xdr:from>
    <xdr:ext cx="469744" cy="259045"/>
    <xdr:sp macro="" textlink="">
      <xdr:nvSpPr>
        <xdr:cNvPr id="362" name="【公営住宅】&#10;一人当たり面積該当値テキスト">
          <a:extLst>
            <a:ext uri="{FF2B5EF4-FFF2-40B4-BE49-F238E27FC236}">
              <a16:creationId xmlns:a16="http://schemas.microsoft.com/office/drawing/2014/main" id="{B0226B2E-B975-48E2-83FD-AD75BA86EE6F}"/>
            </a:ext>
          </a:extLst>
        </xdr:cNvPr>
        <xdr:cNvSpPr txBox="1"/>
      </xdr:nvSpPr>
      <xdr:spPr>
        <a:xfrm>
          <a:off x="9467850" y="1382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69405</xdr:rowOff>
    </xdr:from>
    <xdr:to>
      <xdr:col>50</xdr:col>
      <xdr:colOff>165100</xdr:colOff>
      <xdr:row>85</xdr:row>
      <xdr:rowOff>171005</xdr:rowOff>
    </xdr:to>
    <xdr:sp macro="" textlink="">
      <xdr:nvSpPr>
        <xdr:cNvPr id="363" name="楕円 362">
          <a:extLst>
            <a:ext uri="{FF2B5EF4-FFF2-40B4-BE49-F238E27FC236}">
              <a16:creationId xmlns:a16="http://schemas.microsoft.com/office/drawing/2014/main" id="{7DC779C5-4BC2-4E07-8F2F-C8F5A53F58DF}"/>
            </a:ext>
          </a:extLst>
        </xdr:cNvPr>
        <xdr:cNvSpPr/>
      </xdr:nvSpPr>
      <xdr:spPr>
        <a:xfrm>
          <a:off x="8639175" y="13839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117729</xdr:rowOff>
    </xdr:from>
    <xdr:to>
      <xdr:col>55</xdr:col>
      <xdr:colOff>0</xdr:colOff>
      <xdr:row>85</xdr:row>
      <xdr:rowOff>120205</xdr:rowOff>
    </xdr:to>
    <xdr:cxnSp macro="">
      <xdr:nvCxnSpPr>
        <xdr:cNvPr id="364" name="直線コネクタ 363">
          <a:extLst>
            <a:ext uri="{FF2B5EF4-FFF2-40B4-BE49-F238E27FC236}">
              <a16:creationId xmlns:a16="http://schemas.microsoft.com/office/drawing/2014/main" id="{C9E38ACD-9832-43D6-A943-596B29CE988F}"/>
            </a:ext>
          </a:extLst>
        </xdr:cNvPr>
        <xdr:cNvCxnSpPr/>
      </xdr:nvCxnSpPr>
      <xdr:spPr>
        <a:xfrm flipV="1">
          <a:off x="8686800" y="13894054"/>
          <a:ext cx="74295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70929</xdr:rowOff>
    </xdr:from>
    <xdr:to>
      <xdr:col>46</xdr:col>
      <xdr:colOff>38100</xdr:colOff>
      <xdr:row>86</xdr:row>
      <xdr:rowOff>1079</xdr:rowOff>
    </xdr:to>
    <xdr:sp macro="" textlink="">
      <xdr:nvSpPr>
        <xdr:cNvPr id="365" name="楕円 364">
          <a:extLst>
            <a:ext uri="{FF2B5EF4-FFF2-40B4-BE49-F238E27FC236}">
              <a16:creationId xmlns:a16="http://schemas.microsoft.com/office/drawing/2014/main" id="{5FA295CD-EE4E-4985-9D15-C22F48B92977}"/>
            </a:ext>
          </a:extLst>
        </xdr:cNvPr>
        <xdr:cNvSpPr/>
      </xdr:nvSpPr>
      <xdr:spPr>
        <a:xfrm>
          <a:off x="7839075" y="138409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120205</xdr:rowOff>
    </xdr:from>
    <xdr:to>
      <xdr:col>50</xdr:col>
      <xdr:colOff>114300</xdr:colOff>
      <xdr:row>85</xdr:row>
      <xdr:rowOff>121729</xdr:rowOff>
    </xdr:to>
    <xdr:cxnSp macro="">
      <xdr:nvCxnSpPr>
        <xdr:cNvPr id="366" name="直線コネクタ 365">
          <a:extLst>
            <a:ext uri="{FF2B5EF4-FFF2-40B4-BE49-F238E27FC236}">
              <a16:creationId xmlns:a16="http://schemas.microsoft.com/office/drawing/2014/main" id="{0C08B9A9-CC14-498E-89B8-4E2C56857FC6}"/>
            </a:ext>
          </a:extLst>
        </xdr:cNvPr>
        <xdr:cNvCxnSpPr/>
      </xdr:nvCxnSpPr>
      <xdr:spPr>
        <a:xfrm flipV="1">
          <a:off x="7886700" y="13896530"/>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73216</xdr:rowOff>
    </xdr:from>
    <xdr:to>
      <xdr:col>41</xdr:col>
      <xdr:colOff>101600</xdr:colOff>
      <xdr:row>86</xdr:row>
      <xdr:rowOff>3366</xdr:rowOff>
    </xdr:to>
    <xdr:sp macro="" textlink="">
      <xdr:nvSpPr>
        <xdr:cNvPr id="367" name="楕円 366">
          <a:extLst>
            <a:ext uri="{FF2B5EF4-FFF2-40B4-BE49-F238E27FC236}">
              <a16:creationId xmlns:a16="http://schemas.microsoft.com/office/drawing/2014/main" id="{962305C3-46EF-4785-9768-71F697C35E10}"/>
            </a:ext>
          </a:extLst>
        </xdr:cNvPr>
        <xdr:cNvSpPr/>
      </xdr:nvSpPr>
      <xdr:spPr>
        <a:xfrm>
          <a:off x="7029450" y="138463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121729</xdr:rowOff>
    </xdr:from>
    <xdr:to>
      <xdr:col>45</xdr:col>
      <xdr:colOff>177800</xdr:colOff>
      <xdr:row>85</xdr:row>
      <xdr:rowOff>124016</xdr:rowOff>
    </xdr:to>
    <xdr:cxnSp macro="">
      <xdr:nvCxnSpPr>
        <xdr:cNvPr id="368" name="直線コネクタ 367">
          <a:extLst>
            <a:ext uri="{FF2B5EF4-FFF2-40B4-BE49-F238E27FC236}">
              <a16:creationId xmlns:a16="http://schemas.microsoft.com/office/drawing/2014/main" id="{9CFB6F12-3457-423A-9606-D86DFB9979EA}"/>
            </a:ext>
          </a:extLst>
        </xdr:cNvPr>
        <xdr:cNvCxnSpPr/>
      </xdr:nvCxnSpPr>
      <xdr:spPr>
        <a:xfrm flipV="1">
          <a:off x="7077075" y="138980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91884</xdr:rowOff>
    </xdr:from>
    <xdr:to>
      <xdr:col>36</xdr:col>
      <xdr:colOff>165100</xdr:colOff>
      <xdr:row>86</xdr:row>
      <xdr:rowOff>22034</xdr:rowOff>
    </xdr:to>
    <xdr:sp macro="" textlink="">
      <xdr:nvSpPr>
        <xdr:cNvPr id="369" name="楕円 368">
          <a:extLst>
            <a:ext uri="{FF2B5EF4-FFF2-40B4-BE49-F238E27FC236}">
              <a16:creationId xmlns:a16="http://schemas.microsoft.com/office/drawing/2014/main" id="{85BAF5B3-AA5C-411F-AEFD-ED2BC9ED7250}"/>
            </a:ext>
          </a:extLst>
        </xdr:cNvPr>
        <xdr:cNvSpPr/>
      </xdr:nvSpPr>
      <xdr:spPr>
        <a:xfrm>
          <a:off x="6238875" y="138618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124016</xdr:rowOff>
    </xdr:from>
    <xdr:to>
      <xdr:col>41</xdr:col>
      <xdr:colOff>50800</xdr:colOff>
      <xdr:row>85</xdr:row>
      <xdr:rowOff>142684</xdr:rowOff>
    </xdr:to>
    <xdr:cxnSp macro="">
      <xdr:nvCxnSpPr>
        <xdr:cNvPr id="370" name="直線コネクタ 369">
          <a:extLst>
            <a:ext uri="{FF2B5EF4-FFF2-40B4-BE49-F238E27FC236}">
              <a16:creationId xmlns:a16="http://schemas.microsoft.com/office/drawing/2014/main" id="{F81A0831-149E-4673-A544-E44D65F3B31A}"/>
            </a:ext>
          </a:extLst>
        </xdr:cNvPr>
        <xdr:cNvCxnSpPr/>
      </xdr:nvCxnSpPr>
      <xdr:spPr>
        <a:xfrm flipV="1">
          <a:off x="6286500" y="13893991"/>
          <a:ext cx="790575"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1DC94641-B81D-46DA-92BA-7CA26461430C}"/>
            </a:ext>
          </a:extLst>
        </xdr:cNvPr>
        <xdr:cNvSpPr txBox="1"/>
      </xdr:nvSpPr>
      <xdr:spPr>
        <a:xfrm>
          <a:off x="8458277" y="135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54FB6C6C-8DF8-4D22-B94A-BB904A85ADDC}"/>
            </a:ext>
          </a:extLst>
        </xdr:cNvPr>
        <xdr:cNvSpPr txBox="1"/>
      </xdr:nvSpPr>
      <xdr:spPr>
        <a:xfrm>
          <a:off x="7677227"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2F7C7A62-BB42-4FF9-88F2-78E7FCCC66A6}"/>
            </a:ext>
          </a:extLst>
        </xdr:cNvPr>
        <xdr:cNvSpPr txBox="1"/>
      </xdr:nvSpPr>
      <xdr:spPr>
        <a:xfrm>
          <a:off x="6867602" y="1351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10E71A3F-BB22-4403-B72B-179635417B14}"/>
            </a:ext>
          </a:extLst>
        </xdr:cNvPr>
        <xdr:cNvSpPr txBox="1"/>
      </xdr:nvSpPr>
      <xdr:spPr>
        <a:xfrm>
          <a:off x="6067502" y="135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162132</xdr:rowOff>
    </xdr:from>
    <xdr:ext cx="469744" cy="259045"/>
    <xdr:sp macro="" textlink="">
      <xdr:nvSpPr>
        <xdr:cNvPr id="375" name="n_1mainValue【公営住宅】&#10;一人当たり面積">
          <a:extLst>
            <a:ext uri="{FF2B5EF4-FFF2-40B4-BE49-F238E27FC236}">
              <a16:creationId xmlns:a16="http://schemas.microsoft.com/office/drawing/2014/main" id="{B273BA07-2144-4C1D-B858-2A50B18BDE23}"/>
            </a:ext>
          </a:extLst>
        </xdr:cNvPr>
        <xdr:cNvSpPr txBox="1"/>
      </xdr:nvSpPr>
      <xdr:spPr>
        <a:xfrm>
          <a:off x="8458277" y="1393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163656</xdr:rowOff>
    </xdr:from>
    <xdr:ext cx="469744" cy="259045"/>
    <xdr:sp macro="" textlink="">
      <xdr:nvSpPr>
        <xdr:cNvPr id="376" name="n_2mainValue【公営住宅】&#10;一人当たり面積">
          <a:extLst>
            <a:ext uri="{FF2B5EF4-FFF2-40B4-BE49-F238E27FC236}">
              <a16:creationId xmlns:a16="http://schemas.microsoft.com/office/drawing/2014/main" id="{45E16525-0F44-4526-B555-358C7F726BBB}"/>
            </a:ext>
          </a:extLst>
        </xdr:cNvPr>
        <xdr:cNvSpPr txBox="1"/>
      </xdr:nvSpPr>
      <xdr:spPr>
        <a:xfrm>
          <a:off x="7677227" y="1393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165943</xdr:rowOff>
    </xdr:from>
    <xdr:ext cx="469744" cy="259045"/>
    <xdr:sp macro="" textlink="">
      <xdr:nvSpPr>
        <xdr:cNvPr id="377" name="n_3mainValue【公営住宅】&#10;一人当たり面積">
          <a:extLst>
            <a:ext uri="{FF2B5EF4-FFF2-40B4-BE49-F238E27FC236}">
              <a16:creationId xmlns:a16="http://schemas.microsoft.com/office/drawing/2014/main" id="{DFBAFC99-36DC-47B7-B85C-1F1393F70C00}"/>
            </a:ext>
          </a:extLst>
        </xdr:cNvPr>
        <xdr:cNvSpPr txBox="1"/>
      </xdr:nvSpPr>
      <xdr:spPr>
        <a:xfrm>
          <a:off x="6867602" y="1393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13161</xdr:rowOff>
    </xdr:from>
    <xdr:ext cx="469744" cy="259045"/>
    <xdr:sp macro="" textlink="">
      <xdr:nvSpPr>
        <xdr:cNvPr id="378" name="n_4mainValue【公営住宅】&#10;一人当たり面積">
          <a:extLst>
            <a:ext uri="{FF2B5EF4-FFF2-40B4-BE49-F238E27FC236}">
              <a16:creationId xmlns:a16="http://schemas.microsoft.com/office/drawing/2014/main" id="{A61A3A69-32A3-4FA1-BC11-FC2D6CF6FE23}"/>
            </a:ext>
          </a:extLst>
        </xdr:cNvPr>
        <xdr:cNvSpPr txBox="1"/>
      </xdr:nvSpPr>
      <xdr:spPr>
        <a:xfrm>
          <a:off x="6067502" y="1394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F372EC9-FA3A-4020-B8A9-4D7B75ED4B68}"/>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CD30C8C-D33C-4260-A892-5F9A53272D19}"/>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893305C-4292-4889-BE49-F03FCA7FF8F8}"/>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5403526-214A-4E19-AEE1-FACD37A18D13}"/>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1DA7413-1BA4-4434-847D-99157A7F1C2E}"/>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B0B3992-AECA-4CB6-AA7A-3768DDA5E728}"/>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38277EA-BE17-4020-8042-21B793BA09A5}"/>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E1BB315-26FD-4CA3-97B3-C13B4A55B921}"/>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493FFC98-1A20-4491-AA94-A87FBCC8B8A9}"/>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2E159CC-F0E2-4E19-BF5C-B62071F5D3B3}"/>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D99BA24-E6FA-4059-8EC0-CBD9D16CD4EA}"/>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34CFFF3-9655-4511-92EE-9190BC0C0E44}"/>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FE073EBB-2ACF-4E45-9AF0-0286339C1038}"/>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91444A56-A748-4DDF-A044-46DCB08C6795}"/>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3EE373E-EE82-479A-B18A-7E997B49C961}"/>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58022CE-2FAE-4656-8EB2-63086CE67935}"/>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574C6A0-BE77-4F56-A24E-61CCDE7550DE}"/>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B6315B22-3753-49C0-97C7-649C41056F46}"/>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E57B249-219E-4D44-9CBC-C0BEBFE56430}"/>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99ECA7C5-1036-4C1F-A785-81E2870B1C0A}"/>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7BC0C1E-0568-4CC9-AD5B-E9C049BE25A6}"/>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FBBF61E-ACEB-499F-A3A2-83C49301FF16}"/>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D78DEFB-F938-4700-A28D-B5BAB8CCF5FE}"/>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971B282-C988-4189-B8CA-6E702537BC19}"/>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B524AF2-1594-42B1-99CC-5F667BE8EAD4}"/>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98D9B70-E262-4DC8-93D3-D5A38E3BC79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EAE681B8-059C-4A43-B1B7-AE1547806A01}"/>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C9121FD7-611F-459C-81BF-C1A5B8DC38D8}"/>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90F60AA7-5A3E-4DB5-B4AF-ADBDBF861D3E}"/>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48AB3C4A-4B78-4243-B8F4-436DCDE6ECB3}"/>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BABA0644-740D-478D-9ED7-FFF9C04DB2AC}"/>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AE56F0-4DF7-47FA-BFC9-0723ABD4266D}"/>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6C071C8A-C82A-4598-9395-C9C30AE5DA0C}"/>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329071C6-2C41-45B5-A03A-A1F72AD482AD}"/>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7D50D0EC-CD12-49D8-AE94-E43F57D10250}"/>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63C30DF-92DF-4DD6-9F28-57E8B545CB92}"/>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FA07B1F4-1B44-43F5-AB40-F14DC24DB356}"/>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FF216221-AFE7-4DC5-B0C7-B4C96BF3E92A}"/>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714AAB02-84F0-4959-A5F3-0B9C8123AF95}"/>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E5AFBB4-C5E4-4402-8CBF-463CCCA10071}"/>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C52F84AF-CA11-4480-BEF8-7158DC5B4C4B}"/>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88B88B1C-5DF6-4B6F-A81D-5376DD487ECE}"/>
            </a:ext>
          </a:extLst>
        </xdr:cNvPr>
        <xdr:cNvCxnSpPr/>
      </xdr:nvCxnSpPr>
      <xdr:spPr>
        <a:xfrm flipV="1">
          <a:off x="14696439" y="5437505"/>
          <a:ext cx="0" cy="1465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1C4C334D-BAEB-445D-A00A-FBBEE3EEDFDF}"/>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86FF03FB-C82F-4667-8E47-3C62E7944058}"/>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205B3E2E-6A15-4271-B1D7-59A83D8D5AB2}"/>
            </a:ext>
          </a:extLst>
        </xdr:cNvPr>
        <xdr:cNvSpPr txBox="1"/>
      </xdr:nvSpPr>
      <xdr:spPr>
        <a:xfrm>
          <a:off x="14735175" y="5222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5BADB6A9-823C-4A5F-A53C-DA7547965AD3}"/>
            </a:ext>
          </a:extLst>
        </xdr:cNvPr>
        <xdr:cNvCxnSpPr/>
      </xdr:nvCxnSpPr>
      <xdr:spPr>
        <a:xfrm>
          <a:off x="14611350" y="54375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E2F1AA09-A6EC-4481-BA2B-6A7581A81A9D}"/>
            </a:ext>
          </a:extLst>
        </xdr:cNvPr>
        <xdr:cNvSpPr txBox="1"/>
      </xdr:nvSpPr>
      <xdr:spPr>
        <a:xfrm>
          <a:off x="14735175" y="6227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72088805-B51D-46B2-B780-78C744346CA5}"/>
            </a:ext>
          </a:extLst>
        </xdr:cNvPr>
        <xdr:cNvSpPr/>
      </xdr:nvSpPr>
      <xdr:spPr>
        <a:xfrm>
          <a:off x="14649450" y="62485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87191231-72E2-4F60-9C92-3D1D392316B2}"/>
            </a:ext>
          </a:extLst>
        </xdr:cNvPr>
        <xdr:cNvSpPr/>
      </xdr:nvSpPr>
      <xdr:spPr>
        <a:xfrm>
          <a:off x="13887450" y="62665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E1257326-B9BF-4FCC-A6D2-EE26B6475407}"/>
            </a:ext>
          </a:extLst>
        </xdr:cNvPr>
        <xdr:cNvSpPr/>
      </xdr:nvSpPr>
      <xdr:spPr>
        <a:xfrm>
          <a:off x="13096875" y="6199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40E70ADF-2707-45E2-8A04-C63582740AB3}"/>
            </a:ext>
          </a:extLst>
        </xdr:cNvPr>
        <xdr:cNvSpPr/>
      </xdr:nvSpPr>
      <xdr:spPr>
        <a:xfrm>
          <a:off x="12296775" y="616321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a:extLst>
            <a:ext uri="{FF2B5EF4-FFF2-40B4-BE49-F238E27FC236}">
              <a16:creationId xmlns:a16="http://schemas.microsoft.com/office/drawing/2014/main" id="{ED3632C6-0C1C-4913-8084-D0B4B868355D}"/>
            </a:ext>
          </a:extLst>
        </xdr:cNvPr>
        <xdr:cNvSpPr/>
      </xdr:nvSpPr>
      <xdr:spPr>
        <a:xfrm>
          <a:off x="11487150" y="6143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18F9357-27EF-4321-BE20-C6AC5C52F65B}"/>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2D4BC5A-C083-4FA1-9C1C-E94298940D01}"/>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DAC53B4-B6C3-4B8F-9337-D558E30394B5}"/>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1B1CECA-C2E4-45C8-B0BD-A776A957F30C}"/>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4F2BC09-5B25-4B67-B6F6-2543631FA8CE}"/>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436" name="楕円 435">
          <a:extLst>
            <a:ext uri="{FF2B5EF4-FFF2-40B4-BE49-F238E27FC236}">
              <a16:creationId xmlns:a16="http://schemas.microsoft.com/office/drawing/2014/main" id="{9EE95BB6-4B2A-4C15-913C-E0295030FA12}"/>
            </a:ext>
          </a:extLst>
        </xdr:cNvPr>
        <xdr:cNvSpPr/>
      </xdr:nvSpPr>
      <xdr:spPr>
        <a:xfrm>
          <a:off x="14649450" y="62126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76035</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11CDC87A-3237-4876-BE51-C138C8408BCD}"/>
            </a:ext>
          </a:extLst>
        </xdr:cNvPr>
        <xdr:cNvSpPr txBox="1"/>
      </xdr:nvSpPr>
      <xdr:spPr>
        <a:xfrm>
          <a:off x="14735175"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438" name="楕円 437">
          <a:extLst>
            <a:ext uri="{FF2B5EF4-FFF2-40B4-BE49-F238E27FC236}">
              <a16:creationId xmlns:a16="http://schemas.microsoft.com/office/drawing/2014/main" id="{432FB78E-C179-4453-A21C-79218D214DDB}"/>
            </a:ext>
          </a:extLst>
        </xdr:cNvPr>
        <xdr:cNvSpPr/>
      </xdr:nvSpPr>
      <xdr:spPr>
        <a:xfrm>
          <a:off x="13887450" y="61650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103959</xdr:rowOff>
    </xdr:to>
    <xdr:cxnSp macro="">
      <xdr:nvCxnSpPr>
        <xdr:cNvPr id="439" name="直線コネクタ 438">
          <a:extLst>
            <a:ext uri="{FF2B5EF4-FFF2-40B4-BE49-F238E27FC236}">
              <a16:creationId xmlns:a16="http://schemas.microsoft.com/office/drawing/2014/main" id="{84F391B7-AD6C-4BB9-B1C4-31A2489D6B23}"/>
            </a:ext>
          </a:extLst>
        </xdr:cNvPr>
        <xdr:cNvCxnSpPr/>
      </xdr:nvCxnSpPr>
      <xdr:spPr>
        <a:xfrm>
          <a:off x="13935075" y="6212659"/>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440" name="楕円 439">
          <a:extLst>
            <a:ext uri="{FF2B5EF4-FFF2-40B4-BE49-F238E27FC236}">
              <a16:creationId xmlns:a16="http://schemas.microsoft.com/office/drawing/2014/main" id="{A01E99D3-E0B6-473B-9570-2CC78A9A93A2}"/>
            </a:ext>
          </a:extLst>
        </xdr:cNvPr>
        <xdr:cNvSpPr/>
      </xdr:nvSpPr>
      <xdr:spPr>
        <a:xfrm>
          <a:off x="13096875" y="61078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38</xdr:row>
      <xdr:rowOff>46809</xdr:rowOff>
    </xdr:to>
    <xdr:cxnSp macro="">
      <xdr:nvCxnSpPr>
        <xdr:cNvPr id="441" name="直線コネクタ 440">
          <a:extLst>
            <a:ext uri="{FF2B5EF4-FFF2-40B4-BE49-F238E27FC236}">
              <a16:creationId xmlns:a16="http://schemas.microsoft.com/office/drawing/2014/main" id="{71590BD6-C1D4-414D-A195-8DD2488BBA01}"/>
            </a:ext>
          </a:extLst>
        </xdr:cNvPr>
        <xdr:cNvCxnSpPr/>
      </xdr:nvCxnSpPr>
      <xdr:spPr>
        <a:xfrm>
          <a:off x="13144500" y="6165034"/>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442" name="楕円 441">
          <a:extLst>
            <a:ext uri="{FF2B5EF4-FFF2-40B4-BE49-F238E27FC236}">
              <a16:creationId xmlns:a16="http://schemas.microsoft.com/office/drawing/2014/main" id="{EE044A76-82E9-40A2-8919-681DD8368D1A}"/>
            </a:ext>
          </a:extLst>
        </xdr:cNvPr>
        <xdr:cNvSpPr/>
      </xdr:nvSpPr>
      <xdr:spPr>
        <a:xfrm>
          <a:off x="12296775" y="60555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105592</xdr:rowOff>
    </xdr:from>
    <xdr:to>
      <xdr:col>76</xdr:col>
      <xdr:colOff>114300</xdr:colOff>
      <xdr:row>37</xdr:row>
      <xdr:rowOff>161109</xdr:rowOff>
    </xdr:to>
    <xdr:cxnSp macro="">
      <xdr:nvCxnSpPr>
        <xdr:cNvPr id="443" name="直線コネクタ 442">
          <a:extLst>
            <a:ext uri="{FF2B5EF4-FFF2-40B4-BE49-F238E27FC236}">
              <a16:creationId xmlns:a16="http://schemas.microsoft.com/office/drawing/2014/main" id="{8DEEE33F-6D15-45DE-988F-C6BD194B8463}"/>
            </a:ext>
          </a:extLst>
        </xdr:cNvPr>
        <xdr:cNvCxnSpPr/>
      </xdr:nvCxnSpPr>
      <xdr:spPr>
        <a:xfrm>
          <a:off x="12344400" y="6103167"/>
          <a:ext cx="800100" cy="6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xdr:rowOff>
    </xdr:from>
    <xdr:to>
      <xdr:col>67</xdr:col>
      <xdr:colOff>101600</xdr:colOff>
      <xdr:row>37</xdr:row>
      <xdr:rowOff>102507</xdr:rowOff>
    </xdr:to>
    <xdr:sp macro="" textlink="">
      <xdr:nvSpPr>
        <xdr:cNvPr id="444" name="楕円 443">
          <a:extLst>
            <a:ext uri="{FF2B5EF4-FFF2-40B4-BE49-F238E27FC236}">
              <a16:creationId xmlns:a16="http://schemas.microsoft.com/office/drawing/2014/main" id="{491FEC93-8BEB-40D7-B6A9-8056241D4E51}"/>
            </a:ext>
          </a:extLst>
        </xdr:cNvPr>
        <xdr:cNvSpPr/>
      </xdr:nvSpPr>
      <xdr:spPr>
        <a:xfrm>
          <a:off x="11487150" y="60016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51707</xdr:rowOff>
    </xdr:from>
    <xdr:to>
      <xdr:col>71</xdr:col>
      <xdr:colOff>177800</xdr:colOff>
      <xdr:row>37</xdr:row>
      <xdr:rowOff>105592</xdr:rowOff>
    </xdr:to>
    <xdr:cxnSp macro="">
      <xdr:nvCxnSpPr>
        <xdr:cNvPr id="445" name="直線コネクタ 444">
          <a:extLst>
            <a:ext uri="{FF2B5EF4-FFF2-40B4-BE49-F238E27FC236}">
              <a16:creationId xmlns:a16="http://schemas.microsoft.com/office/drawing/2014/main" id="{16BA955A-ACA6-466F-8F9E-13BF6F7BB197}"/>
            </a:ext>
          </a:extLst>
        </xdr:cNvPr>
        <xdr:cNvCxnSpPr/>
      </xdr:nvCxnSpPr>
      <xdr:spPr>
        <a:xfrm>
          <a:off x="11534775" y="6049282"/>
          <a:ext cx="809625"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4CEA6E06-9B78-4B21-BE5C-DBC8BE1BD7DE}"/>
            </a:ext>
          </a:extLst>
        </xdr:cNvPr>
        <xdr:cNvSpPr txBox="1"/>
      </xdr:nvSpPr>
      <xdr:spPr>
        <a:xfrm>
          <a:off x="13745219" y="635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111DB708-9292-401D-938F-7FBB8EF75BC2}"/>
            </a:ext>
          </a:extLst>
        </xdr:cNvPr>
        <xdr:cNvSpPr txBox="1"/>
      </xdr:nvSpPr>
      <xdr:spPr>
        <a:xfrm>
          <a:off x="12964169"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4AA79247-5518-4B8F-A79B-A27C8357EE79}"/>
            </a:ext>
          </a:extLst>
        </xdr:cNvPr>
        <xdr:cNvSpPr txBox="1"/>
      </xdr:nvSpPr>
      <xdr:spPr>
        <a:xfrm>
          <a:off x="12164069" y="624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8808D65C-E3CE-48B2-8AA9-C2FE7D97F8F8}"/>
            </a:ext>
          </a:extLst>
        </xdr:cNvPr>
        <xdr:cNvSpPr txBox="1"/>
      </xdr:nvSpPr>
      <xdr:spPr>
        <a:xfrm>
          <a:off x="113544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114135</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6E064DF9-091F-43F3-891A-D1370DE42BBC}"/>
            </a:ext>
          </a:extLst>
        </xdr:cNvPr>
        <xdr:cNvSpPr txBox="1"/>
      </xdr:nvSpPr>
      <xdr:spPr>
        <a:xfrm>
          <a:off x="13745219" y="595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56985</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9DAA4041-D28B-45EA-9803-D67A5D620D70}"/>
            </a:ext>
          </a:extLst>
        </xdr:cNvPr>
        <xdr:cNvSpPr txBox="1"/>
      </xdr:nvSpPr>
      <xdr:spPr>
        <a:xfrm>
          <a:off x="12964169" y="589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70CB86B-6344-4FB1-A524-514A9A6726AE}"/>
            </a:ext>
          </a:extLst>
        </xdr:cNvPr>
        <xdr:cNvSpPr txBox="1"/>
      </xdr:nvSpPr>
      <xdr:spPr>
        <a:xfrm>
          <a:off x="12164069" y="584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119034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ED1134B-8255-4998-A8C1-499D91751F34}"/>
            </a:ext>
          </a:extLst>
        </xdr:cNvPr>
        <xdr:cNvSpPr txBox="1"/>
      </xdr:nvSpPr>
      <xdr:spPr>
        <a:xfrm>
          <a:off x="11354444" y="579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222B89E-2DB0-4FDB-86D1-AAA0AE183BCC}"/>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46304D1-ADB8-44B0-BDDF-ADC0835D799E}"/>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5B97EB2A-56F2-41FA-BEAA-96C2DCB0A67A}"/>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2FBA63FF-F1BC-45CA-9D3A-75FDDD34BB93}"/>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DEEE48D-64AC-478A-B0D4-2F8BB5CD1E43}"/>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513C34E-0AFD-41DE-ABC0-0703A060A227}"/>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7276985-1DF5-49B9-88C2-892EA353A220}"/>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34FB3BB-85B8-4414-8AA8-A195DDB0B6C1}"/>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C6C133F-FFD7-46DC-ACA1-CA5F558557BA}"/>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9609FA1-A5BA-4619-8D72-E4C69018658C}"/>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2919EC55-16EB-4FD2-9B1A-CB99225A25FC}"/>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AA1A9F68-A6AC-4167-A67A-ACBCA28AB424}"/>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4C9D622C-0DCA-4915-8AB9-706D3A9376CD}"/>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F64AB2B1-86F7-4CA5-8697-71D47EE22251}"/>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1D4674C1-A834-4763-BE82-587AAE06BF24}"/>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8812DC84-63C7-4B2C-A1DE-E0473243F582}"/>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D572B90D-D780-4FDA-8FE4-0063D208A3BA}"/>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FF4E7C97-84E9-47AD-BFED-0F2AF9E730F0}"/>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50D62540-6D60-433E-B730-210AF8D5B4DC}"/>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BC673041-B997-4DF3-B05D-93D6DF1655B3}"/>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18838988-AF5E-4633-867D-B60C9262957E}"/>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E9DFCD71-B99A-42CD-AA2D-9497125D6216}"/>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87CA6BB5-1D1F-4B3A-B142-F83BBB11DED7}"/>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A21E33C5-A3F2-494B-85CE-56FE978F4310}"/>
            </a:ext>
          </a:extLst>
        </xdr:cNvPr>
        <xdr:cNvCxnSpPr/>
      </xdr:nvCxnSpPr>
      <xdr:spPr>
        <a:xfrm flipV="1">
          <a:off x="19954239" y="5459095"/>
          <a:ext cx="0" cy="135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69475E13-3FF7-405B-8D01-52892CD115BD}"/>
            </a:ext>
          </a:extLst>
        </xdr:cNvPr>
        <xdr:cNvSpPr txBox="1"/>
      </xdr:nvSpPr>
      <xdr:spPr>
        <a:xfrm>
          <a:off x="19992975"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B4FB4444-C88E-4AD8-B7D5-93B5648B9D17}"/>
            </a:ext>
          </a:extLst>
        </xdr:cNvPr>
        <xdr:cNvCxnSpPr/>
      </xdr:nvCxnSpPr>
      <xdr:spPr>
        <a:xfrm>
          <a:off x="19878675" y="68186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AAEE08F8-F133-40CA-B759-CE35C3367EEC}"/>
            </a:ext>
          </a:extLst>
        </xdr:cNvPr>
        <xdr:cNvSpPr txBox="1"/>
      </xdr:nvSpPr>
      <xdr:spPr>
        <a:xfrm>
          <a:off x="19992975" y="524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C4F2A475-A89F-4158-84E1-E30DBA447481}"/>
            </a:ext>
          </a:extLst>
        </xdr:cNvPr>
        <xdr:cNvCxnSpPr/>
      </xdr:nvCxnSpPr>
      <xdr:spPr>
        <a:xfrm>
          <a:off x="19878675" y="5459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51E2CFA9-AF92-4E53-B260-DD83BDE2B37F}"/>
            </a:ext>
          </a:extLst>
        </xdr:cNvPr>
        <xdr:cNvSpPr txBox="1"/>
      </xdr:nvSpPr>
      <xdr:spPr>
        <a:xfrm>
          <a:off x="19992975" y="6487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B2E91968-F209-455D-8E58-C37047FA070A}"/>
            </a:ext>
          </a:extLst>
        </xdr:cNvPr>
        <xdr:cNvSpPr/>
      </xdr:nvSpPr>
      <xdr:spPr>
        <a:xfrm>
          <a:off x="19897725" y="651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C0583B3E-93C3-4445-AE85-90670219B80D}"/>
            </a:ext>
          </a:extLst>
        </xdr:cNvPr>
        <xdr:cNvSpPr/>
      </xdr:nvSpPr>
      <xdr:spPr>
        <a:xfrm>
          <a:off x="19154775" y="65138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C43CBB16-AD2C-404D-A298-2CA8673DD4EF}"/>
            </a:ext>
          </a:extLst>
        </xdr:cNvPr>
        <xdr:cNvSpPr/>
      </xdr:nvSpPr>
      <xdr:spPr>
        <a:xfrm>
          <a:off x="18345150" y="6554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a:extLst>
            <a:ext uri="{FF2B5EF4-FFF2-40B4-BE49-F238E27FC236}">
              <a16:creationId xmlns:a16="http://schemas.microsoft.com/office/drawing/2014/main" id="{774536FB-FA74-4E6C-8C85-9E80A8041838}"/>
            </a:ext>
          </a:extLst>
        </xdr:cNvPr>
        <xdr:cNvSpPr/>
      </xdr:nvSpPr>
      <xdr:spPr>
        <a:xfrm>
          <a:off x="17554575" y="6546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a:extLst>
            <a:ext uri="{FF2B5EF4-FFF2-40B4-BE49-F238E27FC236}">
              <a16:creationId xmlns:a16="http://schemas.microsoft.com/office/drawing/2014/main" id="{CB38972B-FD40-4557-B11C-998F51A4935A}"/>
            </a:ext>
          </a:extLst>
        </xdr:cNvPr>
        <xdr:cNvSpPr/>
      </xdr:nvSpPr>
      <xdr:spPr>
        <a:xfrm>
          <a:off x="16754475" y="65316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36565FB-473F-4763-9D33-1EECACBA101B}"/>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C21F925-E0E6-4041-ACD7-CE912536D4B9}"/>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9E048CE-8983-4D5F-A0F2-BE015CD11B2F}"/>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9148B66-DC4D-49CF-AF76-AE79339B0766}"/>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2733019-CB3F-4E63-B6B1-FC0BF10AF50A}"/>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93" name="楕円 492">
          <a:extLst>
            <a:ext uri="{FF2B5EF4-FFF2-40B4-BE49-F238E27FC236}">
              <a16:creationId xmlns:a16="http://schemas.microsoft.com/office/drawing/2014/main" id="{3A458FAB-D43E-47B4-8198-04E577A7ECA0}"/>
            </a:ext>
          </a:extLst>
        </xdr:cNvPr>
        <xdr:cNvSpPr/>
      </xdr:nvSpPr>
      <xdr:spPr>
        <a:xfrm>
          <a:off x="19897725" y="61652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5BC9ADF9-C791-4442-AA01-40E650CA9642}"/>
            </a:ext>
          </a:extLst>
        </xdr:cNvPr>
        <xdr:cNvSpPr txBox="1"/>
      </xdr:nvSpPr>
      <xdr:spPr>
        <a:xfrm>
          <a:off x="19992975" y="602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12700</xdr:rowOff>
    </xdr:from>
    <xdr:to>
      <xdr:col>112</xdr:col>
      <xdr:colOff>38100</xdr:colOff>
      <xdr:row>38</xdr:row>
      <xdr:rowOff>114300</xdr:rowOff>
    </xdr:to>
    <xdr:sp macro="" textlink="">
      <xdr:nvSpPr>
        <xdr:cNvPr id="495" name="楕円 494">
          <a:extLst>
            <a:ext uri="{FF2B5EF4-FFF2-40B4-BE49-F238E27FC236}">
              <a16:creationId xmlns:a16="http://schemas.microsoft.com/office/drawing/2014/main" id="{D8ABFFBC-08FF-4381-9FAF-ED81D441385F}"/>
            </a:ext>
          </a:extLst>
        </xdr:cNvPr>
        <xdr:cNvSpPr/>
      </xdr:nvSpPr>
      <xdr:spPr>
        <a:xfrm>
          <a:off x="19154775" y="61722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63500</xdr:rowOff>
    </xdr:to>
    <xdr:cxnSp macro="">
      <xdr:nvCxnSpPr>
        <xdr:cNvPr id="496" name="直線コネクタ 495">
          <a:extLst>
            <a:ext uri="{FF2B5EF4-FFF2-40B4-BE49-F238E27FC236}">
              <a16:creationId xmlns:a16="http://schemas.microsoft.com/office/drawing/2014/main" id="{5C2C8B0C-C44D-461F-AD51-ADEFB00EC31A}"/>
            </a:ext>
          </a:extLst>
        </xdr:cNvPr>
        <xdr:cNvCxnSpPr/>
      </xdr:nvCxnSpPr>
      <xdr:spPr>
        <a:xfrm flipV="1">
          <a:off x="19202400" y="6212840"/>
          <a:ext cx="7524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19050</xdr:rowOff>
    </xdr:from>
    <xdr:to>
      <xdr:col>107</xdr:col>
      <xdr:colOff>101600</xdr:colOff>
      <xdr:row>38</xdr:row>
      <xdr:rowOff>120650</xdr:rowOff>
    </xdr:to>
    <xdr:sp macro="" textlink="">
      <xdr:nvSpPr>
        <xdr:cNvPr id="497" name="楕円 496">
          <a:extLst>
            <a:ext uri="{FF2B5EF4-FFF2-40B4-BE49-F238E27FC236}">
              <a16:creationId xmlns:a16="http://schemas.microsoft.com/office/drawing/2014/main" id="{4EB53C5E-2E2A-464B-A229-D38FA43ED611}"/>
            </a:ext>
          </a:extLst>
        </xdr:cNvPr>
        <xdr:cNvSpPr/>
      </xdr:nvSpPr>
      <xdr:spPr>
        <a:xfrm>
          <a:off x="18345150" y="6181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63500</xdr:rowOff>
    </xdr:from>
    <xdr:to>
      <xdr:col>111</xdr:col>
      <xdr:colOff>177800</xdr:colOff>
      <xdr:row>38</xdr:row>
      <xdr:rowOff>69850</xdr:rowOff>
    </xdr:to>
    <xdr:cxnSp macro="">
      <xdr:nvCxnSpPr>
        <xdr:cNvPr id="498" name="直線コネクタ 497">
          <a:extLst>
            <a:ext uri="{FF2B5EF4-FFF2-40B4-BE49-F238E27FC236}">
              <a16:creationId xmlns:a16="http://schemas.microsoft.com/office/drawing/2014/main" id="{5606DD7E-DE0D-4508-9006-C61063E7A0A7}"/>
            </a:ext>
          </a:extLst>
        </xdr:cNvPr>
        <xdr:cNvCxnSpPr/>
      </xdr:nvCxnSpPr>
      <xdr:spPr>
        <a:xfrm flipV="1">
          <a:off x="18392775" y="6229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27940</xdr:rowOff>
    </xdr:from>
    <xdr:to>
      <xdr:col>102</xdr:col>
      <xdr:colOff>165100</xdr:colOff>
      <xdr:row>38</xdr:row>
      <xdr:rowOff>129540</xdr:rowOff>
    </xdr:to>
    <xdr:sp macro="" textlink="">
      <xdr:nvSpPr>
        <xdr:cNvPr id="499" name="楕円 498">
          <a:extLst>
            <a:ext uri="{FF2B5EF4-FFF2-40B4-BE49-F238E27FC236}">
              <a16:creationId xmlns:a16="http://schemas.microsoft.com/office/drawing/2014/main" id="{1F327CB2-98DB-4BEE-A063-0FC738B61D34}"/>
            </a:ext>
          </a:extLst>
        </xdr:cNvPr>
        <xdr:cNvSpPr/>
      </xdr:nvSpPr>
      <xdr:spPr>
        <a:xfrm>
          <a:off x="17554575" y="6193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69850</xdr:rowOff>
    </xdr:from>
    <xdr:to>
      <xdr:col>107</xdr:col>
      <xdr:colOff>50800</xdr:colOff>
      <xdr:row>38</xdr:row>
      <xdr:rowOff>78740</xdr:rowOff>
    </xdr:to>
    <xdr:cxnSp macro="">
      <xdr:nvCxnSpPr>
        <xdr:cNvPr id="500" name="直線コネクタ 499">
          <a:extLst>
            <a:ext uri="{FF2B5EF4-FFF2-40B4-BE49-F238E27FC236}">
              <a16:creationId xmlns:a16="http://schemas.microsoft.com/office/drawing/2014/main" id="{9EF00A6A-A151-4649-879E-59434FD3BCC9}"/>
            </a:ext>
          </a:extLst>
        </xdr:cNvPr>
        <xdr:cNvCxnSpPr/>
      </xdr:nvCxnSpPr>
      <xdr:spPr>
        <a:xfrm flipV="1">
          <a:off x="17602200" y="6229350"/>
          <a:ext cx="79057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501" name="楕円 500">
          <a:extLst>
            <a:ext uri="{FF2B5EF4-FFF2-40B4-BE49-F238E27FC236}">
              <a16:creationId xmlns:a16="http://schemas.microsoft.com/office/drawing/2014/main" id="{3236B2B2-21EB-4FF7-B5D8-E5C1BCB02C14}"/>
            </a:ext>
          </a:extLst>
        </xdr:cNvPr>
        <xdr:cNvSpPr/>
      </xdr:nvSpPr>
      <xdr:spPr>
        <a:xfrm>
          <a:off x="16754475" y="61995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78740</xdr:rowOff>
    </xdr:from>
    <xdr:to>
      <xdr:col>102</xdr:col>
      <xdr:colOff>114300</xdr:colOff>
      <xdr:row>38</xdr:row>
      <xdr:rowOff>87630</xdr:rowOff>
    </xdr:to>
    <xdr:cxnSp macro="">
      <xdr:nvCxnSpPr>
        <xdr:cNvPr id="502" name="直線コネクタ 501">
          <a:extLst>
            <a:ext uri="{FF2B5EF4-FFF2-40B4-BE49-F238E27FC236}">
              <a16:creationId xmlns:a16="http://schemas.microsoft.com/office/drawing/2014/main" id="{DFC7A76B-AAAE-4226-8D5D-7581A51EF945}"/>
            </a:ext>
          </a:extLst>
        </xdr:cNvPr>
        <xdr:cNvCxnSpPr/>
      </xdr:nvCxnSpPr>
      <xdr:spPr>
        <a:xfrm flipV="1">
          <a:off x="16802100" y="624141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7049D804-F036-493C-A839-452CB8C1C527}"/>
            </a:ext>
          </a:extLst>
        </xdr:cNvPr>
        <xdr:cNvSpPr txBox="1"/>
      </xdr:nvSpPr>
      <xdr:spPr>
        <a:xfrm>
          <a:off x="18983402"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0318277-8CED-4C13-98DB-EFFBD1CC94B1}"/>
            </a:ext>
          </a:extLst>
        </xdr:cNvPr>
        <xdr:cNvSpPr txBox="1"/>
      </xdr:nvSpPr>
      <xdr:spPr>
        <a:xfrm>
          <a:off x="18183302"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8CE40591-F532-4725-8C6E-0DD92A55D07B}"/>
            </a:ext>
          </a:extLst>
        </xdr:cNvPr>
        <xdr:cNvSpPr txBox="1"/>
      </xdr:nvSpPr>
      <xdr:spPr>
        <a:xfrm>
          <a:off x="17383202"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92D25334-E427-4903-919D-1C58400E28CD}"/>
            </a:ext>
          </a:extLst>
        </xdr:cNvPr>
        <xdr:cNvSpPr txBox="1"/>
      </xdr:nvSpPr>
      <xdr:spPr>
        <a:xfrm>
          <a:off x="16592627" y="66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130827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B0741B26-CFD8-4CB1-B649-A8B464BB9C0B}"/>
            </a:ext>
          </a:extLst>
        </xdr:cNvPr>
        <xdr:cNvSpPr txBox="1"/>
      </xdr:nvSpPr>
      <xdr:spPr>
        <a:xfrm>
          <a:off x="18983402"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137177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10E75F22-CD1A-43CF-9810-5333E2B96FF1}"/>
            </a:ext>
          </a:extLst>
        </xdr:cNvPr>
        <xdr:cNvSpPr txBox="1"/>
      </xdr:nvSpPr>
      <xdr:spPr>
        <a:xfrm>
          <a:off x="18183302"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146067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9C3402A9-1C2B-4E09-A7C4-662F00B2BB25}"/>
            </a:ext>
          </a:extLst>
        </xdr:cNvPr>
        <xdr:cNvSpPr txBox="1"/>
      </xdr:nvSpPr>
      <xdr:spPr>
        <a:xfrm>
          <a:off x="17383202" y="598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154957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E97C19B-7880-4422-BE19-387F0B937BDE}"/>
            </a:ext>
          </a:extLst>
        </xdr:cNvPr>
        <xdr:cNvSpPr txBox="1"/>
      </xdr:nvSpPr>
      <xdr:spPr>
        <a:xfrm>
          <a:off x="16592627" y="59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5A05715-EE7F-4B9B-A636-81921A8AA3EF}"/>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5AC2CC7-B01C-453B-B4E9-394070632C33}"/>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4A2BC95-8D57-4034-B293-23A57B9C1DBD}"/>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370DE05-36C8-40D6-BC49-2BE1E7D2B17E}"/>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4759E819-07E4-4C0E-B820-B3A8B02155F3}"/>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5EC359E-C160-49AC-8825-38621570A8C4}"/>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DE8D47EF-95F8-4428-A503-0D729ED80FD2}"/>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E5A1F02-2297-44D9-8544-58B2E721BDE1}"/>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1353FC8-71BD-42E0-AFBB-07CC2497343A}"/>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3ED466F-3FDC-4829-9834-FFCB754556D6}"/>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F851A865-283E-4C03-ADA4-233B2B502002}"/>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6B483741-7A40-4EB4-91A2-3BC08D63BAF2}"/>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236CFDEB-C091-4CC9-A61A-CEA0BB7BD931}"/>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A4A344ED-3339-454D-9CEA-236987A50D57}"/>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3A6B86B5-4998-4FA5-B085-5499246021D2}"/>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707EA387-A7C9-477B-854E-AF33339544B5}"/>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4492728-077D-4A45-B338-2CE4A3BDCFA2}"/>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306E212F-6BE0-483F-B441-2263A2465DDB}"/>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2533D680-C7E8-4FAC-8F42-E476644A91D5}"/>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E62DC7E0-6557-4E42-A486-F7C23DE6EAAE}"/>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D02CF86D-D391-431B-9684-012AE6C409D7}"/>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4981775-29EC-4BC6-A473-3515E8A31E7D}"/>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9678EA0-D73B-4D90-B57B-10D2C9B9E8A9}"/>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E89701DE-04B6-46FA-9797-59E02ED626F5}"/>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06DA7F40-1E68-4607-BE06-36789769779A}"/>
            </a:ext>
          </a:extLst>
        </xdr:cNvPr>
        <xdr:cNvCxnSpPr/>
      </xdr:nvCxnSpPr>
      <xdr:spPr>
        <a:xfrm flipV="1">
          <a:off x="14696439" y="9159875"/>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9E933639-A45E-4C2C-965B-95A9158EC7EA}"/>
            </a:ext>
          </a:extLst>
        </xdr:cNvPr>
        <xdr:cNvSpPr txBox="1"/>
      </xdr:nvSpPr>
      <xdr:spPr>
        <a:xfrm>
          <a:off x="14735175"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019AC595-DE3E-4DDD-BEFA-5C1AA60AF557}"/>
            </a:ext>
          </a:extLst>
        </xdr:cNvPr>
        <xdr:cNvCxnSpPr/>
      </xdr:nvCxnSpPr>
      <xdr:spPr>
        <a:xfrm>
          <a:off x="14611350" y="10299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214902A7-7DC1-43C2-80F0-C0040EA411FA}"/>
            </a:ext>
          </a:extLst>
        </xdr:cNvPr>
        <xdr:cNvSpPr txBox="1"/>
      </xdr:nvSpPr>
      <xdr:spPr>
        <a:xfrm>
          <a:off x="14735175" y="894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6B556978-5D3F-4CD7-9A1D-7F8357CDC8D8}"/>
            </a:ext>
          </a:extLst>
        </xdr:cNvPr>
        <xdr:cNvCxnSpPr/>
      </xdr:nvCxnSpPr>
      <xdr:spPr>
        <a:xfrm>
          <a:off x="14611350" y="915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245288A2-0B18-4BCD-A8AE-36B05A8F5B2D}"/>
            </a:ext>
          </a:extLst>
        </xdr:cNvPr>
        <xdr:cNvSpPr txBox="1"/>
      </xdr:nvSpPr>
      <xdr:spPr>
        <a:xfrm>
          <a:off x="14735175" y="961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FE25DCBA-8A6B-4EC8-A3AA-541EF017CF87}"/>
            </a:ext>
          </a:extLst>
        </xdr:cNvPr>
        <xdr:cNvSpPr/>
      </xdr:nvSpPr>
      <xdr:spPr>
        <a:xfrm>
          <a:off x="14649450" y="97548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F3006D24-2BEA-4B0E-9920-4EE697CE2EA6}"/>
            </a:ext>
          </a:extLst>
        </xdr:cNvPr>
        <xdr:cNvSpPr/>
      </xdr:nvSpPr>
      <xdr:spPr>
        <a:xfrm>
          <a:off x="13887450" y="9740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41212479-CEFB-48CB-9F2B-55D44D1603F9}"/>
            </a:ext>
          </a:extLst>
        </xdr:cNvPr>
        <xdr:cNvSpPr/>
      </xdr:nvSpPr>
      <xdr:spPr>
        <a:xfrm>
          <a:off x="13096875" y="9770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35F2A34B-9356-4ED5-9CB7-7A97193D3C34}"/>
            </a:ext>
          </a:extLst>
        </xdr:cNvPr>
        <xdr:cNvSpPr/>
      </xdr:nvSpPr>
      <xdr:spPr>
        <a:xfrm>
          <a:off x="12296775" y="96850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a:extLst>
            <a:ext uri="{FF2B5EF4-FFF2-40B4-BE49-F238E27FC236}">
              <a16:creationId xmlns:a16="http://schemas.microsoft.com/office/drawing/2014/main" id="{4898766F-FD77-46C9-BF08-5BB06595A9FF}"/>
            </a:ext>
          </a:extLst>
        </xdr:cNvPr>
        <xdr:cNvSpPr/>
      </xdr:nvSpPr>
      <xdr:spPr>
        <a:xfrm>
          <a:off x="11487150" y="9695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B7D5A42-8124-4234-94BE-AEC6015E4C53}"/>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F3F0B31-31BA-4981-B623-CD9913D5C2FB}"/>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381F9AC-3578-47EF-AE9C-C16306CEA5CA}"/>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F912A10-61D7-4016-893E-40A0137C5B2F}"/>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F1F47CC-B1AB-4524-9778-489F4150302E}"/>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156845</xdr:rowOff>
    </xdr:from>
    <xdr:to>
      <xdr:col>85</xdr:col>
      <xdr:colOff>177800</xdr:colOff>
      <xdr:row>61</xdr:row>
      <xdr:rowOff>86995</xdr:rowOff>
    </xdr:to>
    <xdr:sp macro="" textlink="">
      <xdr:nvSpPr>
        <xdr:cNvPr id="551" name="楕円 550">
          <a:extLst>
            <a:ext uri="{FF2B5EF4-FFF2-40B4-BE49-F238E27FC236}">
              <a16:creationId xmlns:a16="http://schemas.microsoft.com/office/drawing/2014/main" id="{335DECDA-94CF-491B-B8C7-950629234CCA}"/>
            </a:ext>
          </a:extLst>
        </xdr:cNvPr>
        <xdr:cNvSpPr/>
      </xdr:nvSpPr>
      <xdr:spPr>
        <a:xfrm>
          <a:off x="14649450" y="98850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135272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CAA68B4-08BB-40C7-AA93-987BF04733F4}"/>
            </a:ext>
          </a:extLst>
        </xdr:cNvPr>
        <xdr:cNvSpPr txBox="1"/>
      </xdr:nvSpPr>
      <xdr:spPr>
        <a:xfrm>
          <a:off x="14735175"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107315</xdr:rowOff>
    </xdr:from>
    <xdr:to>
      <xdr:col>81</xdr:col>
      <xdr:colOff>101600</xdr:colOff>
      <xdr:row>61</xdr:row>
      <xdr:rowOff>37465</xdr:rowOff>
    </xdr:to>
    <xdr:sp macro="" textlink="">
      <xdr:nvSpPr>
        <xdr:cNvPr id="553" name="楕円 552">
          <a:extLst>
            <a:ext uri="{FF2B5EF4-FFF2-40B4-BE49-F238E27FC236}">
              <a16:creationId xmlns:a16="http://schemas.microsoft.com/office/drawing/2014/main" id="{A6CFB881-0414-44CD-B3D1-2C88ADBF8125}"/>
            </a:ext>
          </a:extLst>
        </xdr:cNvPr>
        <xdr:cNvSpPr/>
      </xdr:nvSpPr>
      <xdr:spPr>
        <a:xfrm>
          <a:off x="13887450" y="9829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158115</xdr:rowOff>
    </xdr:from>
    <xdr:to>
      <xdr:col>85</xdr:col>
      <xdr:colOff>127000</xdr:colOff>
      <xdr:row>61</xdr:row>
      <xdr:rowOff>36195</xdr:rowOff>
    </xdr:to>
    <xdr:cxnSp macro="">
      <xdr:nvCxnSpPr>
        <xdr:cNvPr id="554" name="直線コネクタ 553">
          <a:extLst>
            <a:ext uri="{FF2B5EF4-FFF2-40B4-BE49-F238E27FC236}">
              <a16:creationId xmlns:a16="http://schemas.microsoft.com/office/drawing/2014/main" id="{EE3A5313-77A1-4D08-96EC-AF4B001CC7E2}"/>
            </a:ext>
          </a:extLst>
        </xdr:cNvPr>
        <xdr:cNvCxnSpPr/>
      </xdr:nvCxnSpPr>
      <xdr:spPr>
        <a:xfrm>
          <a:off x="13935075" y="9886315"/>
          <a:ext cx="762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55" name="楕円 554">
          <a:extLst>
            <a:ext uri="{FF2B5EF4-FFF2-40B4-BE49-F238E27FC236}">
              <a16:creationId xmlns:a16="http://schemas.microsoft.com/office/drawing/2014/main" id="{8D992AAB-DB27-4315-BE22-6B7D39B817C9}"/>
            </a:ext>
          </a:extLst>
        </xdr:cNvPr>
        <xdr:cNvSpPr/>
      </xdr:nvSpPr>
      <xdr:spPr>
        <a:xfrm>
          <a:off x="13096875" y="97847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158115</xdr:rowOff>
    </xdr:to>
    <xdr:cxnSp macro="">
      <xdr:nvCxnSpPr>
        <xdr:cNvPr id="556" name="直線コネクタ 555">
          <a:extLst>
            <a:ext uri="{FF2B5EF4-FFF2-40B4-BE49-F238E27FC236}">
              <a16:creationId xmlns:a16="http://schemas.microsoft.com/office/drawing/2014/main" id="{1F267371-FE65-4D18-91A2-DF8ED035BB11}"/>
            </a:ext>
          </a:extLst>
        </xdr:cNvPr>
        <xdr:cNvCxnSpPr/>
      </xdr:nvCxnSpPr>
      <xdr:spPr>
        <a:xfrm>
          <a:off x="13144500" y="9832340"/>
          <a:ext cx="79057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57" name="楕円 556">
          <a:extLst>
            <a:ext uri="{FF2B5EF4-FFF2-40B4-BE49-F238E27FC236}">
              <a16:creationId xmlns:a16="http://schemas.microsoft.com/office/drawing/2014/main" id="{614610DD-AB6B-409E-94D3-525D79B24D1E}"/>
            </a:ext>
          </a:extLst>
        </xdr:cNvPr>
        <xdr:cNvSpPr/>
      </xdr:nvSpPr>
      <xdr:spPr>
        <a:xfrm>
          <a:off x="12296775" y="9755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78105</xdr:rowOff>
    </xdr:from>
    <xdr:to>
      <xdr:col>76</xdr:col>
      <xdr:colOff>114300</xdr:colOff>
      <xdr:row>60</xdr:row>
      <xdr:rowOff>110490</xdr:rowOff>
    </xdr:to>
    <xdr:cxnSp macro="">
      <xdr:nvCxnSpPr>
        <xdr:cNvPr id="558" name="直線コネクタ 557">
          <a:extLst>
            <a:ext uri="{FF2B5EF4-FFF2-40B4-BE49-F238E27FC236}">
              <a16:creationId xmlns:a16="http://schemas.microsoft.com/office/drawing/2014/main" id="{29980673-2BF4-4F17-9091-F61849BEC685}"/>
            </a:ext>
          </a:extLst>
        </xdr:cNvPr>
        <xdr:cNvCxnSpPr/>
      </xdr:nvCxnSpPr>
      <xdr:spPr>
        <a:xfrm>
          <a:off x="12344400" y="9803130"/>
          <a:ext cx="8001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156845</xdr:rowOff>
    </xdr:from>
    <xdr:to>
      <xdr:col>67</xdr:col>
      <xdr:colOff>101600</xdr:colOff>
      <xdr:row>60</xdr:row>
      <xdr:rowOff>86995</xdr:rowOff>
    </xdr:to>
    <xdr:sp macro="" textlink="">
      <xdr:nvSpPr>
        <xdr:cNvPr id="559" name="楕円 558">
          <a:extLst>
            <a:ext uri="{FF2B5EF4-FFF2-40B4-BE49-F238E27FC236}">
              <a16:creationId xmlns:a16="http://schemas.microsoft.com/office/drawing/2014/main" id="{FCE934D2-CF3A-4E61-9766-8EC1602168BC}"/>
            </a:ext>
          </a:extLst>
        </xdr:cNvPr>
        <xdr:cNvSpPr/>
      </xdr:nvSpPr>
      <xdr:spPr>
        <a:xfrm>
          <a:off x="11487150" y="97231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78105</xdr:rowOff>
    </xdr:to>
    <xdr:cxnSp macro="">
      <xdr:nvCxnSpPr>
        <xdr:cNvPr id="560" name="直線コネクタ 559">
          <a:extLst>
            <a:ext uri="{FF2B5EF4-FFF2-40B4-BE49-F238E27FC236}">
              <a16:creationId xmlns:a16="http://schemas.microsoft.com/office/drawing/2014/main" id="{CDBC586C-6572-4840-B047-74C7ED6EAC82}"/>
            </a:ext>
          </a:extLst>
        </xdr:cNvPr>
        <xdr:cNvCxnSpPr/>
      </xdr:nvCxnSpPr>
      <xdr:spPr>
        <a:xfrm>
          <a:off x="11534775" y="9761220"/>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65A01838-756D-43D4-B66B-CECF5150F0B3}"/>
            </a:ext>
          </a:extLst>
        </xdr:cNvPr>
        <xdr:cNvSpPr txBox="1"/>
      </xdr:nvSpPr>
      <xdr:spPr>
        <a:xfrm>
          <a:off x="13745219"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66A202DC-B273-4108-8A6E-CF9A3B9A4EEA}"/>
            </a:ext>
          </a:extLst>
        </xdr:cNvPr>
        <xdr:cNvSpPr txBox="1"/>
      </xdr:nvSpPr>
      <xdr:spPr>
        <a:xfrm>
          <a:off x="12964169"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3AB04258-5FF3-442B-9302-93668BC01B39}"/>
            </a:ext>
          </a:extLst>
        </xdr:cNvPr>
        <xdr:cNvSpPr txBox="1"/>
      </xdr:nvSpPr>
      <xdr:spPr>
        <a:xfrm>
          <a:off x="12164069"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4" name="n_4aveValue【学校施設】&#10;有形固定資産減価償却率">
          <a:extLst>
            <a:ext uri="{FF2B5EF4-FFF2-40B4-BE49-F238E27FC236}">
              <a16:creationId xmlns:a16="http://schemas.microsoft.com/office/drawing/2014/main" id="{345919B5-3F16-49D9-B389-87EDF6C0B1BD}"/>
            </a:ext>
          </a:extLst>
        </xdr:cNvPr>
        <xdr:cNvSpPr txBox="1"/>
      </xdr:nvSpPr>
      <xdr:spPr>
        <a:xfrm>
          <a:off x="113544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28592</xdr:rowOff>
    </xdr:from>
    <xdr:ext cx="405111" cy="259045"/>
    <xdr:sp macro="" textlink="">
      <xdr:nvSpPr>
        <xdr:cNvPr id="565" name="n_1mainValue【学校施設】&#10;有形固定資産減価償却率">
          <a:extLst>
            <a:ext uri="{FF2B5EF4-FFF2-40B4-BE49-F238E27FC236}">
              <a16:creationId xmlns:a16="http://schemas.microsoft.com/office/drawing/2014/main" id="{2C7C55B0-8A50-4F66-A2CE-2E8904E2CD76}"/>
            </a:ext>
          </a:extLst>
        </xdr:cNvPr>
        <xdr:cNvSpPr txBox="1"/>
      </xdr:nvSpPr>
      <xdr:spPr>
        <a:xfrm>
          <a:off x="13745219"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566" name="n_2mainValue【学校施設】&#10;有形固定資産減価償却率">
          <a:extLst>
            <a:ext uri="{FF2B5EF4-FFF2-40B4-BE49-F238E27FC236}">
              <a16:creationId xmlns:a16="http://schemas.microsoft.com/office/drawing/2014/main" id="{DA90A17D-DFE8-47E8-9819-BF14FFBB75BF}"/>
            </a:ext>
          </a:extLst>
        </xdr:cNvPr>
        <xdr:cNvSpPr txBox="1"/>
      </xdr:nvSpPr>
      <xdr:spPr>
        <a:xfrm>
          <a:off x="12964169"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7" name="n_3mainValue【学校施設】&#10;有形固定資産減価償却率">
          <a:extLst>
            <a:ext uri="{FF2B5EF4-FFF2-40B4-BE49-F238E27FC236}">
              <a16:creationId xmlns:a16="http://schemas.microsoft.com/office/drawing/2014/main" id="{9FE0DEC3-9308-4EA1-B0A5-1B108A75A5B3}"/>
            </a:ext>
          </a:extLst>
        </xdr:cNvPr>
        <xdr:cNvSpPr txBox="1"/>
      </xdr:nvSpPr>
      <xdr:spPr>
        <a:xfrm>
          <a:off x="12164069" y="984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568" name="n_4mainValue【学校施設】&#10;有形固定資産減価償却率">
          <a:extLst>
            <a:ext uri="{FF2B5EF4-FFF2-40B4-BE49-F238E27FC236}">
              <a16:creationId xmlns:a16="http://schemas.microsoft.com/office/drawing/2014/main" id="{46177237-EF1E-4158-A1F2-E6EBA23C92F1}"/>
            </a:ext>
          </a:extLst>
        </xdr:cNvPr>
        <xdr:cNvSpPr txBox="1"/>
      </xdr:nvSpPr>
      <xdr:spPr>
        <a:xfrm>
          <a:off x="113544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22C226A-6F84-4F8D-AA8B-92648C1F4D76}"/>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B8021E5-C5EC-44D1-8821-1685CF001DB6}"/>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F9CA922-330B-4E12-A1A1-29686702D4B3}"/>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C076B67-0104-4BB2-A173-E02AE0B8152F}"/>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D1DDCB8-4726-46B3-9106-A0A462D7C282}"/>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6EAE0D4-021A-4351-A0A0-8F6C7161B161}"/>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D1A311F-6126-4B4B-B69A-BF32B2C94F19}"/>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0833DB0-4947-492A-955C-A4597F70743D}"/>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88CB3D6-7D59-4C5E-9D7A-C80FFFE25CC9}"/>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01C11E2-5F94-4039-AEF2-BDF84E75032B}"/>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F93383CC-F049-473F-926B-CCF1C55B5587}"/>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CDF877B6-3F64-4EED-8907-EEC53AC15E2E}"/>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B2AF90CE-79D6-420C-B5EE-01E73185FBE9}"/>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2B31B93C-6FE3-473A-8AE2-8EBD670BA795}"/>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C129048-F146-4F91-8FF7-D54D982ABF23}"/>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1971F833-955D-4BC6-A19B-D190696595EA}"/>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4F3F79F7-64B9-4CF2-94FA-782A581642A2}"/>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41180421-343D-475F-9D5E-EBCFB0B77650}"/>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6AC5E6A8-468C-4864-B250-AC7B46448975}"/>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6E5AAF1-71BB-4304-A349-456583A018E8}"/>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8AAC75C8-2E80-4B79-A088-DB1A7C62DFE2}"/>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7DCC47AD-1BAC-4D7C-9304-F085398BBFD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6D30AFF8-F367-49D3-AEBD-006E76031EE2}"/>
            </a:ext>
          </a:extLst>
        </xdr:cNvPr>
        <xdr:cNvCxnSpPr/>
      </xdr:nvCxnSpPr>
      <xdr:spPr>
        <a:xfrm flipV="1">
          <a:off x="19954239" y="9019667"/>
          <a:ext cx="0" cy="131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163600F1-E324-4851-95F0-03CF5904BCFB}"/>
            </a:ext>
          </a:extLst>
        </xdr:cNvPr>
        <xdr:cNvSpPr txBox="1"/>
      </xdr:nvSpPr>
      <xdr:spPr>
        <a:xfrm>
          <a:off x="19992975" y="103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1F8EBEA0-6C96-4809-948D-8A0335584A81}"/>
            </a:ext>
          </a:extLst>
        </xdr:cNvPr>
        <xdr:cNvCxnSpPr/>
      </xdr:nvCxnSpPr>
      <xdr:spPr>
        <a:xfrm>
          <a:off x="19878675" y="103315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C76A7D1D-B43F-4998-8EFD-A964D4F5809C}"/>
            </a:ext>
          </a:extLst>
        </xdr:cNvPr>
        <xdr:cNvSpPr txBox="1"/>
      </xdr:nvSpPr>
      <xdr:spPr>
        <a:xfrm>
          <a:off x="19992975" y="880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6091F574-E010-490E-B7D7-D550AF10F4F4}"/>
            </a:ext>
          </a:extLst>
        </xdr:cNvPr>
        <xdr:cNvCxnSpPr/>
      </xdr:nvCxnSpPr>
      <xdr:spPr>
        <a:xfrm>
          <a:off x="19878675" y="90196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D377D2E6-5A96-436B-9693-350A59949CA7}"/>
            </a:ext>
          </a:extLst>
        </xdr:cNvPr>
        <xdr:cNvSpPr txBox="1"/>
      </xdr:nvSpPr>
      <xdr:spPr>
        <a:xfrm>
          <a:off x="19992975" y="970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341C7D7C-18A1-41CD-9187-B848AA31B64A}"/>
            </a:ext>
          </a:extLst>
        </xdr:cNvPr>
        <xdr:cNvSpPr/>
      </xdr:nvSpPr>
      <xdr:spPr>
        <a:xfrm>
          <a:off x="19897725" y="9845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17B98B04-6E80-4598-A8E0-C6E524A2E78C}"/>
            </a:ext>
          </a:extLst>
        </xdr:cNvPr>
        <xdr:cNvSpPr/>
      </xdr:nvSpPr>
      <xdr:spPr>
        <a:xfrm>
          <a:off x="19154775" y="98457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4D4F9FB8-8B64-4AB2-A7B0-EBA06AE7C251}"/>
            </a:ext>
          </a:extLst>
        </xdr:cNvPr>
        <xdr:cNvSpPr/>
      </xdr:nvSpPr>
      <xdr:spPr>
        <a:xfrm>
          <a:off x="18345150" y="98580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a:extLst>
            <a:ext uri="{FF2B5EF4-FFF2-40B4-BE49-F238E27FC236}">
              <a16:creationId xmlns:a16="http://schemas.microsoft.com/office/drawing/2014/main" id="{18F41EB8-5B33-4433-B2A2-F26C3A2350FE}"/>
            </a:ext>
          </a:extLst>
        </xdr:cNvPr>
        <xdr:cNvSpPr/>
      </xdr:nvSpPr>
      <xdr:spPr>
        <a:xfrm>
          <a:off x="17554575" y="98956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a:extLst>
            <a:ext uri="{FF2B5EF4-FFF2-40B4-BE49-F238E27FC236}">
              <a16:creationId xmlns:a16="http://schemas.microsoft.com/office/drawing/2014/main" id="{85F7F3E7-2091-40BC-95B8-B20242AACCBA}"/>
            </a:ext>
          </a:extLst>
        </xdr:cNvPr>
        <xdr:cNvSpPr/>
      </xdr:nvSpPr>
      <xdr:spPr>
        <a:xfrm>
          <a:off x="16754475" y="99372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6BF98F5-15EA-45A7-9FF6-4245520A8842}"/>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0F3E9EB-D11F-4435-BFDD-3D2518F29449}"/>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1C191D3-5563-4209-94A8-E2BE130CA456}"/>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A953180-FBB4-4584-92E1-F7B4AA225AB2}"/>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9BD37FA-A667-418F-A183-EDF7918A72EF}"/>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131623</xdr:rowOff>
    </xdr:from>
    <xdr:to>
      <xdr:col>116</xdr:col>
      <xdr:colOff>114300</xdr:colOff>
      <xdr:row>61</xdr:row>
      <xdr:rowOff>61773</xdr:rowOff>
    </xdr:to>
    <xdr:sp macro="" textlink="">
      <xdr:nvSpPr>
        <xdr:cNvPr id="607" name="楕円 606">
          <a:extLst>
            <a:ext uri="{FF2B5EF4-FFF2-40B4-BE49-F238E27FC236}">
              <a16:creationId xmlns:a16="http://schemas.microsoft.com/office/drawing/2014/main" id="{A9288450-7C98-4AE6-BDCD-D0E8DA5FF394}"/>
            </a:ext>
          </a:extLst>
        </xdr:cNvPr>
        <xdr:cNvSpPr/>
      </xdr:nvSpPr>
      <xdr:spPr>
        <a:xfrm>
          <a:off x="19897725" y="98566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110050</xdr:rowOff>
    </xdr:from>
    <xdr:ext cx="469744" cy="259045"/>
    <xdr:sp macro="" textlink="">
      <xdr:nvSpPr>
        <xdr:cNvPr id="608" name="【学校施設】&#10;一人当たり面積該当値テキスト">
          <a:extLst>
            <a:ext uri="{FF2B5EF4-FFF2-40B4-BE49-F238E27FC236}">
              <a16:creationId xmlns:a16="http://schemas.microsoft.com/office/drawing/2014/main" id="{4AB8C17C-CDDA-4CD4-88E6-80E33FDCE7DC}"/>
            </a:ext>
          </a:extLst>
        </xdr:cNvPr>
        <xdr:cNvSpPr txBox="1"/>
      </xdr:nvSpPr>
      <xdr:spPr>
        <a:xfrm>
          <a:off x="19992975" y="983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144882</xdr:rowOff>
    </xdr:from>
    <xdr:to>
      <xdr:col>112</xdr:col>
      <xdr:colOff>38100</xdr:colOff>
      <xdr:row>61</xdr:row>
      <xdr:rowOff>75032</xdr:rowOff>
    </xdr:to>
    <xdr:sp macro="" textlink="">
      <xdr:nvSpPr>
        <xdr:cNvPr id="609" name="楕円 608">
          <a:extLst>
            <a:ext uri="{FF2B5EF4-FFF2-40B4-BE49-F238E27FC236}">
              <a16:creationId xmlns:a16="http://schemas.microsoft.com/office/drawing/2014/main" id="{C1E9DE97-44FF-44B2-B1AD-5AFA9E4EB8F6}"/>
            </a:ext>
          </a:extLst>
        </xdr:cNvPr>
        <xdr:cNvSpPr/>
      </xdr:nvSpPr>
      <xdr:spPr>
        <a:xfrm>
          <a:off x="19154775" y="98667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10973</xdr:rowOff>
    </xdr:from>
    <xdr:to>
      <xdr:col>116</xdr:col>
      <xdr:colOff>63500</xdr:colOff>
      <xdr:row>61</xdr:row>
      <xdr:rowOff>24232</xdr:rowOff>
    </xdr:to>
    <xdr:cxnSp macro="">
      <xdr:nvCxnSpPr>
        <xdr:cNvPr id="610" name="直線コネクタ 609">
          <a:extLst>
            <a:ext uri="{FF2B5EF4-FFF2-40B4-BE49-F238E27FC236}">
              <a16:creationId xmlns:a16="http://schemas.microsoft.com/office/drawing/2014/main" id="{8CE515F4-8893-47CF-87B2-53D24CA9BF94}"/>
            </a:ext>
          </a:extLst>
        </xdr:cNvPr>
        <xdr:cNvCxnSpPr/>
      </xdr:nvCxnSpPr>
      <xdr:spPr>
        <a:xfrm flipV="1">
          <a:off x="19202400" y="9894748"/>
          <a:ext cx="752475"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153568</xdr:rowOff>
    </xdr:from>
    <xdr:to>
      <xdr:col>107</xdr:col>
      <xdr:colOff>101600</xdr:colOff>
      <xdr:row>61</xdr:row>
      <xdr:rowOff>83718</xdr:rowOff>
    </xdr:to>
    <xdr:sp macro="" textlink="">
      <xdr:nvSpPr>
        <xdr:cNvPr id="611" name="楕円 610">
          <a:extLst>
            <a:ext uri="{FF2B5EF4-FFF2-40B4-BE49-F238E27FC236}">
              <a16:creationId xmlns:a16="http://schemas.microsoft.com/office/drawing/2014/main" id="{2FCA69DB-ED7C-422B-A53E-D57AF8B85F05}"/>
            </a:ext>
          </a:extLst>
        </xdr:cNvPr>
        <xdr:cNvSpPr/>
      </xdr:nvSpPr>
      <xdr:spPr>
        <a:xfrm>
          <a:off x="18345150" y="98785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24232</xdr:rowOff>
    </xdr:from>
    <xdr:to>
      <xdr:col>111</xdr:col>
      <xdr:colOff>177800</xdr:colOff>
      <xdr:row>61</xdr:row>
      <xdr:rowOff>32918</xdr:rowOff>
    </xdr:to>
    <xdr:cxnSp macro="">
      <xdr:nvCxnSpPr>
        <xdr:cNvPr id="612" name="直線コネクタ 611">
          <a:extLst>
            <a:ext uri="{FF2B5EF4-FFF2-40B4-BE49-F238E27FC236}">
              <a16:creationId xmlns:a16="http://schemas.microsoft.com/office/drawing/2014/main" id="{C44D9B4E-D9AF-48BB-BA14-FF9B2DEDAFAC}"/>
            </a:ext>
          </a:extLst>
        </xdr:cNvPr>
        <xdr:cNvCxnSpPr/>
      </xdr:nvCxnSpPr>
      <xdr:spPr>
        <a:xfrm flipV="1">
          <a:off x="18392775" y="9914357"/>
          <a:ext cx="809625"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166827</xdr:rowOff>
    </xdr:from>
    <xdr:to>
      <xdr:col>102</xdr:col>
      <xdr:colOff>165100</xdr:colOff>
      <xdr:row>61</xdr:row>
      <xdr:rowOff>96977</xdr:rowOff>
    </xdr:to>
    <xdr:sp macro="" textlink="">
      <xdr:nvSpPr>
        <xdr:cNvPr id="613" name="楕円 612">
          <a:extLst>
            <a:ext uri="{FF2B5EF4-FFF2-40B4-BE49-F238E27FC236}">
              <a16:creationId xmlns:a16="http://schemas.microsoft.com/office/drawing/2014/main" id="{D8143CC5-7C84-445C-9F54-3C15F2B551F2}"/>
            </a:ext>
          </a:extLst>
        </xdr:cNvPr>
        <xdr:cNvSpPr/>
      </xdr:nvSpPr>
      <xdr:spPr>
        <a:xfrm>
          <a:off x="17554575" y="98886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32918</xdr:rowOff>
    </xdr:from>
    <xdr:to>
      <xdr:col>107</xdr:col>
      <xdr:colOff>50800</xdr:colOff>
      <xdr:row>61</xdr:row>
      <xdr:rowOff>46177</xdr:rowOff>
    </xdr:to>
    <xdr:cxnSp macro="">
      <xdr:nvCxnSpPr>
        <xdr:cNvPr id="614" name="直線コネクタ 613">
          <a:extLst>
            <a:ext uri="{FF2B5EF4-FFF2-40B4-BE49-F238E27FC236}">
              <a16:creationId xmlns:a16="http://schemas.microsoft.com/office/drawing/2014/main" id="{D99C5ECE-8586-4D38-B2ED-17FE4433D41E}"/>
            </a:ext>
          </a:extLst>
        </xdr:cNvPr>
        <xdr:cNvCxnSpPr/>
      </xdr:nvCxnSpPr>
      <xdr:spPr>
        <a:xfrm flipV="1">
          <a:off x="17602200" y="9916693"/>
          <a:ext cx="790575"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1321</xdr:rowOff>
    </xdr:from>
    <xdr:to>
      <xdr:col>98</xdr:col>
      <xdr:colOff>38100</xdr:colOff>
      <xdr:row>61</xdr:row>
      <xdr:rowOff>102921</xdr:rowOff>
    </xdr:to>
    <xdr:sp macro="" textlink="">
      <xdr:nvSpPr>
        <xdr:cNvPr id="615" name="楕円 614">
          <a:extLst>
            <a:ext uri="{FF2B5EF4-FFF2-40B4-BE49-F238E27FC236}">
              <a16:creationId xmlns:a16="http://schemas.microsoft.com/office/drawing/2014/main" id="{D77BEF8F-E0FB-4F9D-A5D8-50A7F9171ECD}"/>
            </a:ext>
          </a:extLst>
        </xdr:cNvPr>
        <xdr:cNvSpPr/>
      </xdr:nvSpPr>
      <xdr:spPr>
        <a:xfrm>
          <a:off x="16754475" y="98882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46177</xdr:rowOff>
    </xdr:from>
    <xdr:to>
      <xdr:col>102</xdr:col>
      <xdr:colOff>114300</xdr:colOff>
      <xdr:row>61</xdr:row>
      <xdr:rowOff>52121</xdr:rowOff>
    </xdr:to>
    <xdr:cxnSp macro="">
      <xdr:nvCxnSpPr>
        <xdr:cNvPr id="616" name="直線コネクタ 615">
          <a:extLst>
            <a:ext uri="{FF2B5EF4-FFF2-40B4-BE49-F238E27FC236}">
              <a16:creationId xmlns:a16="http://schemas.microsoft.com/office/drawing/2014/main" id="{A4B7DBBA-EDC4-4655-9AE9-08C79B4A5053}"/>
            </a:ext>
          </a:extLst>
        </xdr:cNvPr>
        <xdr:cNvCxnSpPr/>
      </xdr:nvCxnSpPr>
      <xdr:spPr>
        <a:xfrm flipV="1">
          <a:off x="16802100" y="99363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C49C1D6E-7C98-4BB5-B7EF-49EBBC4FE979}"/>
            </a:ext>
          </a:extLst>
        </xdr:cNvPr>
        <xdr:cNvSpPr txBox="1"/>
      </xdr:nvSpPr>
      <xdr:spPr>
        <a:xfrm>
          <a:off x="18983402" y="963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29921CB3-4DE7-48ED-B844-4B19D8B9CDDE}"/>
            </a:ext>
          </a:extLst>
        </xdr:cNvPr>
        <xdr:cNvSpPr txBox="1"/>
      </xdr:nvSpPr>
      <xdr:spPr>
        <a:xfrm>
          <a:off x="18183302" y="964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619" name="n_3aveValue【学校施設】&#10;一人当たり面積">
          <a:extLst>
            <a:ext uri="{FF2B5EF4-FFF2-40B4-BE49-F238E27FC236}">
              <a16:creationId xmlns:a16="http://schemas.microsoft.com/office/drawing/2014/main" id="{FD7B3971-DA0F-4BF1-92C7-4C987372DFDD}"/>
            </a:ext>
          </a:extLst>
        </xdr:cNvPr>
        <xdr:cNvSpPr txBox="1"/>
      </xdr:nvSpPr>
      <xdr:spPr>
        <a:xfrm>
          <a:off x="17383202" y="999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620" name="n_4aveValue【学校施設】&#10;一人当たり面積">
          <a:extLst>
            <a:ext uri="{FF2B5EF4-FFF2-40B4-BE49-F238E27FC236}">
              <a16:creationId xmlns:a16="http://schemas.microsoft.com/office/drawing/2014/main" id="{03E3EDCE-7AE7-4DD6-9AAF-C57413CE88D1}"/>
            </a:ext>
          </a:extLst>
        </xdr:cNvPr>
        <xdr:cNvSpPr txBox="1"/>
      </xdr:nvSpPr>
      <xdr:spPr>
        <a:xfrm>
          <a:off x="16592627" y="100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66159</xdr:rowOff>
    </xdr:from>
    <xdr:ext cx="469744" cy="259045"/>
    <xdr:sp macro="" textlink="">
      <xdr:nvSpPr>
        <xdr:cNvPr id="621" name="n_1mainValue【学校施設】&#10;一人当たり面積">
          <a:extLst>
            <a:ext uri="{FF2B5EF4-FFF2-40B4-BE49-F238E27FC236}">
              <a16:creationId xmlns:a16="http://schemas.microsoft.com/office/drawing/2014/main" id="{578271A4-D3E7-4C9B-AA8F-7E5AF197761E}"/>
            </a:ext>
          </a:extLst>
        </xdr:cNvPr>
        <xdr:cNvSpPr txBox="1"/>
      </xdr:nvSpPr>
      <xdr:spPr>
        <a:xfrm>
          <a:off x="18983402" y="995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74845</xdr:rowOff>
    </xdr:from>
    <xdr:ext cx="469744" cy="259045"/>
    <xdr:sp macro="" textlink="">
      <xdr:nvSpPr>
        <xdr:cNvPr id="622" name="n_2mainValue【学校施設】&#10;一人当たり面積">
          <a:extLst>
            <a:ext uri="{FF2B5EF4-FFF2-40B4-BE49-F238E27FC236}">
              <a16:creationId xmlns:a16="http://schemas.microsoft.com/office/drawing/2014/main" id="{02D052DF-F477-446B-A59E-50D6A9CB0B73}"/>
            </a:ext>
          </a:extLst>
        </xdr:cNvPr>
        <xdr:cNvSpPr txBox="1"/>
      </xdr:nvSpPr>
      <xdr:spPr>
        <a:xfrm>
          <a:off x="18183302" y="996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113504</xdr:rowOff>
    </xdr:from>
    <xdr:ext cx="469744" cy="259045"/>
    <xdr:sp macro="" textlink="">
      <xdr:nvSpPr>
        <xdr:cNvPr id="623" name="n_3mainValue【学校施設】&#10;一人当たり面積">
          <a:extLst>
            <a:ext uri="{FF2B5EF4-FFF2-40B4-BE49-F238E27FC236}">
              <a16:creationId xmlns:a16="http://schemas.microsoft.com/office/drawing/2014/main" id="{28EFC1D8-6B90-4AFD-9667-1CD695EF9AF0}"/>
            </a:ext>
          </a:extLst>
        </xdr:cNvPr>
        <xdr:cNvSpPr txBox="1"/>
      </xdr:nvSpPr>
      <xdr:spPr>
        <a:xfrm>
          <a:off x="17383202" y="967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119448</xdr:rowOff>
    </xdr:from>
    <xdr:ext cx="469744" cy="259045"/>
    <xdr:sp macro="" textlink="">
      <xdr:nvSpPr>
        <xdr:cNvPr id="624" name="n_4mainValue【学校施設】&#10;一人当たり面積">
          <a:extLst>
            <a:ext uri="{FF2B5EF4-FFF2-40B4-BE49-F238E27FC236}">
              <a16:creationId xmlns:a16="http://schemas.microsoft.com/office/drawing/2014/main" id="{44BE05BD-A981-4924-A5E0-C7A9279FD87E}"/>
            </a:ext>
          </a:extLst>
        </xdr:cNvPr>
        <xdr:cNvSpPr txBox="1"/>
      </xdr:nvSpPr>
      <xdr:spPr>
        <a:xfrm>
          <a:off x="16592627" y="968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C6E55F0-DFC6-4552-AFA5-2DE9C56F501E}"/>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765E810-96A5-422E-96AC-E369CB922362}"/>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5AF2C26B-76B4-41BE-B4EE-F41D1358F6AB}"/>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4E3CD382-7263-4CB5-93E4-8FB11BA85643}"/>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CB0014E-EA3D-4759-9DBA-316044AB1F88}"/>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EBFDE058-D398-4280-9109-B6B379D2B85D}"/>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D85F25B4-0AC7-4AED-B407-B5F5D0840852}"/>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6AAAFE0A-837B-43DF-A469-EF2B1029AFF6}"/>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58048DFE-9C9B-470B-BE75-B2007D5E92AA}"/>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B694E72B-EC54-4832-B872-4E96EA608A1D}"/>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8E3C57D7-F6C3-4E49-8DFB-EBFFE9F650B5}"/>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46DD4F61-E6B2-4F15-A165-C1836B027662}"/>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E84D1AF-465D-450C-B603-4D1C381B60D5}"/>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8B7D915E-71A4-408A-8D22-61DDCCBA4788}"/>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E3E89A02-138F-4961-A1D2-80907394516D}"/>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50639E8F-A663-44CD-ABD9-849DBB7C51A9}"/>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8FC5549F-6C59-4918-83B8-72A87B48F893}"/>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47B9BA83-561E-4C51-A248-A377EB17D629}"/>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5C629D8A-4E79-436D-AED3-F960D4927D46}"/>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A6922E08-D479-4081-B46A-9EE487904E05}"/>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6F0C1C67-A274-400F-BC37-9A173CF27F44}"/>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16FD1D15-EC25-4A10-98FA-824D6F38BE61}"/>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500446B5-D1A6-45A2-9DDE-ACFE9186E66B}"/>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49095947-9F44-4736-9C17-91FA1B3F7B96}"/>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7B640076-B6FA-43C4-917A-1C9EE73C353E}"/>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1E16D340-542A-4239-9E0D-24986F0400E7}"/>
            </a:ext>
          </a:extLst>
        </xdr:cNvPr>
        <xdr:cNvCxnSpPr/>
      </xdr:nvCxnSpPr>
      <xdr:spPr>
        <a:xfrm flipV="1">
          <a:off x="14696439" y="12650107"/>
          <a:ext cx="0" cy="144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D2A57F5F-B7C8-44A7-B326-0B1B76B58AF4}"/>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251D2CDC-C2B9-4F9B-8127-AB8EF1E796FF}"/>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a:extLst>
            <a:ext uri="{FF2B5EF4-FFF2-40B4-BE49-F238E27FC236}">
              <a16:creationId xmlns:a16="http://schemas.microsoft.com/office/drawing/2014/main" id="{4F84B225-8192-4E39-9D46-BFE1CFF4556B}"/>
            </a:ext>
          </a:extLst>
        </xdr:cNvPr>
        <xdr:cNvSpPr txBox="1"/>
      </xdr:nvSpPr>
      <xdr:spPr>
        <a:xfrm>
          <a:off x="14735175" y="12447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a:extLst>
            <a:ext uri="{FF2B5EF4-FFF2-40B4-BE49-F238E27FC236}">
              <a16:creationId xmlns:a16="http://schemas.microsoft.com/office/drawing/2014/main" id="{269D21D4-2AAF-406A-8CB4-0C77947AE5D1}"/>
            </a:ext>
          </a:extLst>
        </xdr:cNvPr>
        <xdr:cNvCxnSpPr/>
      </xdr:nvCxnSpPr>
      <xdr:spPr>
        <a:xfrm>
          <a:off x="14611350" y="126501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5" name="【児童館】&#10;有形固定資産減価償却率平均値テキスト">
          <a:extLst>
            <a:ext uri="{FF2B5EF4-FFF2-40B4-BE49-F238E27FC236}">
              <a16:creationId xmlns:a16="http://schemas.microsoft.com/office/drawing/2014/main" id="{2D328EA0-0BDE-4129-A9D3-ED56DF86E826}"/>
            </a:ext>
          </a:extLst>
        </xdr:cNvPr>
        <xdr:cNvSpPr txBox="1"/>
      </xdr:nvSpPr>
      <xdr:spPr>
        <a:xfrm>
          <a:off x="14735175" y="13230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a:extLst>
            <a:ext uri="{FF2B5EF4-FFF2-40B4-BE49-F238E27FC236}">
              <a16:creationId xmlns:a16="http://schemas.microsoft.com/office/drawing/2014/main" id="{0E1B3FE6-888B-466E-877B-2891436BE9A3}"/>
            </a:ext>
          </a:extLst>
        </xdr:cNvPr>
        <xdr:cNvSpPr/>
      </xdr:nvSpPr>
      <xdr:spPr>
        <a:xfrm>
          <a:off x="14649450" y="133758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a:extLst>
            <a:ext uri="{FF2B5EF4-FFF2-40B4-BE49-F238E27FC236}">
              <a16:creationId xmlns:a16="http://schemas.microsoft.com/office/drawing/2014/main" id="{7317F793-4A16-435B-B974-80A6FCD6CB0D}"/>
            </a:ext>
          </a:extLst>
        </xdr:cNvPr>
        <xdr:cNvSpPr/>
      </xdr:nvSpPr>
      <xdr:spPr>
        <a:xfrm>
          <a:off x="13887450" y="133351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a:extLst>
            <a:ext uri="{FF2B5EF4-FFF2-40B4-BE49-F238E27FC236}">
              <a16:creationId xmlns:a16="http://schemas.microsoft.com/office/drawing/2014/main" id="{7CBBC4B4-B57A-4793-9F63-DCB4A8CFFD19}"/>
            </a:ext>
          </a:extLst>
        </xdr:cNvPr>
        <xdr:cNvSpPr/>
      </xdr:nvSpPr>
      <xdr:spPr>
        <a:xfrm>
          <a:off x="13096875" y="132992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659" name="フローチャート: 判断 658">
          <a:extLst>
            <a:ext uri="{FF2B5EF4-FFF2-40B4-BE49-F238E27FC236}">
              <a16:creationId xmlns:a16="http://schemas.microsoft.com/office/drawing/2014/main" id="{49321FB9-D903-40EC-8347-85F35325EAFC}"/>
            </a:ext>
          </a:extLst>
        </xdr:cNvPr>
        <xdr:cNvSpPr/>
      </xdr:nvSpPr>
      <xdr:spPr>
        <a:xfrm>
          <a:off x="12296775" y="134938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660" name="フローチャート: 判断 659">
          <a:extLst>
            <a:ext uri="{FF2B5EF4-FFF2-40B4-BE49-F238E27FC236}">
              <a16:creationId xmlns:a16="http://schemas.microsoft.com/office/drawing/2014/main" id="{BEA35CCB-07EC-4DF7-8A9A-4C3B6439B35B}"/>
            </a:ext>
          </a:extLst>
        </xdr:cNvPr>
        <xdr:cNvSpPr/>
      </xdr:nvSpPr>
      <xdr:spPr>
        <a:xfrm>
          <a:off x="11487150" y="134199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B8A10F6-93A5-4312-A766-64A1821875BD}"/>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ADA0BE5-E93A-4F8D-8214-8EEA7F511DB7}"/>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3444080-5D7E-4A90-83CB-297F4367C0F3}"/>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2087F3D-FBB6-44B6-B028-4EB5B328E53B}"/>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9BA764D-033C-4218-87F9-1CD4082446F0}"/>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124461</xdr:rowOff>
    </xdr:from>
    <xdr:to>
      <xdr:col>85</xdr:col>
      <xdr:colOff>177800</xdr:colOff>
      <xdr:row>85</xdr:row>
      <xdr:rowOff>54611</xdr:rowOff>
    </xdr:to>
    <xdr:sp macro="" textlink="">
      <xdr:nvSpPr>
        <xdr:cNvPr id="666" name="楕円 665">
          <a:extLst>
            <a:ext uri="{FF2B5EF4-FFF2-40B4-BE49-F238E27FC236}">
              <a16:creationId xmlns:a16="http://schemas.microsoft.com/office/drawing/2014/main" id="{B6B01B37-C132-4950-9749-BC8C1ADF89CE}"/>
            </a:ext>
          </a:extLst>
        </xdr:cNvPr>
        <xdr:cNvSpPr/>
      </xdr:nvSpPr>
      <xdr:spPr>
        <a:xfrm>
          <a:off x="14649450" y="137325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102888</xdr:rowOff>
    </xdr:from>
    <xdr:ext cx="405111" cy="259045"/>
    <xdr:sp macro="" textlink="">
      <xdr:nvSpPr>
        <xdr:cNvPr id="667" name="【児童館】&#10;有形固定資産減価償却率該当値テキスト">
          <a:extLst>
            <a:ext uri="{FF2B5EF4-FFF2-40B4-BE49-F238E27FC236}">
              <a16:creationId xmlns:a16="http://schemas.microsoft.com/office/drawing/2014/main" id="{CCED489A-52E3-41F5-8500-EA60B0300EE6}"/>
            </a:ext>
          </a:extLst>
        </xdr:cNvPr>
        <xdr:cNvSpPr txBox="1"/>
      </xdr:nvSpPr>
      <xdr:spPr>
        <a:xfrm>
          <a:off x="14735175"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668" name="楕円 667">
          <a:extLst>
            <a:ext uri="{FF2B5EF4-FFF2-40B4-BE49-F238E27FC236}">
              <a16:creationId xmlns:a16="http://schemas.microsoft.com/office/drawing/2014/main" id="{2929E557-D518-4648-9988-0F46A6F4BCA7}"/>
            </a:ext>
          </a:extLst>
        </xdr:cNvPr>
        <xdr:cNvSpPr/>
      </xdr:nvSpPr>
      <xdr:spPr>
        <a:xfrm>
          <a:off x="13887450" y="13716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3811</xdr:rowOff>
    </xdr:to>
    <xdr:cxnSp macro="">
      <xdr:nvCxnSpPr>
        <xdr:cNvPr id="669" name="直線コネクタ 668">
          <a:extLst>
            <a:ext uri="{FF2B5EF4-FFF2-40B4-BE49-F238E27FC236}">
              <a16:creationId xmlns:a16="http://schemas.microsoft.com/office/drawing/2014/main" id="{17C03C65-76B4-45F1-BD22-0A84473C1CC2}"/>
            </a:ext>
          </a:extLst>
        </xdr:cNvPr>
        <xdr:cNvCxnSpPr/>
      </xdr:nvCxnSpPr>
      <xdr:spPr>
        <a:xfrm>
          <a:off x="13935075" y="13763625"/>
          <a:ext cx="762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75474</xdr:rowOff>
    </xdr:from>
    <xdr:to>
      <xdr:col>76</xdr:col>
      <xdr:colOff>165100</xdr:colOff>
      <xdr:row>85</xdr:row>
      <xdr:rowOff>5624</xdr:rowOff>
    </xdr:to>
    <xdr:sp macro="" textlink="">
      <xdr:nvSpPr>
        <xdr:cNvPr id="670" name="楕円 669">
          <a:extLst>
            <a:ext uri="{FF2B5EF4-FFF2-40B4-BE49-F238E27FC236}">
              <a16:creationId xmlns:a16="http://schemas.microsoft.com/office/drawing/2014/main" id="{F8A15C61-A2C7-474E-BF29-E4D3B9AE45BB}"/>
            </a:ext>
          </a:extLst>
        </xdr:cNvPr>
        <xdr:cNvSpPr/>
      </xdr:nvSpPr>
      <xdr:spPr>
        <a:xfrm>
          <a:off x="13096875" y="136866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126274</xdr:rowOff>
    </xdr:from>
    <xdr:to>
      <xdr:col>81</xdr:col>
      <xdr:colOff>50800</xdr:colOff>
      <xdr:row>84</xdr:row>
      <xdr:rowOff>152400</xdr:rowOff>
    </xdr:to>
    <xdr:cxnSp macro="">
      <xdr:nvCxnSpPr>
        <xdr:cNvPr id="671" name="直線コネクタ 670">
          <a:extLst>
            <a:ext uri="{FF2B5EF4-FFF2-40B4-BE49-F238E27FC236}">
              <a16:creationId xmlns:a16="http://schemas.microsoft.com/office/drawing/2014/main" id="{52ECAE5A-E8F5-485D-9842-C34FB6F171F1}"/>
            </a:ext>
          </a:extLst>
        </xdr:cNvPr>
        <xdr:cNvCxnSpPr/>
      </xdr:nvCxnSpPr>
      <xdr:spPr>
        <a:xfrm>
          <a:off x="13144500" y="13734324"/>
          <a:ext cx="79057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42818</xdr:rowOff>
    </xdr:from>
    <xdr:to>
      <xdr:col>72</xdr:col>
      <xdr:colOff>38100</xdr:colOff>
      <xdr:row>84</xdr:row>
      <xdr:rowOff>144418</xdr:rowOff>
    </xdr:to>
    <xdr:sp macro="" textlink="">
      <xdr:nvSpPr>
        <xdr:cNvPr id="672" name="楕円 671">
          <a:extLst>
            <a:ext uri="{FF2B5EF4-FFF2-40B4-BE49-F238E27FC236}">
              <a16:creationId xmlns:a16="http://schemas.microsoft.com/office/drawing/2014/main" id="{0132DEC7-C546-419C-B4DA-5A5700B0EB82}"/>
            </a:ext>
          </a:extLst>
        </xdr:cNvPr>
        <xdr:cNvSpPr/>
      </xdr:nvSpPr>
      <xdr:spPr>
        <a:xfrm>
          <a:off x="12296775" y="136572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93618</xdr:rowOff>
    </xdr:from>
    <xdr:to>
      <xdr:col>76</xdr:col>
      <xdr:colOff>114300</xdr:colOff>
      <xdr:row>84</xdr:row>
      <xdr:rowOff>126274</xdr:rowOff>
    </xdr:to>
    <xdr:cxnSp macro="">
      <xdr:nvCxnSpPr>
        <xdr:cNvPr id="673" name="直線コネクタ 672">
          <a:extLst>
            <a:ext uri="{FF2B5EF4-FFF2-40B4-BE49-F238E27FC236}">
              <a16:creationId xmlns:a16="http://schemas.microsoft.com/office/drawing/2014/main" id="{B3CDE87C-98EA-41C9-8669-A3601500EF66}"/>
            </a:ext>
          </a:extLst>
        </xdr:cNvPr>
        <xdr:cNvCxnSpPr/>
      </xdr:nvCxnSpPr>
      <xdr:spPr>
        <a:xfrm>
          <a:off x="12344400" y="13704843"/>
          <a:ext cx="8001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3629</xdr:rowOff>
    </xdr:from>
    <xdr:to>
      <xdr:col>67</xdr:col>
      <xdr:colOff>101600</xdr:colOff>
      <xdr:row>84</xdr:row>
      <xdr:rowOff>105229</xdr:rowOff>
    </xdr:to>
    <xdr:sp macro="" textlink="">
      <xdr:nvSpPr>
        <xdr:cNvPr id="674" name="楕円 673">
          <a:extLst>
            <a:ext uri="{FF2B5EF4-FFF2-40B4-BE49-F238E27FC236}">
              <a16:creationId xmlns:a16="http://schemas.microsoft.com/office/drawing/2014/main" id="{2CA9344C-65B3-4AFC-A494-BF6D9A955F33}"/>
            </a:ext>
          </a:extLst>
        </xdr:cNvPr>
        <xdr:cNvSpPr/>
      </xdr:nvSpPr>
      <xdr:spPr>
        <a:xfrm>
          <a:off x="11487150" y="136180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54429</xdr:rowOff>
    </xdr:from>
    <xdr:to>
      <xdr:col>71</xdr:col>
      <xdr:colOff>177800</xdr:colOff>
      <xdr:row>84</xdr:row>
      <xdr:rowOff>93618</xdr:rowOff>
    </xdr:to>
    <xdr:cxnSp macro="">
      <xdr:nvCxnSpPr>
        <xdr:cNvPr id="675" name="直線コネクタ 674">
          <a:extLst>
            <a:ext uri="{FF2B5EF4-FFF2-40B4-BE49-F238E27FC236}">
              <a16:creationId xmlns:a16="http://schemas.microsoft.com/office/drawing/2014/main" id="{9A99740C-7A5E-4AC1-99BA-EFDF3F117AB7}"/>
            </a:ext>
          </a:extLst>
        </xdr:cNvPr>
        <xdr:cNvCxnSpPr/>
      </xdr:nvCxnSpPr>
      <xdr:spPr>
        <a:xfrm>
          <a:off x="11534775" y="13665654"/>
          <a:ext cx="8096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6" name="n_1aveValue【児童館】&#10;有形固定資産減価償却率">
          <a:extLst>
            <a:ext uri="{FF2B5EF4-FFF2-40B4-BE49-F238E27FC236}">
              <a16:creationId xmlns:a16="http://schemas.microsoft.com/office/drawing/2014/main" id="{ED454559-40E2-445D-9D9D-0E2E9B62EDAE}"/>
            </a:ext>
          </a:extLst>
        </xdr:cNvPr>
        <xdr:cNvSpPr txBox="1"/>
      </xdr:nvSpPr>
      <xdr:spPr>
        <a:xfrm>
          <a:off x="13745219" y="1312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7" name="n_2aveValue【児童館】&#10;有形固定資産減価償却率">
          <a:extLst>
            <a:ext uri="{FF2B5EF4-FFF2-40B4-BE49-F238E27FC236}">
              <a16:creationId xmlns:a16="http://schemas.microsoft.com/office/drawing/2014/main" id="{42C3CA63-ED76-496B-9DFD-5640E4287EE3}"/>
            </a:ext>
          </a:extLst>
        </xdr:cNvPr>
        <xdr:cNvSpPr txBox="1"/>
      </xdr:nvSpPr>
      <xdr:spPr>
        <a:xfrm>
          <a:off x="12964169" y="1309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678" name="n_3aveValue【児童館】&#10;有形固定資産減価償却率">
          <a:extLst>
            <a:ext uri="{FF2B5EF4-FFF2-40B4-BE49-F238E27FC236}">
              <a16:creationId xmlns:a16="http://schemas.microsoft.com/office/drawing/2014/main" id="{040F0610-CD9D-486C-BD21-618D9757F8EC}"/>
            </a:ext>
          </a:extLst>
        </xdr:cNvPr>
        <xdr:cNvSpPr txBox="1"/>
      </xdr:nvSpPr>
      <xdr:spPr>
        <a:xfrm>
          <a:off x="12164069" y="13288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679" name="n_4aveValue【児童館】&#10;有形固定資産減価償却率">
          <a:extLst>
            <a:ext uri="{FF2B5EF4-FFF2-40B4-BE49-F238E27FC236}">
              <a16:creationId xmlns:a16="http://schemas.microsoft.com/office/drawing/2014/main" id="{0A6A1BE2-5EC5-49FA-B066-6F7B982EFE26}"/>
            </a:ext>
          </a:extLst>
        </xdr:cNvPr>
        <xdr:cNvSpPr txBox="1"/>
      </xdr:nvSpPr>
      <xdr:spPr>
        <a:xfrm>
          <a:off x="11354444" y="1320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680" name="n_1mainValue【児童館】&#10;有形固定資産減価償却率">
          <a:extLst>
            <a:ext uri="{FF2B5EF4-FFF2-40B4-BE49-F238E27FC236}">
              <a16:creationId xmlns:a16="http://schemas.microsoft.com/office/drawing/2014/main" id="{7320C844-D7D8-4E74-8453-A8B4C80AD103}"/>
            </a:ext>
          </a:extLst>
        </xdr:cNvPr>
        <xdr:cNvSpPr txBox="1"/>
      </xdr:nvSpPr>
      <xdr:spPr>
        <a:xfrm>
          <a:off x="13745219" y="1379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168201</xdr:rowOff>
    </xdr:from>
    <xdr:ext cx="405111" cy="259045"/>
    <xdr:sp macro="" textlink="">
      <xdr:nvSpPr>
        <xdr:cNvPr id="681" name="n_2mainValue【児童館】&#10;有形固定資産減価償却率">
          <a:extLst>
            <a:ext uri="{FF2B5EF4-FFF2-40B4-BE49-F238E27FC236}">
              <a16:creationId xmlns:a16="http://schemas.microsoft.com/office/drawing/2014/main" id="{7BDBB961-2A17-4580-896F-177CD16531F3}"/>
            </a:ext>
          </a:extLst>
        </xdr:cNvPr>
        <xdr:cNvSpPr txBox="1"/>
      </xdr:nvSpPr>
      <xdr:spPr>
        <a:xfrm>
          <a:off x="12964169" y="1377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135545</xdr:rowOff>
    </xdr:from>
    <xdr:ext cx="405111" cy="259045"/>
    <xdr:sp macro="" textlink="">
      <xdr:nvSpPr>
        <xdr:cNvPr id="682" name="n_3mainValue【児童館】&#10;有形固定資産減価償却率">
          <a:extLst>
            <a:ext uri="{FF2B5EF4-FFF2-40B4-BE49-F238E27FC236}">
              <a16:creationId xmlns:a16="http://schemas.microsoft.com/office/drawing/2014/main" id="{8D4D01F8-A82E-4941-B80F-FCA5068F06C5}"/>
            </a:ext>
          </a:extLst>
        </xdr:cNvPr>
        <xdr:cNvSpPr txBox="1"/>
      </xdr:nvSpPr>
      <xdr:spPr>
        <a:xfrm>
          <a:off x="12164069" y="1374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96356</xdr:rowOff>
    </xdr:from>
    <xdr:ext cx="405111" cy="259045"/>
    <xdr:sp macro="" textlink="">
      <xdr:nvSpPr>
        <xdr:cNvPr id="683" name="n_4mainValue【児童館】&#10;有形固定資産減価償却率">
          <a:extLst>
            <a:ext uri="{FF2B5EF4-FFF2-40B4-BE49-F238E27FC236}">
              <a16:creationId xmlns:a16="http://schemas.microsoft.com/office/drawing/2014/main" id="{D1B21B18-CDDE-4360-AFA0-471EFDD37A82}"/>
            </a:ext>
          </a:extLst>
        </xdr:cNvPr>
        <xdr:cNvSpPr txBox="1"/>
      </xdr:nvSpPr>
      <xdr:spPr>
        <a:xfrm>
          <a:off x="11354444" y="1370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9896E738-6A61-4BCF-B66B-41ECDC343473}"/>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A1EBB87C-D929-4574-9CD9-9A9B13FF92E5}"/>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E8C7DD4F-63CE-4FB6-86A0-256589D8B258}"/>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32DA9AE5-2360-4E47-B4B8-FFAC93161900}"/>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C2973612-8AF5-4F2D-ACE1-D005A47A4E79}"/>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B2311B8F-462A-4172-BE39-2A4838AEEC97}"/>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2DC986E7-D007-482B-906D-9D4C89A3E3C5}"/>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A47219DF-2958-4ED2-84C0-374EFA42E3E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5866B3AF-6D63-488E-AD08-671A34E8707D}"/>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4366CA74-FBAD-487C-B9E8-CB5AFC288E31}"/>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219BE002-B2A7-4AF2-9A25-580016E585C7}"/>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777AFEA0-9309-4070-AA64-2C28CFB6A868}"/>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ED856136-4313-448A-AD22-651C5E3994E7}"/>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30DD5183-737F-432C-A08E-745A8168DB85}"/>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BE2916F1-450C-4966-8B8B-95DB44F1E667}"/>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80064FD0-C479-4876-BE63-8E093D963192}"/>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CE277CF6-3F4C-4772-972C-61DE51F8567C}"/>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F6730EE1-2006-4E0A-8BF4-3539AAD5E4AD}"/>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5850F00E-C11E-4315-AE6C-87241222AE5A}"/>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A69F2C8D-EF9A-483C-B343-F1D384CB936E}"/>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B042B34D-6A5E-4865-B78D-872A7DF36478}"/>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D1D13B1B-3EA5-4F6F-B3B3-DF8C8E5FC918}"/>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A827B3E8-04F6-41F5-A8F1-F3542E20C636}"/>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F72C18E2-6CEC-4F18-BD65-F3FDD56833B6}"/>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E60B0600-3A16-4685-B073-5543261E8546}"/>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a:extLst>
            <a:ext uri="{FF2B5EF4-FFF2-40B4-BE49-F238E27FC236}">
              <a16:creationId xmlns:a16="http://schemas.microsoft.com/office/drawing/2014/main" id="{B5BC62AD-5993-4731-A2C2-B58926E8D3DC}"/>
            </a:ext>
          </a:extLst>
        </xdr:cNvPr>
        <xdr:cNvCxnSpPr/>
      </xdr:nvCxnSpPr>
      <xdr:spPr>
        <a:xfrm flipV="1">
          <a:off x="19954239" y="12699546"/>
          <a:ext cx="0" cy="130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a:extLst>
            <a:ext uri="{FF2B5EF4-FFF2-40B4-BE49-F238E27FC236}">
              <a16:creationId xmlns:a16="http://schemas.microsoft.com/office/drawing/2014/main" id="{0D4F716B-105A-4ACF-A0E6-00BC90A378F6}"/>
            </a:ext>
          </a:extLst>
        </xdr:cNvPr>
        <xdr:cNvSpPr txBox="1"/>
      </xdr:nvSpPr>
      <xdr:spPr>
        <a:xfrm>
          <a:off x="19992975" y="14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a:extLst>
            <a:ext uri="{FF2B5EF4-FFF2-40B4-BE49-F238E27FC236}">
              <a16:creationId xmlns:a16="http://schemas.microsoft.com/office/drawing/2014/main" id="{DCBEAB58-5A48-462F-8DD8-4FB5CAF3C6B7}"/>
            </a:ext>
          </a:extLst>
        </xdr:cNvPr>
        <xdr:cNvCxnSpPr/>
      </xdr:nvCxnSpPr>
      <xdr:spPr>
        <a:xfrm>
          <a:off x="19878675" y="140026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a:extLst>
            <a:ext uri="{FF2B5EF4-FFF2-40B4-BE49-F238E27FC236}">
              <a16:creationId xmlns:a16="http://schemas.microsoft.com/office/drawing/2014/main" id="{C7AA09A0-2726-4820-A025-6B9252AA462B}"/>
            </a:ext>
          </a:extLst>
        </xdr:cNvPr>
        <xdr:cNvSpPr txBox="1"/>
      </xdr:nvSpPr>
      <xdr:spPr>
        <a:xfrm>
          <a:off x="19992975" y="124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a:extLst>
            <a:ext uri="{FF2B5EF4-FFF2-40B4-BE49-F238E27FC236}">
              <a16:creationId xmlns:a16="http://schemas.microsoft.com/office/drawing/2014/main" id="{C757F44E-380B-4E67-95AD-17365FDB339C}"/>
            </a:ext>
          </a:extLst>
        </xdr:cNvPr>
        <xdr:cNvCxnSpPr/>
      </xdr:nvCxnSpPr>
      <xdr:spPr>
        <a:xfrm>
          <a:off x="19878675" y="126995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14" name="【児童館】&#10;一人当たり面積平均値テキスト">
          <a:extLst>
            <a:ext uri="{FF2B5EF4-FFF2-40B4-BE49-F238E27FC236}">
              <a16:creationId xmlns:a16="http://schemas.microsoft.com/office/drawing/2014/main" id="{8131C5BB-9E43-4FBD-B125-6FAADB1AD6E0}"/>
            </a:ext>
          </a:extLst>
        </xdr:cNvPr>
        <xdr:cNvSpPr txBox="1"/>
      </xdr:nvSpPr>
      <xdr:spPr>
        <a:xfrm>
          <a:off x="19992975" y="1352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a:extLst>
            <a:ext uri="{FF2B5EF4-FFF2-40B4-BE49-F238E27FC236}">
              <a16:creationId xmlns:a16="http://schemas.microsoft.com/office/drawing/2014/main" id="{4D6E26C3-5780-41C3-A73B-EF58F3671AE2}"/>
            </a:ext>
          </a:extLst>
        </xdr:cNvPr>
        <xdr:cNvSpPr/>
      </xdr:nvSpPr>
      <xdr:spPr>
        <a:xfrm>
          <a:off x="19897725" y="135513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a:extLst>
            <a:ext uri="{FF2B5EF4-FFF2-40B4-BE49-F238E27FC236}">
              <a16:creationId xmlns:a16="http://schemas.microsoft.com/office/drawing/2014/main" id="{7286D297-947D-49BF-B606-AE6DC449EAF4}"/>
            </a:ext>
          </a:extLst>
        </xdr:cNvPr>
        <xdr:cNvSpPr/>
      </xdr:nvSpPr>
      <xdr:spPr>
        <a:xfrm>
          <a:off x="19154775" y="135948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a:extLst>
            <a:ext uri="{FF2B5EF4-FFF2-40B4-BE49-F238E27FC236}">
              <a16:creationId xmlns:a16="http://schemas.microsoft.com/office/drawing/2014/main" id="{F338BA7A-2C50-4379-A03C-DC6725C03792}"/>
            </a:ext>
          </a:extLst>
        </xdr:cNvPr>
        <xdr:cNvSpPr/>
      </xdr:nvSpPr>
      <xdr:spPr>
        <a:xfrm>
          <a:off x="18345150" y="135948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18" name="フローチャート: 判断 717">
          <a:extLst>
            <a:ext uri="{FF2B5EF4-FFF2-40B4-BE49-F238E27FC236}">
              <a16:creationId xmlns:a16="http://schemas.microsoft.com/office/drawing/2014/main" id="{697E29CF-EA58-4302-9CA1-266201B16E4F}"/>
            </a:ext>
          </a:extLst>
        </xdr:cNvPr>
        <xdr:cNvSpPr/>
      </xdr:nvSpPr>
      <xdr:spPr>
        <a:xfrm>
          <a:off x="17554575" y="13555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9" name="フローチャート: 判断 718">
          <a:extLst>
            <a:ext uri="{FF2B5EF4-FFF2-40B4-BE49-F238E27FC236}">
              <a16:creationId xmlns:a16="http://schemas.microsoft.com/office/drawing/2014/main" id="{6019AADF-695B-4944-B547-915C96192837}"/>
            </a:ext>
          </a:extLst>
        </xdr:cNvPr>
        <xdr:cNvSpPr/>
      </xdr:nvSpPr>
      <xdr:spPr>
        <a:xfrm>
          <a:off x="16754475" y="135264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7BACE3D-3E8A-4527-B65E-2B807F61D94C}"/>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F1CA35B-24CC-4D42-9EC8-C6228F892019}"/>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0CF3CC2-F310-4D91-8877-D7A0DB81E56E}"/>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486D29F7-FFD3-45CC-9AAD-01BED25177B3}"/>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8EDDD4B6-6C9A-44B7-A28F-223331CD6A81}"/>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22679</xdr:rowOff>
    </xdr:from>
    <xdr:to>
      <xdr:col>116</xdr:col>
      <xdr:colOff>114300</xdr:colOff>
      <xdr:row>79</xdr:row>
      <xdr:rowOff>124279</xdr:rowOff>
    </xdr:to>
    <xdr:sp macro="" textlink="">
      <xdr:nvSpPr>
        <xdr:cNvPr id="725" name="楕円 724">
          <a:extLst>
            <a:ext uri="{FF2B5EF4-FFF2-40B4-BE49-F238E27FC236}">
              <a16:creationId xmlns:a16="http://schemas.microsoft.com/office/drawing/2014/main" id="{B74D3030-0800-42D3-A909-FC75439640E2}"/>
            </a:ext>
          </a:extLst>
        </xdr:cNvPr>
        <xdr:cNvSpPr/>
      </xdr:nvSpPr>
      <xdr:spPr>
        <a:xfrm>
          <a:off x="19897725" y="128274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45556</xdr:rowOff>
    </xdr:from>
    <xdr:ext cx="469744" cy="259045"/>
    <xdr:sp macro="" textlink="">
      <xdr:nvSpPr>
        <xdr:cNvPr id="726" name="【児童館】&#10;一人当たり面積該当値テキスト">
          <a:extLst>
            <a:ext uri="{FF2B5EF4-FFF2-40B4-BE49-F238E27FC236}">
              <a16:creationId xmlns:a16="http://schemas.microsoft.com/office/drawing/2014/main" id="{602AFAFC-432A-47AB-924B-3403A3CA5B1D}"/>
            </a:ext>
          </a:extLst>
        </xdr:cNvPr>
        <xdr:cNvSpPr txBox="1"/>
      </xdr:nvSpPr>
      <xdr:spPr>
        <a:xfrm>
          <a:off x="19992975" y="1268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727" name="楕円 726">
          <a:extLst>
            <a:ext uri="{FF2B5EF4-FFF2-40B4-BE49-F238E27FC236}">
              <a16:creationId xmlns:a16="http://schemas.microsoft.com/office/drawing/2014/main" id="{018CF909-C1AC-4480-B285-61D98231E8D3}"/>
            </a:ext>
          </a:extLst>
        </xdr:cNvPr>
        <xdr:cNvSpPr/>
      </xdr:nvSpPr>
      <xdr:spPr>
        <a:xfrm>
          <a:off x="19154775" y="12849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73479</xdr:rowOff>
    </xdr:from>
    <xdr:to>
      <xdr:col>116</xdr:col>
      <xdr:colOff>63500</xdr:colOff>
      <xdr:row>79</xdr:row>
      <xdr:rowOff>95250</xdr:rowOff>
    </xdr:to>
    <xdr:cxnSp macro="">
      <xdr:nvCxnSpPr>
        <xdr:cNvPr id="728" name="直線コネクタ 727">
          <a:extLst>
            <a:ext uri="{FF2B5EF4-FFF2-40B4-BE49-F238E27FC236}">
              <a16:creationId xmlns:a16="http://schemas.microsoft.com/office/drawing/2014/main" id="{8538A0EB-C99A-402D-86BA-986A23073197}"/>
            </a:ext>
          </a:extLst>
        </xdr:cNvPr>
        <xdr:cNvCxnSpPr/>
      </xdr:nvCxnSpPr>
      <xdr:spPr>
        <a:xfrm flipV="1">
          <a:off x="19202400" y="12875079"/>
          <a:ext cx="75247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55336</xdr:rowOff>
    </xdr:from>
    <xdr:to>
      <xdr:col>107</xdr:col>
      <xdr:colOff>101600</xdr:colOff>
      <xdr:row>79</xdr:row>
      <xdr:rowOff>156936</xdr:rowOff>
    </xdr:to>
    <xdr:sp macro="" textlink="">
      <xdr:nvSpPr>
        <xdr:cNvPr id="729" name="楕円 728">
          <a:extLst>
            <a:ext uri="{FF2B5EF4-FFF2-40B4-BE49-F238E27FC236}">
              <a16:creationId xmlns:a16="http://schemas.microsoft.com/office/drawing/2014/main" id="{3B6A7183-D436-492B-BA07-DE27B3B7025D}"/>
            </a:ext>
          </a:extLst>
        </xdr:cNvPr>
        <xdr:cNvSpPr/>
      </xdr:nvSpPr>
      <xdr:spPr>
        <a:xfrm>
          <a:off x="18345150" y="12856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106136</xdr:rowOff>
    </xdr:to>
    <xdr:cxnSp macro="">
      <xdr:nvCxnSpPr>
        <xdr:cNvPr id="730" name="直線コネクタ 729">
          <a:extLst>
            <a:ext uri="{FF2B5EF4-FFF2-40B4-BE49-F238E27FC236}">
              <a16:creationId xmlns:a16="http://schemas.microsoft.com/office/drawing/2014/main" id="{884254F4-C42E-4FF2-A0D7-7D041E2183F5}"/>
            </a:ext>
          </a:extLst>
        </xdr:cNvPr>
        <xdr:cNvCxnSpPr/>
      </xdr:nvCxnSpPr>
      <xdr:spPr>
        <a:xfrm flipV="1">
          <a:off x="18392775" y="12896850"/>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77107</xdr:rowOff>
    </xdr:from>
    <xdr:to>
      <xdr:col>102</xdr:col>
      <xdr:colOff>165100</xdr:colOff>
      <xdr:row>80</xdr:row>
      <xdr:rowOff>7257</xdr:rowOff>
    </xdr:to>
    <xdr:sp macro="" textlink="">
      <xdr:nvSpPr>
        <xdr:cNvPr id="731" name="楕円 730">
          <a:extLst>
            <a:ext uri="{FF2B5EF4-FFF2-40B4-BE49-F238E27FC236}">
              <a16:creationId xmlns:a16="http://schemas.microsoft.com/office/drawing/2014/main" id="{78244054-6960-41D6-A323-97896FE3712A}"/>
            </a:ext>
          </a:extLst>
        </xdr:cNvPr>
        <xdr:cNvSpPr/>
      </xdr:nvSpPr>
      <xdr:spPr>
        <a:xfrm>
          <a:off x="17554575" y="128787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106136</xdr:rowOff>
    </xdr:from>
    <xdr:to>
      <xdr:col>107</xdr:col>
      <xdr:colOff>50800</xdr:colOff>
      <xdr:row>79</xdr:row>
      <xdr:rowOff>127907</xdr:rowOff>
    </xdr:to>
    <xdr:cxnSp macro="">
      <xdr:nvCxnSpPr>
        <xdr:cNvPr id="732" name="直線コネクタ 731">
          <a:extLst>
            <a:ext uri="{FF2B5EF4-FFF2-40B4-BE49-F238E27FC236}">
              <a16:creationId xmlns:a16="http://schemas.microsoft.com/office/drawing/2014/main" id="{FBB070C5-EA26-4D4B-B7A0-F79CD7F12BC5}"/>
            </a:ext>
          </a:extLst>
        </xdr:cNvPr>
        <xdr:cNvCxnSpPr/>
      </xdr:nvCxnSpPr>
      <xdr:spPr>
        <a:xfrm flipV="1">
          <a:off x="17602200" y="12904561"/>
          <a:ext cx="79057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87993</xdr:rowOff>
    </xdr:from>
    <xdr:to>
      <xdr:col>98</xdr:col>
      <xdr:colOff>38100</xdr:colOff>
      <xdr:row>80</xdr:row>
      <xdr:rowOff>18143</xdr:rowOff>
    </xdr:to>
    <xdr:sp macro="" textlink="">
      <xdr:nvSpPr>
        <xdr:cNvPr id="733" name="楕円 732">
          <a:extLst>
            <a:ext uri="{FF2B5EF4-FFF2-40B4-BE49-F238E27FC236}">
              <a16:creationId xmlns:a16="http://schemas.microsoft.com/office/drawing/2014/main" id="{3BCC8DB3-B9BB-4508-8521-0F0B487C7824}"/>
            </a:ext>
          </a:extLst>
        </xdr:cNvPr>
        <xdr:cNvSpPr/>
      </xdr:nvSpPr>
      <xdr:spPr>
        <a:xfrm>
          <a:off x="16754475" y="128864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127907</xdr:rowOff>
    </xdr:from>
    <xdr:to>
      <xdr:col>102</xdr:col>
      <xdr:colOff>114300</xdr:colOff>
      <xdr:row>79</xdr:row>
      <xdr:rowOff>138793</xdr:rowOff>
    </xdr:to>
    <xdr:cxnSp macro="">
      <xdr:nvCxnSpPr>
        <xdr:cNvPr id="734" name="直線コネクタ 733">
          <a:extLst>
            <a:ext uri="{FF2B5EF4-FFF2-40B4-BE49-F238E27FC236}">
              <a16:creationId xmlns:a16="http://schemas.microsoft.com/office/drawing/2014/main" id="{0DA84337-EA8D-4DCA-A7A7-DA8BE3C7E8BB}"/>
            </a:ext>
          </a:extLst>
        </xdr:cNvPr>
        <xdr:cNvCxnSpPr/>
      </xdr:nvCxnSpPr>
      <xdr:spPr>
        <a:xfrm flipV="1">
          <a:off x="16802100" y="12926332"/>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5" name="n_1aveValue【児童館】&#10;一人当たり面積">
          <a:extLst>
            <a:ext uri="{FF2B5EF4-FFF2-40B4-BE49-F238E27FC236}">
              <a16:creationId xmlns:a16="http://schemas.microsoft.com/office/drawing/2014/main" id="{EB01AA78-B343-45D7-AF36-371C1B66CAD9}"/>
            </a:ext>
          </a:extLst>
        </xdr:cNvPr>
        <xdr:cNvSpPr txBox="1"/>
      </xdr:nvSpPr>
      <xdr:spPr>
        <a:xfrm>
          <a:off x="18983402" y="1367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6" name="n_2aveValue【児童館】&#10;一人当たり面積">
          <a:extLst>
            <a:ext uri="{FF2B5EF4-FFF2-40B4-BE49-F238E27FC236}">
              <a16:creationId xmlns:a16="http://schemas.microsoft.com/office/drawing/2014/main" id="{471727C8-9489-41E3-866A-E05F5A48F650}"/>
            </a:ext>
          </a:extLst>
        </xdr:cNvPr>
        <xdr:cNvSpPr txBox="1"/>
      </xdr:nvSpPr>
      <xdr:spPr>
        <a:xfrm>
          <a:off x="18183302" y="1367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737" name="n_3aveValue【児童館】&#10;一人当たり面積">
          <a:extLst>
            <a:ext uri="{FF2B5EF4-FFF2-40B4-BE49-F238E27FC236}">
              <a16:creationId xmlns:a16="http://schemas.microsoft.com/office/drawing/2014/main" id="{8D861514-90AE-4CE4-8AD4-2BAAACEB6E49}"/>
            </a:ext>
          </a:extLst>
        </xdr:cNvPr>
        <xdr:cNvSpPr txBox="1"/>
      </xdr:nvSpPr>
      <xdr:spPr>
        <a:xfrm>
          <a:off x="17383202" y="136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738" name="n_4aveValue【児童館】&#10;一人当たり面積">
          <a:extLst>
            <a:ext uri="{FF2B5EF4-FFF2-40B4-BE49-F238E27FC236}">
              <a16:creationId xmlns:a16="http://schemas.microsoft.com/office/drawing/2014/main" id="{9FEEC473-07E7-4401-9C6A-D83E9F713FC1}"/>
            </a:ext>
          </a:extLst>
        </xdr:cNvPr>
        <xdr:cNvSpPr txBox="1"/>
      </xdr:nvSpPr>
      <xdr:spPr>
        <a:xfrm>
          <a:off x="16592627" y="1360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739" name="n_1mainValue【児童館】&#10;一人当たり面積">
          <a:extLst>
            <a:ext uri="{FF2B5EF4-FFF2-40B4-BE49-F238E27FC236}">
              <a16:creationId xmlns:a16="http://schemas.microsoft.com/office/drawing/2014/main" id="{5491559A-E1DD-42D3-8FFC-EC44E8CCCDFD}"/>
            </a:ext>
          </a:extLst>
        </xdr:cNvPr>
        <xdr:cNvSpPr txBox="1"/>
      </xdr:nvSpPr>
      <xdr:spPr>
        <a:xfrm>
          <a:off x="18983402" y="1263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2013</xdr:rowOff>
    </xdr:from>
    <xdr:ext cx="469744" cy="259045"/>
    <xdr:sp macro="" textlink="">
      <xdr:nvSpPr>
        <xdr:cNvPr id="740" name="n_2mainValue【児童館】&#10;一人当たり面積">
          <a:extLst>
            <a:ext uri="{FF2B5EF4-FFF2-40B4-BE49-F238E27FC236}">
              <a16:creationId xmlns:a16="http://schemas.microsoft.com/office/drawing/2014/main" id="{1ECEC880-D2C6-42B9-8EC8-446C5760BD49}"/>
            </a:ext>
          </a:extLst>
        </xdr:cNvPr>
        <xdr:cNvSpPr txBox="1"/>
      </xdr:nvSpPr>
      <xdr:spPr>
        <a:xfrm>
          <a:off x="18183302" y="126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23784</xdr:rowOff>
    </xdr:from>
    <xdr:ext cx="469744" cy="259045"/>
    <xdr:sp macro="" textlink="">
      <xdr:nvSpPr>
        <xdr:cNvPr id="741" name="n_3mainValue【児童館】&#10;一人当たり面積">
          <a:extLst>
            <a:ext uri="{FF2B5EF4-FFF2-40B4-BE49-F238E27FC236}">
              <a16:creationId xmlns:a16="http://schemas.microsoft.com/office/drawing/2014/main" id="{8FA5E320-8036-4AFB-8103-39D9C2A9BCFB}"/>
            </a:ext>
          </a:extLst>
        </xdr:cNvPr>
        <xdr:cNvSpPr txBox="1"/>
      </xdr:nvSpPr>
      <xdr:spPr>
        <a:xfrm>
          <a:off x="17383202" y="1266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34670</xdr:rowOff>
    </xdr:from>
    <xdr:ext cx="469744" cy="259045"/>
    <xdr:sp macro="" textlink="">
      <xdr:nvSpPr>
        <xdr:cNvPr id="742" name="n_4mainValue【児童館】&#10;一人当たり面積">
          <a:extLst>
            <a:ext uri="{FF2B5EF4-FFF2-40B4-BE49-F238E27FC236}">
              <a16:creationId xmlns:a16="http://schemas.microsoft.com/office/drawing/2014/main" id="{0D4E0945-7407-4664-B1DA-493D8984BC64}"/>
            </a:ext>
          </a:extLst>
        </xdr:cNvPr>
        <xdr:cNvSpPr txBox="1"/>
      </xdr:nvSpPr>
      <xdr:spPr>
        <a:xfrm>
          <a:off x="16592627" y="126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D603194-5CB6-4050-8BF4-4EC37EF5C447}"/>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E92CEBDF-8461-4716-BF9D-C46C6B835462}"/>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7FC310EF-14C6-4BAB-AC11-78230BA0A0FA}"/>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77C243B0-D226-45F4-982C-A65C32AF817D}"/>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A845182E-37E8-43BE-8886-09068EF9665C}"/>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298A9023-917B-4263-B3FE-80323BE7AC4C}"/>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46A96F23-570B-4097-BE7E-904ADD5634DF}"/>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A77A6D81-5B66-4D2E-9EAE-361EFCDDBF63}"/>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46ADF121-990E-4E14-90B8-CE05870B7FDD}"/>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1FA20E80-2B43-4CB3-AE62-F5D834245CDE}"/>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CEDFE33C-F6BD-4E19-AEC2-A95160400D1E}"/>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EE59F0C1-02F6-4E09-94A7-31A3DDAD47F1}"/>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F555021E-5E8F-44A6-9C55-F25A9F963BE1}"/>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C1CBFC4F-32B6-4234-9BD8-66BBD181A996}"/>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9DCB9E25-7071-43B9-BF9D-D34871B0C072}"/>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2A794E8D-2DA5-42B7-A5D7-1079B8323ADA}"/>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DD2E1651-02A5-4EEE-A99B-3B8C4CB78976}"/>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FDCF8AEA-B42E-4BBC-887A-3CD6FD72E261}"/>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9C1D1229-48DE-4D94-96D0-CFCA635CF179}"/>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99B3331B-6FD1-4D38-AE98-3ACECBBB8103}"/>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3" name="テキスト ボックス 762">
          <a:extLst>
            <a:ext uri="{FF2B5EF4-FFF2-40B4-BE49-F238E27FC236}">
              <a16:creationId xmlns:a16="http://schemas.microsoft.com/office/drawing/2014/main" id="{65771EF8-1BAD-4F19-9761-58F36ECE1AC2}"/>
            </a:ext>
          </a:extLst>
        </xdr:cNvPr>
        <xdr:cNvSpPr txBox="1"/>
      </xdr:nvSpPr>
      <xdr:spPr>
        <a:xfrm>
          <a:off x="109037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895A5166-A689-4C4F-A12C-96DFBD9C8412}"/>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D03B4B25-D36E-49A7-BBCE-43B1659D326E}"/>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33020</xdr:rowOff>
    </xdr:from>
    <xdr:to>
      <xdr:col>85</xdr:col>
      <xdr:colOff>126364</xdr:colOff>
      <xdr:row>107</xdr:row>
      <xdr:rowOff>69850</xdr:rowOff>
    </xdr:to>
    <xdr:cxnSp macro="">
      <xdr:nvCxnSpPr>
        <xdr:cNvPr id="766" name="直線コネクタ 765">
          <a:extLst>
            <a:ext uri="{FF2B5EF4-FFF2-40B4-BE49-F238E27FC236}">
              <a16:creationId xmlns:a16="http://schemas.microsoft.com/office/drawing/2014/main" id="{ED80D2F7-D149-4E5C-9629-779075140782}"/>
            </a:ext>
          </a:extLst>
        </xdr:cNvPr>
        <xdr:cNvCxnSpPr/>
      </xdr:nvCxnSpPr>
      <xdr:spPr>
        <a:xfrm flipV="1">
          <a:off x="14696439" y="1631759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7" name="【公民館】&#10;有形固定資産減価償却率最小値テキスト">
          <a:extLst>
            <a:ext uri="{FF2B5EF4-FFF2-40B4-BE49-F238E27FC236}">
              <a16:creationId xmlns:a16="http://schemas.microsoft.com/office/drawing/2014/main" id="{845D6D78-60E0-4948-9AFB-0333328A2B5A}"/>
            </a:ext>
          </a:extLst>
        </xdr:cNvPr>
        <xdr:cNvSpPr txBox="1"/>
      </xdr:nvSpPr>
      <xdr:spPr>
        <a:xfrm>
          <a:off x="14735175" y="1756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8" name="直線コネクタ 767">
          <a:extLst>
            <a:ext uri="{FF2B5EF4-FFF2-40B4-BE49-F238E27FC236}">
              <a16:creationId xmlns:a16="http://schemas.microsoft.com/office/drawing/2014/main" id="{C1A274B9-5037-4AAA-8E17-00DB70F792A9}"/>
            </a:ext>
          </a:extLst>
        </xdr:cNvPr>
        <xdr:cNvCxnSpPr/>
      </xdr:nvCxnSpPr>
      <xdr:spPr>
        <a:xfrm>
          <a:off x="14611350" y="1755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151147</xdr:rowOff>
    </xdr:from>
    <xdr:ext cx="340478" cy="259045"/>
    <xdr:sp macro="" textlink="">
      <xdr:nvSpPr>
        <xdr:cNvPr id="769" name="【公民館】&#10;有形固定資産減価償却率最大値テキスト">
          <a:extLst>
            <a:ext uri="{FF2B5EF4-FFF2-40B4-BE49-F238E27FC236}">
              <a16:creationId xmlns:a16="http://schemas.microsoft.com/office/drawing/2014/main" id="{D4B15016-72E4-4112-B987-C2E7D6DC5759}"/>
            </a:ext>
          </a:extLst>
        </xdr:cNvPr>
        <xdr:cNvSpPr txBox="1"/>
      </xdr:nvSpPr>
      <xdr:spPr>
        <a:xfrm>
          <a:off x="14735175" y="16095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33020</xdr:rowOff>
    </xdr:from>
    <xdr:to>
      <xdr:col>86</xdr:col>
      <xdr:colOff>25400</xdr:colOff>
      <xdr:row>100</xdr:row>
      <xdr:rowOff>33020</xdr:rowOff>
    </xdr:to>
    <xdr:cxnSp macro="">
      <xdr:nvCxnSpPr>
        <xdr:cNvPr id="770" name="直線コネクタ 769">
          <a:extLst>
            <a:ext uri="{FF2B5EF4-FFF2-40B4-BE49-F238E27FC236}">
              <a16:creationId xmlns:a16="http://schemas.microsoft.com/office/drawing/2014/main" id="{58982451-1BCC-426E-848F-AB6174D243EF}"/>
            </a:ext>
          </a:extLst>
        </xdr:cNvPr>
        <xdr:cNvCxnSpPr/>
      </xdr:nvCxnSpPr>
      <xdr:spPr>
        <a:xfrm>
          <a:off x="14611350"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21607</xdr:rowOff>
    </xdr:from>
    <xdr:ext cx="405111" cy="259045"/>
    <xdr:sp macro="" textlink="">
      <xdr:nvSpPr>
        <xdr:cNvPr id="771" name="【公民館】&#10;有形固定資産減価償却率平均値テキスト">
          <a:extLst>
            <a:ext uri="{FF2B5EF4-FFF2-40B4-BE49-F238E27FC236}">
              <a16:creationId xmlns:a16="http://schemas.microsoft.com/office/drawing/2014/main" id="{F687054C-7020-4BBD-B44A-14CC7308919B}"/>
            </a:ext>
          </a:extLst>
        </xdr:cNvPr>
        <xdr:cNvSpPr txBox="1"/>
      </xdr:nvSpPr>
      <xdr:spPr>
        <a:xfrm>
          <a:off x="14735175" y="16995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43180</xdr:rowOff>
    </xdr:from>
    <xdr:to>
      <xdr:col>85</xdr:col>
      <xdr:colOff>177800</xdr:colOff>
      <xdr:row>104</xdr:row>
      <xdr:rowOff>144780</xdr:rowOff>
    </xdr:to>
    <xdr:sp macro="" textlink="">
      <xdr:nvSpPr>
        <xdr:cNvPr id="772" name="フローチャート: 判断 771">
          <a:extLst>
            <a:ext uri="{FF2B5EF4-FFF2-40B4-BE49-F238E27FC236}">
              <a16:creationId xmlns:a16="http://schemas.microsoft.com/office/drawing/2014/main" id="{6E3D79E2-8E41-4516-9704-CC319EE67C56}"/>
            </a:ext>
          </a:extLst>
        </xdr:cNvPr>
        <xdr:cNvSpPr/>
      </xdr:nvSpPr>
      <xdr:spPr>
        <a:xfrm>
          <a:off x="14649450" y="17019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20320</xdr:rowOff>
    </xdr:from>
    <xdr:to>
      <xdr:col>81</xdr:col>
      <xdr:colOff>101600</xdr:colOff>
      <xdr:row>104</xdr:row>
      <xdr:rowOff>121920</xdr:rowOff>
    </xdr:to>
    <xdr:sp macro="" textlink="">
      <xdr:nvSpPr>
        <xdr:cNvPr id="773" name="フローチャート: 判断 772">
          <a:extLst>
            <a:ext uri="{FF2B5EF4-FFF2-40B4-BE49-F238E27FC236}">
              <a16:creationId xmlns:a16="http://schemas.microsoft.com/office/drawing/2014/main" id="{A866E353-566F-4A64-884F-1F24E246DC15}"/>
            </a:ext>
          </a:extLst>
        </xdr:cNvPr>
        <xdr:cNvSpPr/>
      </xdr:nvSpPr>
      <xdr:spPr>
        <a:xfrm>
          <a:off x="13887450" y="16993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35561</xdr:rowOff>
    </xdr:from>
    <xdr:to>
      <xdr:col>76</xdr:col>
      <xdr:colOff>165100</xdr:colOff>
      <xdr:row>104</xdr:row>
      <xdr:rowOff>137161</xdr:rowOff>
    </xdr:to>
    <xdr:sp macro="" textlink="">
      <xdr:nvSpPr>
        <xdr:cNvPr id="774" name="フローチャート: 判断 773">
          <a:extLst>
            <a:ext uri="{FF2B5EF4-FFF2-40B4-BE49-F238E27FC236}">
              <a16:creationId xmlns:a16="http://schemas.microsoft.com/office/drawing/2014/main" id="{441C5C74-FE75-46B7-AD87-6ABD03755055}"/>
            </a:ext>
          </a:extLst>
        </xdr:cNvPr>
        <xdr:cNvSpPr/>
      </xdr:nvSpPr>
      <xdr:spPr>
        <a:xfrm>
          <a:off x="13096875" y="170091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16511</xdr:rowOff>
    </xdr:from>
    <xdr:to>
      <xdr:col>72</xdr:col>
      <xdr:colOff>38100</xdr:colOff>
      <xdr:row>104</xdr:row>
      <xdr:rowOff>118111</xdr:rowOff>
    </xdr:to>
    <xdr:sp macro="" textlink="">
      <xdr:nvSpPr>
        <xdr:cNvPr id="775" name="フローチャート: 判断 774">
          <a:extLst>
            <a:ext uri="{FF2B5EF4-FFF2-40B4-BE49-F238E27FC236}">
              <a16:creationId xmlns:a16="http://schemas.microsoft.com/office/drawing/2014/main" id="{84B82247-57F7-42D1-A5E3-0F767E4A6DD4}"/>
            </a:ext>
          </a:extLst>
        </xdr:cNvPr>
        <xdr:cNvSpPr/>
      </xdr:nvSpPr>
      <xdr:spPr>
        <a:xfrm>
          <a:off x="12296775" y="169900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6" name="フローチャート: 判断 775">
          <a:extLst>
            <a:ext uri="{FF2B5EF4-FFF2-40B4-BE49-F238E27FC236}">
              <a16:creationId xmlns:a16="http://schemas.microsoft.com/office/drawing/2014/main" id="{EFAC4118-A50E-4B65-BB62-220470055491}"/>
            </a:ext>
          </a:extLst>
        </xdr:cNvPr>
        <xdr:cNvSpPr/>
      </xdr:nvSpPr>
      <xdr:spPr>
        <a:xfrm>
          <a:off x="11487150" y="17002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26C27AC-A780-4B2D-872F-D1C6EAE6971B}"/>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EC2FD8B-00F4-4228-9152-6670ABFF104B}"/>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2AA0FBB-BD10-49AA-8794-F72A64B7605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D756593-3961-4945-BA2F-AB474B54B1B6}"/>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C830C31-8FD7-46FE-B44A-B8AEC3B02B9C}"/>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130811</xdr:rowOff>
    </xdr:from>
    <xdr:to>
      <xdr:col>85</xdr:col>
      <xdr:colOff>177800</xdr:colOff>
      <xdr:row>101</xdr:row>
      <xdr:rowOff>60961</xdr:rowOff>
    </xdr:to>
    <xdr:sp macro="" textlink="">
      <xdr:nvSpPr>
        <xdr:cNvPr id="782" name="楕円 781">
          <a:extLst>
            <a:ext uri="{FF2B5EF4-FFF2-40B4-BE49-F238E27FC236}">
              <a16:creationId xmlns:a16="http://schemas.microsoft.com/office/drawing/2014/main" id="{52FBB93C-EE07-4448-A5BE-250EF2F2EC5B}"/>
            </a:ext>
          </a:extLst>
        </xdr:cNvPr>
        <xdr:cNvSpPr/>
      </xdr:nvSpPr>
      <xdr:spPr>
        <a:xfrm>
          <a:off x="14649450" y="164185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153688</xdr:rowOff>
    </xdr:from>
    <xdr:ext cx="405111" cy="259045"/>
    <xdr:sp macro="" textlink="">
      <xdr:nvSpPr>
        <xdr:cNvPr id="783" name="【公民館】&#10;有形固定資産減価償却率該当値テキスト">
          <a:extLst>
            <a:ext uri="{FF2B5EF4-FFF2-40B4-BE49-F238E27FC236}">
              <a16:creationId xmlns:a16="http://schemas.microsoft.com/office/drawing/2014/main" id="{AD79240B-BB1D-448E-8901-69F645EC24CA}"/>
            </a:ext>
          </a:extLst>
        </xdr:cNvPr>
        <xdr:cNvSpPr txBox="1"/>
      </xdr:nvSpPr>
      <xdr:spPr>
        <a:xfrm>
          <a:off x="14735175" y="1626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1270</xdr:rowOff>
    </xdr:from>
    <xdr:to>
      <xdr:col>81</xdr:col>
      <xdr:colOff>101600</xdr:colOff>
      <xdr:row>100</xdr:row>
      <xdr:rowOff>102870</xdr:rowOff>
    </xdr:to>
    <xdr:sp macro="" textlink="">
      <xdr:nvSpPr>
        <xdr:cNvPr id="784" name="楕円 783">
          <a:extLst>
            <a:ext uri="{FF2B5EF4-FFF2-40B4-BE49-F238E27FC236}">
              <a16:creationId xmlns:a16="http://schemas.microsoft.com/office/drawing/2014/main" id="{F383E909-C090-4A80-B7EC-DF30F3114E41}"/>
            </a:ext>
          </a:extLst>
        </xdr:cNvPr>
        <xdr:cNvSpPr/>
      </xdr:nvSpPr>
      <xdr:spPr>
        <a:xfrm>
          <a:off x="13887450" y="162890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52070</xdr:rowOff>
    </xdr:from>
    <xdr:to>
      <xdr:col>85</xdr:col>
      <xdr:colOff>127000</xdr:colOff>
      <xdr:row>101</xdr:row>
      <xdr:rowOff>10161</xdr:rowOff>
    </xdr:to>
    <xdr:cxnSp macro="">
      <xdr:nvCxnSpPr>
        <xdr:cNvPr id="785" name="直線コネクタ 784">
          <a:extLst>
            <a:ext uri="{FF2B5EF4-FFF2-40B4-BE49-F238E27FC236}">
              <a16:creationId xmlns:a16="http://schemas.microsoft.com/office/drawing/2014/main" id="{C8797A40-E76C-4FB9-9530-A30EC77C841E}"/>
            </a:ext>
          </a:extLst>
        </xdr:cNvPr>
        <xdr:cNvCxnSpPr/>
      </xdr:nvCxnSpPr>
      <xdr:spPr>
        <a:xfrm>
          <a:off x="13935075" y="16336645"/>
          <a:ext cx="762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786" name="楕円 785">
          <a:extLst>
            <a:ext uri="{FF2B5EF4-FFF2-40B4-BE49-F238E27FC236}">
              <a16:creationId xmlns:a16="http://schemas.microsoft.com/office/drawing/2014/main" id="{4244D263-C8F0-4FCD-A658-4E81A4A7D192}"/>
            </a:ext>
          </a:extLst>
        </xdr:cNvPr>
        <xdr:cNvSpPr/>
      </xdr:nvSpPr>
      <xdr:spPr>
        <a:xfrm>
          <a:off x="13096875" y="16240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52070</xdr:rowOff>
    </xdr:to>
    <xdr:cxnSp macro="">
      <xdr:nvCxnSpPr>
        <xdr:cNvPr id="787" name="直線コネクタ 786">
          <a:extLst>
            <a:ext uri="{FF2B5EF4-FFF2-40B4-BE49-F238E27FC236}">
              <a16:creationId xmlns:a16="http://schemas.microsoft.com/office/drawing/2014/main" id="{BA1631C3-8400-41AE-8078-DEF860E47E0E}"/>
            </a:ext>
          </a:extLst>
        </xdr:cNvPr>
        <xdr:cNvCxnSpPr/>
      </xdr:nvCxnSpPr>
      <xdr:spPr>
        <a:xfrm>
          <a:off x="13144500" y="1628775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45720</xdr:rowOff>
    </xdr:from>
    <xdr:to>
      <xdr:col>72</xdr:col>
      <xdr:colOff>38100</xdr:colOff>
      <xdr:row>106</xdr:row>
      <xdr:rowOff>147320</xdr:rowOff>
    </xdr:to>
    <xdr:sp macro="" textlink="">
      <xdr:nvSpPr>
        <xdr:cNvPr id="788" name="楕円 787">
          <a:extLst>
            <a:ext uri="{FF2B5EF4-FFF2-40B4-BE49-F238E27FC236}">
              <a16:creationId xmlns:a16="http://schemas.microsoft.com/office/drawing/2014/main" id="{A040F97F-0431-4CA6-89C5-5BDE417E38DC}"/>
            </a:ext>
          </a:extLst>
        </xdr:cNvPr>
        <xdr:cNvSpPr/>
      </xdr:nvSpPr>
      <xdr:spPr>
        <a:xfrm>
          <a:off x="12296775" y="17365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106</xdr:row>
      <xdr:rowOff>96520</xdr:rowOff>
    </xdr:to>
    <xdr:cxnSp macro="">
      <xdr:nvCxnSpPr>
        <xdr:cNvPr id="789" name="直線コネクタ 788">
          <a:extLst>
            <a:ext uri="{FF2B5EF4-FFF2-40B4-BE49-F238E27FC236}">
              <a16:creationId xmlns:a16="http://schemas.microsoft.com/office/drawing/2014/main" id="{D3EE20CA-79FE-4D85-98A2-4EA53771CCF5}"/>
            </a:ext>
          </a:extLst>
        </xdr:cNvPr>
        <xdr:cNvCxnSpPr/>
      </xdr:nvCxnSpPr>
      <xdr:spPr>
        <a:xfrm flipV="1">
          <a:off x="12344400" y="16287750"/>
          <a:ext cx="800100" cy="11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124461</xdr:rowOff>
    </xdr:from>
    <xdr:to>
      <xdr:col>67</xdr:col>
      <xdr:colOff>101600</xdr:colOff>
      <xdr:row>107</xdr:row>
      <xdr:rowOff>54611</xdr:rowOff>
    </xdr:to>
    <xdr:sp macro="" textlink="">
      <xdr:nvSpPr>
        <xdr:cNvPr id="790" name="楕円 789">
          <a:extLst>
            <a:ext uri="{FF2B5EF4-FFF2-40B4-BE49-F238E27FC236}">
              <a16:creationId xmlns:a16="http://schemas.microsoft.com/office/drawing/2014/main" id="{197805F6-8EBE-4C4D-B6F3-96D66F6DD258}"/>
            </a:ext>
          </a:extLst>
        </xdr:cNvPr>
        <xdr:cNvSpPr/>
      </xdr:nvSpPr>
      <xdr:spPr>
        <a:xfrm>
          <a:off x="11487150" y="174377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96520</xdr:rowOff>
    </xdr:from>
    <xdr:to>
      <xdr:col>71</xdr:col>
      <xdr:colOff>177800</xdr:colOff>
      <xdr:row>107</xdr:row>
      <xdr:rowOff>3811</xdr:rowOff>
    </xdr:to>
    <xdr:cxnSp macro="">
      <xdr:nvCxnSpPr>
        <xdr:cNvPr id="791" name="直線コネクタ 790">
          <a:extLst>
            <a:ext uri="{FF2B5EF4-FFF2-40B4-BE49-F238E27FC236}">
              <a16:creationId xmlns:a16="http://schemas.microsoft.com/office/drawing/2014/main" id="{6633E6FE-2448-4575-A163-3F1E789779DD}"/>
            </a:ext>
          </a:extLst>
        </xdr:cNvPr>
        <xdr:cNvCxnSpPr/>
      </xdr:nvCxnSpPr>
      <xdr:spPr>
        <a:xfrm flipV="1">
          <a:off x="11534775" y="17412970"/>
          <a:ext cx="809625"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113047</xdr:rowOff>
    </xdr:from>
    <xdr:ext cx="405111" cy="259045"/>
    <xdr:sp macro="" textlink="">
      <xdr:nvSpPr>
        <xdr:cNvPr id="792" name="n_1aveValue【公民館】&#10;有形固定資産減価償却率">
          <a:extLst>
            <a:ext uri="{FF2B5EF4-FFF2-40B4-BE49-F238E27FC236}">
              <a16:creationId xmlns:a16="http://schemas.microsoft.com/office/drawing/2014/main" id="{D13320DF-ACC6-47C2-9BE9-867B7CBB1663}"/>
            </a:ext>
          </a:extLst>
        </xdr:cNvPr>
        <xdr:cNvSpPr txBox="1"/>
      </xdr:nvSpPr>
      <xdr:spPr>
        <a:xfrm>
          <a:off x="13745219"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128288</xdr:rowOff>
    </xdr:from>
    <xdr:ext cx="405111" cy="259045"/>
    <xdr:sp macro="" textlink="">
      <xdr:nvSpPr>
        <xdr:cNvPr id="793" name="n_2aveValue【公民館】&#10;有形固定資産減価償却率">
          <a:extLst>
            <a:ext uri="{FF2B5EF4-FFF2-40B4-BE49-F238E27FC236}">
              <a16:creationId xmlns:a16="http://schemas.microsoft.com/office/drawing/2014/main" id="{C595EC7B-AA94-4FDA-9FF4-E2EAD96DCF57}"/>
            </a:ext>
          </a:extLst>
        </xdr:cNvPr>
        <xdr:cNvSpPr txBox="1"/>
      </xdr:nvSpPr>
      <xdr:spPr>
        <a:xfrm>
          <a:off x="12964169" y="1709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134638</xdr:rowOff>
    </xdr:from>
    <xdr:ext cx="405111" cy="259045"/>
    <xdr:sp macro="" textlink="">
      <xdr:nvSpPr>
        <xdr:cNvPr id="794" name="n_3aveValue【公民館】&#10;有形固定資産減価償却率">
          <a:extLst>
            <a:ext uri="{FF2B5EF4-FFF2-40B4-BE49-F238E27FC236}">
              <a16:creationId xmlns:a16="http://schemas.microsoft.com/office/drawing/2014/main" id="{E2F4F9CB-066D-4490-97B0-DB314176497F}"/>
            </a:ext>
          </a:extLst>
        </xdr:cNvPr>
        <xdr:cNvSpPr txBox="1"/>
      </xdr:nvSpPr>
      <xdr:spPr>
        <a:xfrm>
          <a:off x="1216406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95" name="n_4aveValue【公民館】&#10;有形固定資産減価償却率">
          <a:extLst>
            <a:ext uri="{FF2B5EF4-FFF2-40B4-BE49-F238E27FC236}">
              <a16:creationId xmlns:a16="http://schemas.microsoft.com/office/drawing/2014/main" id="{7A4D2EAB-6A04-4F32-95DA-E0FD3DDDDEA0}"/>
            </a:ext>
          </a:extLst>
        </xdr:cNvPr>
        <xdr:cNvSpPr txBox="1"/>
      </xdr:nvSpPr>
      <xdr:spPr>
        <a:xfrm>
          <a:off x="11354444"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119397</xdr:rowOff>
    </xdr:from>
    <xdr:ext cx="340478" cy="259045"/>
    <xdr:sp macro="" textlink="">
      <xdr:nvSpPr>
        <xdr:cNvPr id="796" name="n_1mainValue【公民館】&#10;有形固定資産減価償却率">
          <a:extLst>
            <a:ext uri="{FF2B5EF4-FFF2-40B4-BE49-F238E27FC236}">
              <a16:creationId xmlns:a16="http://schemas.microsoft.com/office/drawing/2014/main" id="{E35CE590-223E-4688-AFAB-9CDB1A32E435}"/>
            </a:ext>
          </a:extLst>
        </xdr:cNvPr>
        <xdr:cNvSpPr txBox="1"/>
      </xdr:nvSpPr>
      <xdr:spPr>
        <a:xfrm>
          <a:off x="13774361" y="160674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797" name="n_2mainValue【公民館】&#10;有形固定資産減価償却率">
          <a:extLst>
            <a:ext uri="{FF2B5EF4-FFF2-40B4-BE49-F238E27FC236}">
              <a16:creationId xmlns:a16="http://schemas.microsoft.com/office/drawing/2014/main" id="{DDDA8A7E-E35A-457D-BD5D-BFDA1F257A07}"/>
            </a:ext>
          </a:extLst>
        </xdr:cNvPr>
        <xdr:cNvSpPr txBox="1"/>
      </xdr:nvSpPr>
      <xdr:spPr>
        <a:xfrm>
          <a:off x="12993311" y="16009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138447</xdr:rowOff>
    </xdr:from>
    <xdr:ext cx="405111" cy="259045"/>
    <xdr:sp macro="" textlink="">
      <xdr:nvSpPr>
        <xdr:cNvPr id="798" name="n_3mainValue【公民館】&#10;有形固定資産減価償却率">
          <a:extLst>
            <a:ext uri="{FF2B5EF4-FFF2-40B4-BE49-F238E27FC236}">
              <a16:creationId xmlns:a16="http://schemas.microsoft.com/office/drawing/2014/main" id="{E886098E-7F18-4A8A-934C-5C00B5DC353E}"/>
            </a:ext>
          </a:extLst>
        </xdr:cNvPr>
        <xdr:cNvSpPr txBox="1"/>
      </xdr:nvSpPr>
      <xdr:spPr>
        <a:xfrm>
          <a:off x="12164069"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45738</xdr:rowOff>
    </xdr:from>
    <xdr:ext cx="405111" cy="259045"/>
    <xdr:sp macro="" textlink="">
      <xdr:nvSpPr>
        <xdr:cNvPr id="799" name="n_4mainValue【公民館】&#10;有形固定資産減価償却率">
          <a:extLst>
            <a:ext uri="{FF2B5EF4-FFF2-40B4-BE49-F238E27FC236}">
              <a16:creationId xmlns:a16="http://schemas.microsoft.com/office/drawing/2014/main" id="{07C765B1-6C2F-4094-80B5-DBE170CD9A2D}"/>
            </a:ext>
          </a:extLst>
        </xdr:cNvPr>
        <xdr:cNvSpPr txBox="1"/>
      </xdr:nvSpPr>
      <xdr:spPr>
        <a:xfrm>
          <a:off x="11354444" y="1753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CD85666A-6B98-4FEC-8795-3C30B07E0F1C}"/>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1E07EA1B-7B96-4EEE-AB5B-31F21FE41FFE}"/>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CA91DF57-E427-45F0-A3EC-30266BB45963}"/>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52F14022-C52F-46C8-86E8-729A13E04E3C}"/>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16DCA07A-7473-4C71-B772-E17F1ED356C8}"/>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60B0B723-7694-4123-9A03-1BC1EF45B48F}"/>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DE2CFF2-798B-495A-B791-B747C3FA24FB}"/>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C86774AA-99C3-4DF7-831A-B37310C66CE5}"/>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45908747-332D-48BE-8278-E117A0E2531C}"/>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11EE2F75-2448-482A-98EF-CC28FC6D400D}"/>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E104DD50-F00E-4E13-8D27-EDFB405E46C0}"/>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C0336EF8-1491-4781-B65A-F902B2FE1063}"/>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318618A8-3AE7-464C-87CB-88C22E93EFF6}"/>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464C9ECA-7654-4C4B-8421-B6B9332F2DF6}"/>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CB41D5E-3A91-4217-BBCA-A39E1CDAFA53}"/>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1C4D9B43-4EC3-48D2-8FB9-95A2F1058457}"/>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DE2944E9-0548-4631-8B11-9EEE48246E7E}"/>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2A5E863C-3851-4EC3-A514-8B2844BCB2B8}"/>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CAA8161D-3F9B-4FD7-A0F5-AD7D5C51950C}"/>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DACF6C24-36EC-48D4-A6B1-F01B10130F5A}"/>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59054480-0005-425D-BCDA-099200EB639B}"/>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5189B1B0-E989-4723-BF02-8C6EFE728B3C}"/>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F6FCD1DC-57CF-4065-8746-1DD06BA0092A}"/>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3" name="直線コネクタ 822">
          <a:extLst>
            <a:ext uri="{FF2B5EF4-FFF2-40B4-BE49-F238E27FC236}">
              <a16:creationId xmlns:a16="http://schemas.microsoft.com/office/drawing/2014/main" id="{835DA410-B6A4-45F0-A7CC-FC478C86495B}"/>
            </a:ext>
          </a:extLst>
        </xdr:cNvPr>
        <xdr:cNvCxnSpPr/>
      </xdr:nvCxnSpPr>
      <xdr:spPr>
        <a:xfrm flipV="1">
          <a:off x="19954239" y="16391255"/>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4" name="【公民館】&#10;一人当たり面積最小値テキスト">
          <a:extLst>
            <a:ext uri="{FF2B5EF4-FFF2-40B4-BE49-F238E27FC236}">
              <a16:creationId xmlns:a16="http://schemas.microsoft.com/office/drawing/2014/main" id="{146A97BB-E071-4EF9-8450-DD169CACD6B9}"/>
            </a:ext>
          </a:extLst>
        </xdr:cNvPr>
        <xdr:cNvSpPr txBox="1"/>
      </xdr:nvSpPr>
      <xdr:spPr>
        <a:xfrm>
          <a:off x="19992975" y="1780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5" name="直線コネクタ 824">
          <a:extLst>
            <a:ext uri="{FF2B5EF4-FFF2-40B4-BE49-F238E27FC236}">
              <a16:creationId xmlns:a16="http://schemas.microsoft.com/office/drawing/2014/main" id="{A095626C-57C7-4110-80D4-F0E9B9506F08}"/>
            </a:ext>
          </a:extLst>
        </xdr:cNvPr>
        <xdr:cNvCxnSpPr/>
      </xdr:nvCxnSpPr>
      <xdr:spPr>
        <a:xfrm>
          <a:off x="19878675" y="178047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6" name="【公民館】&#10;一人当たり面積最大値テキスト">
          <a:extLst>
            <a:ext uri="{FF2B5EF4-FFF2-40B4-BE49-F238E27FC236}">
              <a16:creationId xmlns:a16="http://schemas.microsoft.com/office/drawing/2014/main" id="{BD15FE57-B317-4E22-AAA5-D3D1F427D5A5}"/>
            </a:ext>
          </a:extLst>
        </xdr:cNvPr>
        <xdr:cNvSpPr txBox="1"/>
      </xdr:nvSpPr>
      <xdr:spPr>
        <a:xfrm>
          <a:off x="19992975" y="1616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7" name="直線コネクタ 826">
          <a:extLst>
            <a:ext uri="{FF2B5EF4-FFF2-40B4-BE49-F238E27FC236}">
              <a16:creationId xmlns:a16="http://schemas.microsoft.com/office/drawing/2014/main" id="{A575646F-C965-4E5F-8BCD-95A12E17F49C}"/>
            </a:ext>
          </a:extLst>
        </xdr:cNvPr>
        <xdr:cNvCxnSpPr/>
      </xdr:nvCxnSpPr>
      <xdr:spPr>
        <a:xfrm>
          <a:off x="19878675" y="16391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28" name="【公民館】&#10;一人当たり面積平均値テキスト">
          <a:extLst>
            <a:ext uri="{FF2B5EF4-FFF2-40B4-BE49-F238E27FC236}">
              <a16:creationId xmlns:a16="http://schemas.microsoft.com/office/drawing/2014/main" id="{838852D1-55DD-4123-9422-BE239C71E80D}"/>
            </a:ext>
          </a:extLst>
        </xdr:cNvPr>
        <xdr:cNvSpPr txBox="1"/>
      </xdr:nvSpPr>
      <xdr:spPr>
        <a:xfrm>
          <a:off x="19992975" y="17280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9" name="フローチャート: 判断 828">
          <a:extLst>
            <a:ext uri="{FF2B5EF4-FFF2-40B4-BE49-F238E27FC236}">
              <a16:creationId xmlns:a16="http://schemas.microsoft.com/office/drawing/2014/main" id="{24B6D33A-FF38-4304-9339-A3D807E08414}"/>
            </a:ext>
          </a:extLst>
        </xdr:cNvPr>
        <xdr:cNvSpPr/>
      </xdr:nvSpPr>
      <xdr:spPr>
        <a:xfrm>
          <a:off x="19897725" y="174294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0" name="フローチャート: 判断 829">
          <a:extLst>
            <a:ext uri="{FF2B5EF4-FFF2-40B4-BE49-F238E27FC236}">
              <a16:creationId xmlns:a16="http://schemas.microsoft.com/office/drawing/2014/main" id="{FC8D9B4E-43FA-4A27-AEBB-7879097A8208}"/>
            </a:ext>
          </a:extLst>
        </xdr:cNvPr>
        <xdr:cNvSpPr/>
      </xdr:nvSpPr>
      <xdr:spPr>
        <a:xfrm>
          <a:off x="19154775" y="17442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1" name="フローチャート: 判断 830">
          <a:extLst>
            <a:ext uri="{FF2B5EF4-FFF2-40B4-BE49-F238E27FC236}">
              <a16:creationId xmlns:a16="http://schemas.microsoft.com/office/drawing/2014/main" id="{EE043C63-8C70-4686-84AF-1CFD60058B78}"/>
            </a:ext>
          </a:extLst>
        </xdr:cNvPr>
        <xdr:cNvSpPr/>
      </xdr:nvSpPr>
      <xdr:spPr>
        <a:xfrm>
          <a:off x="18345150" y="174377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32" name="フローチャート: 判断 831">
          <a:extLst>
            <a:ext uri="{FF2B5EF4-FFF2-40B4-BE49-F238E27FC236}">
              <a16:creationId xmlns:a16="http://schemas.microsoft.com/office/drawing/2014/main" id="{CE0A07BA-880A-41B2-ADA0-746E9D27EBFD}"/>
            </a:ext>
          </a:extLst>
        </xdr:cNvPr>
        <xdr:cNvSpPr/>
      </xdr:nvSpPr>
      <xdr:spPr>
        <a:xfrm>
          <a:off x="17554575" y="174129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3" name="フローチャート: 判断 832">
          <a:extLst>
            <a:ext uri="{FF2B5EF4-FFF2-40B4-BE49-F238E27FC236}">
              <a16:creationId xmlns:a16="http://schemas.microsoft.com/office/drawing/2014/main" id="{58971D6E-6078-48E5-A8A9-A476D70C0B7E}"/>
            </a:ext>
          </a:extLst>
        </xdr:cNvPr>
        <xdr:cNvSpPr/>
      </xdr:nvSpPr>
      <xdr:spPr>
        <a:xfrm>
          <a:off x="16754475" y="17419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C0EABA1-126F-471D-A792-ED3B357BA217}"/>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3114EED-A163-43DA-B26E-BFDF0DB0A909}"/>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7665709-4FF5-496C-975F-E4B070273120}"/>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66707B4-3655-424A-AF99-DB92AD846F3E}"/>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E2BE155-CD12-4DEE-9352-732476743AE4}"/>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166370</xdr:rowOff>
    </xdr:from>
    <xdr:to>
      <xdr:col>116</xdr:col>
      <xdr:colOff>114300</xdr:colOff>
      <xdr:row>107</xdr:row>
      <xdr:rowOff>96520</xdr:rowOff>
    </xdr:to>
    <xdr:sp macro="" textlink="">
      <xdr:nvSpPr>
        <xdr:cNvPr id="839" name="楕円 838">
          <a:extLst>
            <a:ext uri="{FF2B5EF4-FFF2-40B4-BE49-F238E27FC236}">
              <a16:creationId xmlns:a16="http://schemas.microsoft.com/office/drawing/2014/main" id="{D18DB2B0-5C10-4B2C-8DF3-980376017578}"/>
            </a:ext>
          </a:extLst>
        </xdr:cNvPr>
        <xdr:cNvSpPr/>
      </xdr:nvSpPr>
      <xdr:spPr>
        <a:xfrm>
          <a:off x="19897725" y="174796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144797</xdr:rowOff>
    </xdr:from>
    <xdr:ext cx="469744" cy="259045"/>
    <xdr:sp macro="" textlink="">
      <xdr:nvSpPr>
        <xdr:cNvPr id="840" name="【公民館】&#10;一人当たり面積該当値テキスト">
          <a:extLst>
            <a:ext uri="{FF2B5EF4-FFF2-40B4-BE49-F238E27FC236}">
              <a16:creationId xmlns:a16="http://schemas.microsoft.com/office/drawing/2014/main" id="{69894302-9F56-40D6-BD29-4342D346FB23}"/>
            </a:ext>
          </a:extLst>
        </xdr:cNvPr>
        <xdr:cNvSpPr txBox="1"/>
      </xdr:nvSpPr>
      <xdr:spPr>
        <a:xfrm>
          <a:off x="19992975"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841" name="楕円 840">
          <a:extLst>
            <a:ext uri="{FF2B5EF4-FFF2-40B4-BE49-F238E27FC236}">
              <a16:creationId xmlns:a16="http://schemas.microsoft.com/office/drawing/2014/main" id="{392F79F8-08C1-4E72-9A18-C56D8FE685D9}"/>
            </a:ext>
          </a:extLst>
        </xdr:cNvPr>
        <xdr:cNvSpPr/>
      </xdr:nvSpPr>
      <xdr:spPr>
        <a:xfrm>
          <a:off x="19154775" y="174866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45720</xdr:rowOff>
    </xdr:from>
    <xdr:to>
      <xdr:col>116</xdr:col>
      <xdr:colOff>63500</xdr:colOff>
      <xdr:row>107</xdr:row>
      <xdr:rowOff>49530</xdr:rowOff>
    </xdr:to>
    <xdr:cxnSp macro="">
      <xdr:nvCxnSpPr>
        <xdr:cNvPr id="842" name="直線コネクタ 841">
          <a:extLst>
            <a:ext uri="{FF2B5EF4-FFF2-40B4-BE49-F238E27FC236}">
              <a16:creationId xmlns:a16="http://schemas.microsoft.com/office/drawing/2014/main" id="{A87764EF-8989-4889-B309-3CE9B14559B9}"/>
            </a:ext>
          </a:extLst>
        </xdr:cNvPr>
        <xdr:cNvCxnSpPr/>
      </xdr:nvCxnSpPr>
      <xdr:spPr>
        <a:xfrm flipV="1">
          <a:off x="19202400" y="175367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1270</xdr:rowOff>
    </xdr:from>
    <xdr:to>
      <xdr:col>107</xdr:col>
      <xdr:colOff>101600</xdr:colOff>
      <xdr:row>107</xdr:row>
      <xdr:rowOff>102870</xdr:rowOff>
    </xdr:to>
    <xdr:sp macro="" textlink="">
      <xdr:nvSpPr>
        <xdr:cNvPr id="843" name="楕円 842">
          <a:extLst>
            <a:ext uri="{FF2B5EF4-FFF2-40B4-BE49-F238E27FC236}">
              <a16:creationId xmlns:a16="http://schemas.microsoft.com/office/drawing/2014/main" id="{CE330F0D-E4B6-4E99-9133-1DB253D34DFC}"/>
            </a:ext>
          </a:extLst>
        </xdr:cNvPr>
        <xdr:cNvSpPr/>
      </xdr:nvSpPr>
      <xdr:spPr>
        <a:xfrm>
          <a:off x="18345150" y="17489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52070</xdr:rowOff>
    </xdr:to>
    <xdr:cxnSp macro="">
      <xdr:nvCxnSpPr>
        <xdr:cNvPr id="844" name="直線コネクタ 843">
          <a:extLst>
            <a:ext uri="{FF2B5EF4-FFF2-40B4-BE49-F238E27FC236}">
              <a16:creationId xmlns:a16="http://schemas.microsoft.com/office/drawing/2014/main" id="{0B57562E-9E7B-4036-9654-20B18BCD2338}"/>
            </a:ext>
          </a:extLst>
        </xdr:cNvPr>
        <xdr:cNvCxnSpPr/>
      </xdr:nvCxnSpPr>
      <xdr:spPr>
        <a:xfrm flipV="1">
          <a:off x="18392775" y="17534255"/>
          <a:ext cx="8096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170180</xdr:rowOff>
    </xdr:from>
    <xdr:to>
      <xdr:col>102</xdr:col>
      <xdr:colOff>165100</xdr:colOff>
      <xdr:row>108</xdr:row>
      <xdr:rowOff>100330</xdr:rowOff>
    </xdr:to>
    <xdr:sp macro="" textlink="">
      <xdr:nvSpPr>
        <xdr:cNvPr id="845" name="楕円 844">
          <a:extLst>
            <a:ext uri="{FF2B5EF4-FFF2-40B4-BE49-F238E27FC236}">
              <a16:creationId xmlns:a16="http://schemas.microsoft.com/office/drawing/2014/main" id="{51BA7644-1637-4FFA-89A5-D0EC22C450BD}"/>
            </a:ext>
          </a:extLst>
        </xdr:cNvPr>
        <xdr:cNvSpPr/>
      </xdr:nvSpPr>
      <xdr:spPr>
        <a:xfrm>
          <a:off x="17554575" y="176580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52070</xdr:rowOff>
    </xdr:from>
    <xdr:to>
      <xdr:col>107</xdr:col>
      <xdr:colOff>50800</xdr:colOff>
      <xdr:row>108</xdr:row>
      <xdr:rowOff>49530</xdr:rowOff>
    </xdr:to>
    <xdr:cxnSp macro="">
      <xdr:nvCxnSpPr>
        <xdr:cNvPr id="846" name="直線コネクタ 845">
          <a:extLst>
            <a:ext uri="{FF2B5EF4-FFF2-40B4-BE49-F238E27FC236}">
              <a16:creationId xmlns:a16="http://schemas.microsoft.com/office/drawing/2014/main" id="{D9F3D407-9012-47F4-A6A9-637CB62C21B1}"/>
            </a:ext>
          </a:extLst>
        </xdr:cNvPr>
        <xdr:cNvCxnSpPr/>
      </xdr:nvCxnSpPr>
      <xdr:spPr>
        <a:xfrm flipV="1">
          <a:off x="17602200" y="17536795"/>
          <a:ext cx="790575"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0</xdr:rowOff>
    </xdr:from>
    <xdr:to>
      <xdr:col>98</xdr:col>
      <xdr:colOff>38100</xdr:colOff>
      <xdr:row>108</xdr:row>
      <xdr:rowOff>101600</xdr:rowOff>
    </xdr:to>
    <xdr:sp macro="" textlink="">
      <xdr:nvSpPr>
        <xdr:cNvPr id="847" name="楕円 846">
          <a:extLst>
            <a:ext uri="{FF2B5EF4-FFF2-40B4-BE49-F238E27FC236}">
              <a16:creationId xmlns:a16="http://schemas.microsoft.com/office/drawing/2014/main" id="{1A594447-51E5-4266-928A-C678E794534E}"/>
            </a:ext>
          </a:extLst>
        </xdr:cNvPr>
        <xdr:cNvSpPr/>
      </xdr:nvSpPr>
      <xdr:spPr>
        <a:xfrm>
          <a:off x="16754475" y="176593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49530</xdr:rowOff>
    </xdr:from>
    <xdr:to>
      <xdr:col>102</xdr:col>
      <xdr:colOff>114300</xdr:colOff>
      <xdr:row>108</xdr:row>
      <xdr:rowOff>50800</xdr:rowOff>
    </xdr:to>
    <xdr:cxnSp macro="">
      <xdr:nvCxnSpPr>
        <xdr:cNvPr id="848" name="直線コネクタ 847">
          <a:extLst>
            <a:ext uri="{FF2B5EF4-FFF2-40B4-BE49-F238E27FC236}">
              <a16:creationId xmlns:a16="http://schemas.microsoft.com/office/drawing/2014/main" id="{94887044-6DE4-4ADA-AB31-2B24C287049C}"/>
            </a:ext>
          </a:extLst>
        </xdr:cNvPr>
        <xdr:cNvCxnSpPr/>
      </xdr:nvCxnSpPr>
      <xdr:spPr>
        <a:xfrm flipV="1">
          <a:off x="16802100" y="17705705"/>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9" name="n_1aveValue【公民館】&#10;一人当たり面積">
          <a:extLst>
            <a:ext uri="{FF2B5EF4-FFF2-40B4-BE49-F238E27FC236}">
              <a16:creationId xmlns:a16="http://schemas.microsoft.com/office/drawing/2014/main" id="{91E3B3F8-FC08-45C1-BB5B-E449D9F77029}"/>
            </a:ext>
          </a:extLst>
        </xdr:cNvPr>
        <xdr:cNvSpPr txBox="1"/>
      </xdr:nvSpPr>
      <xdr:spPr>
        <a:xfrm>
          <a:off x="18983402" y="1721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0" name="n_2aveValue【公民館】&#10;一人当たり面積">
          <a:extLst>
            <a:ext uri="{FF2B5EF4-FFF2-40B4-BE49-F238E27FC236}">
              <a16:creationId xmlns:a16="http://schemas.microsoft.com/office/drawing/2014/main" id="{5DD0D916-8592-4E0D-B454-2CA03C5F2643}"/>
            </a:ext>
          </a:extLst>
        </xdr:cNvPr>
        <xdr:cNvSpPr txBox="1"/>
      </xdr:nvSpPr>
      <xdr:spPr>
        <a:xfrm>
          <a:off x="18183302"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851" name="n_3aveValue【公民館】&#10;一人当たり面積">
          <a:extLst>
            <a:ext uri="{FF2B5EF4-FFF2-40B4-BE49-F238E27FC236}">
              <a16:creationId xmlns:a16="http://schemas.microsoft.com/office/drawing/2014/main" id="{1948CD15-4490-4788-902A-F25E25AC44E5}"/>
            </a:ext>
          </a:extLst>
        </xdr:cNvPr>
        <xdr:cNvSpPr txBox="1"/>
      </xdr:nvSpPr>
      <xdr:spPr>
        <a:xfrm>
          <a:off x="17383202" y="1719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852" name="n_4aveValue【公民館】&#10;一人当たり面積">
          <a:extLst>
            <a:ext uri="{FF2B5EF4-FFF2-40B4-BE49-F238E27FC236}">
              <a16:creationId xmlns:a16="http://schemas.microsoft.com/office/drawing/2014/main" id="{23C74C56-B001-4DC2-AF2D-FAA8F3CEDC6B}"/>
            </a:ext>
          </a:extLst>
        </xdr:cNvPr>
        <xdr:cNvSpPr txBox="1"/>
      </xdr:nvSpPr>
      <xdr:spPr>
        <a:xfrm>
          <a:off x="16592627" y="1719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91457</xdr:rowOff>
    </xdr:from>
    <xdr:ext cx="469744" cy="259045"/>
    <xdr:sp macro="" textlink="">
      <xdr:nvSpPr>
        <xdr:cNvPr id="853" name="n_1mainValue【公民館】&#10;一人当たり面積">
          <a:extLst>
            <a:ext uri="{FF2B5EF4-FFF2-40B4-BE49-F238E27FC236}">
              <a16:creationId xmlns:a16="http://schemas.microsoft.com/office/drawing/2014/main" id="{8657837B-CAC1-48D2-B995-1EB37ED7DE77}"/>
            </a:ext>
          </a:extLst>
        </xdr:cNvPr>
        <xdr:cNvSpPr txBox="1"/>
      </xdr:nvSpPr>
      <xdr:spPr>
        <a:xfrm>
          <a:off x="18983402"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93997</xdr:rowOff>
    </xdr:from>
    <xdr:ext cx="469744" cy="259045"/>
    <xdr:sp macro="" textlink="">
      <xdr:nvSpPr>
        <xdr:cNvPr id="854" name="n_2mainValue【公民館】&#10;一人当たり面積">
          <a:extLst>
            <a:ext uri="{FF2B5EF4-FFF2-40B4-BE49-F238E27FC236}">
              <a16:creationId xmlns:a16="http://schemas.microsoft.com/office/drawing/2014/main" id="{19280C19-C879-479C-AD63-5A13C5DFBCB2}"/>
            </a:ext>
          </a:extLst>
        </xdr:cNvPr>
        <xdr:cNvSpPr txBox="1"/>
      </xdr:nvSpPr>
      <xdr:spPr>
        <a:xfrm>
          <a:off x="18183302"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91457</xdr:rowOff>
    </xdr:from>
    <xdr:ext cx="469744" cy="259045"/>
    <xdr:sp macro="" textlink="">
      <xdr:nvSpPr>
        <xdr:cNvPr id="855" name="n_3mainValue【公民館】&#10;一人当たり面積">
          <a:extLst>
            <a:ext uri="{FF2B5EF4-FFF2-40B4-BE49-F238E27FC236}">
              <a16:creationId xmlns:a16="http://schemas.microsoft.com/office/drawing/2014/main" id="{D83592F9-0640-4EC7-AF76-3156E9CDBBFD}"/>
            </a:ext>
          </a:extLst>
        </xdr:cNvPr>
        <xdr:cNvSpPr txBox="1"/>
      </xdr:nvSpPr>
      <xdr:spPr>
        <a:xfrm>
          <a:off x="17383202"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92727</xdr:rowOff>
    </xdr:from>
    <xdr:ext cx="469744" cy="259045"/>
    <xdr:sp macro="" textlink="">
      <xdr:nvSpPr>
        <xdr:cNvPr id="856" name="n_4mainValue【公民館】&#10;一人当たり面積">
          <a:extLst>
            <a:ext uri="{FF2B5EF4-FFF2-40B4-BE49-F238E27FC236}">
              <a16:creationId xmlns:a16="http://schemas.microsoft.com/office/drawing/2014/main" id="{7E882A46-13FD-4839-8A7A-D700AB7AFE5B}"/>
            </a:ext>
          </a:extLst>
        </xdr:cNvPr>
        <xdr:cNvSpPr txBox="1"/>
      </xdr:nvSpPr>
      <xdr:spPr>
        <a:xfrm>
          <a:off x="16592627" y="177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9BB57C65-8DAB-412A-A13D-05671B344449}"/>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FD93953-9DFB-4133-A439-8A60C4D46C4C}"/>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FECB0BAD-2AEC-404A-A6BD-57EC43C8FE6F}"/>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町の有形固定資産は、減価償却比率が類似団体平均値よりも高い傾向にあり、有している資産のうち老朽化が進んでいる資産が多いといえる。維持管理も課題であり、個別施設計画において施設等の実態や利用状況、維持管理コスト等を考慮しながら長期的な視点で施設の更新・統廃合・長寿命化などを計画的に行い、財政負担の軽減を図りながら公共施設等の持続性の確保に努める必要が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D4CCB9-4F60-4148-B479-34D328C8AA1C}"/>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0DC754-7BAF-4536-BE01-3FBDB332BF69}"/>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E4296B-0F91-48C8-A901-DB81E5990039}"/>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756071-672F-4FD6-81C7-CBEB72A2390E}"/>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35D11D-6145-4CC1-8D5A-5209AE288A6C}"/>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1CA945-55C4-4D14-B941-E2DC48FD420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3C329A-392F-4EE6-B1B0-966D4D14FBE4}"/>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784B26-CA0F-43E8-92A2-55B23F03A0E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D860C9-EFA5-43ED-A9AC-DCCD9FF39FE3}"/>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F5F291-712D-4E15-8747-0EC8F9ED16A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10,348
10,254
114.03
8,009,820
7,714,321
262,331
4,541,252
5,954,600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CFCDE6-16BC-42BC-893C-DC4B4372FB35}"/>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5C7CD1-145C-4845-A237-4E8C1174E6E3}"/>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CF22D6-733C-4D43-980A-48D9D3EB5490}"/>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56B969-5353-4D99-B4C0-6CF3B9B6E3C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BC633C-7E07-461E-9AC9-BAD5F7D684C0}"/>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C77EF7D-8B8E-4A56-953A-C9E07930C96D}"/>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676BB9-25A4-4430-8B92-7F1BD6F38FFD}"/>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DF383A-B1B0-42D1-859F-0B67F6CB084B}"/>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EC45A3-1ACF-45AB-85BB-66F5D703D28F}"/>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3D1D0D-6FC6-495C-B837-AF83B49A7C4F}"/>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7ABBA5-A07C-4095-94B7-1BF6B563D69E}"/>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E4F8E52-9674-43E0-A6B6-196F1C44AFC7}"/>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65A226-169A-4BBE-BA66-D762C749F358}"/>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CD9653-DEA8-4DD8-9290-C07C2001D4E6}"/>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EC8705-530A-4956-894B-E545BA1C9DEB}"/>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60BB84-7000-4B58-A38D-27AE9C4073D4}"/>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278C82-CF7D-48E5-AA59-7AA68158A34E}"/>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BE0CAA9-56C6-4C94-86CC-AF934690165F}"/>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CD01126-A9FE-4DE2-875E-D1A46B5C1718}"/>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169F01-F8C9-4076-8F79-82BF2B9845E4}"/>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1B49B9-68CD-4F2D-8464-F8A7397B81BB}"/>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7A472D-F40F-4EBF-AEDD-04ECA045CD81}"/>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2AC683-E285-49E9-BF91-608D9CC622CA}"/>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6A2A1A-0DD6-494C-9310-17A95122E079}"/>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1B8186-F65C-4F11-BF34-FD80601567B1}"/>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C9F56D-436E-4A43-AF1D-A2AC23C451D4}"/>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55213B-6E81-460E-901A-39E24BBB9EC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14A49B-ED23-44D0-B811-F8B4B4C404E1}"/>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C82838-2FB3-4831-B62D-DC0AC34CBBE6}"/>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DAFC49-BD91-471B-A474-7666BA2C93E0}"/>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3F0A02-35E4-437B-9620-4AF927296BB6}"/>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D87ED3-681F-483A-BE24-E84C08F997C0}"/>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7ADF8E5-B7DA-47A4-9A66-FC7B45AABFEC}"/>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88EA25B-BDB4-4FF1-B3EC-2ED4464614BB}"/>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C65133A-5A8B-4F9D-8B9E-3A313EE8EF87}"/>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1CF08B5-4C8A-4DE4-9F46-457CD9FCE025}"/>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53E1D19-B91C-4027-A041-C3222001C456}"/>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73C9D91-B4AF-4A07-BB1A-B57791A9E205}"/>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BFF20FD-74EB-4138-99BF-D5FFC532AF82}"/>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0B8716E-D4D9-41AB-9F89-6FE44AB68ECE}"/>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ECD021F-D80B-45C9-BCFE-225A099C2A06}"/>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27CCC0-F3DC-4852-B019-0A03369179DD}"/>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066BED5-A63B-4665-94E0-E4C86113C33F}"/>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EEA86C7-E960-4A3A-BE40-097F045B84C9}"/>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A08B11A-280B-44F1-986A-F5E8E66DB0A8}"/>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2CFA272-AA4B-4D61-BFBC-228AD9E4448E}"/>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62AABAA7-B0DB-4088-BE65-EAE9AB0EA9DF}"/>
            </a:ext>
          </a:extLst>
        </xdr:cNvPr>
        <xdr:cNvCxnSpPr/>
      </xdr:nvCxnSpPr>
      <xdr:spPr>
        <a:xfrm flipV="1">
          <a:off x="4180840" y="5522686"/>
          <a:ext cx="0" cy="133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FD7C8CDA-EB74-425D-A8A6-8E3EC6EA4510}"/>
            </a:ext>
          </a:extLst>
        </xdr:cNvPr>
        <xdr:cNvSpPr txBox="1"/>
      </xdr:nvSpPr>
      <xdr:spPr>
        <a:xfrm>
          <a:off x="4219575"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CEC557FD-7E78-4A39-8226-1B683A6200D4}"/>
            </a:ext>
          </a:extLst>
        </xdr:cNvPr>
        <xdr:cNvCxnSpPr/>
      </xdr:nvCxnSpPr>
      <xdr:spPr>
        <a:xfrm>
          <a:off x="4105275" y="68605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E7B2DE0B-BF45-4792-89FA-FC08216097C4}"/>
            </a:ext>
          </a:extLst>
        </xdr:cNvPr>
        <xdr:cNvSpPr txBox="1"/>
      </xdr:nvSpPr>
      <xdr:spPr>
        <a:xfrm>
          <a:off x="4219575" y="53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24D4FC83-A922-416F-919E-910C4BC8890C}"/>
            </a:ext>
          </a:extLst>
        </xdr:cNvPr>
        <xdr:cNvCxnSpPr/>
      </xdr:nvCxnSpPr>
      <xdr:spPr>
        <a:xfrm>
          <a:off x="4105275" y="5522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AA52A5C8-A2E4-4A92-B9D5-BF29C15A13AC}"/>
            </a:ext>
          </a:extLst>
        </xdr:cNvPr>
        <xdr:cNvSpPr txBox="1"/>
      </xdr:nvSpPr>
      <xdr:spPr>
        <a:xfrm>
          <a:off x="4219575" y="600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20F6115A-66D6-44C1-B1FE-114E137D256A}"/>
            </a:ext>
          </a:extLst>
        </xdr:cNvPr>
        <xdr:cNvSpPr/>
      </xdr:nvSpPr>
      <xdr:spPr>
        <a:xfrm>
          <a:off x="4124325" y="601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9540F6DB-1081-49CA-AE7F-8B9B2ACC50A8}"/>
            </a:ext>
          </a:extLst>
        </xdr:cNvPr>
        <xdr:cNvSpPr/>
      </xdr:nvSpPr>
      <xdr:spPr>
        <a:xfrm>
          <a:off x="3381375" y="60129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D5C662D3-E447-440C-A5B7-E41FE5FCE05E}"/>
            </a:ext>
          </a:extLst>
        </xdr:cNvPr>
        <xdr:cNvSpPr/>
      </xdr:nvSpPr>
      <xdr:spPr>
        <a:xfrm>
          <a:off x="2571750" y="60113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41F63231-096D-4715-B2A9-945BF532E07C}"/>
            </a:ext>
          </a:extLst>
        </xdr:cNvPr>
        <xdr:cNvSpPr/>
      </xdr:nvSpPr>
      <xdr:spPr>
        <a:xfrm>
          <a:off x="1781175" y="6037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6E6F1DE3-1824-4B3F-BE46-A1A2203FCF1B}"/>
            </a:ext>
          </a:extLst>
        </xdr:cNvPr>
        <xdr:cNvSpPr/>
      </xdr:nvSpPr>
      <xdr:spPr>
        <a:xfrm>
          <a:off x="981075" y="6003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41832D6-DAEB-48EA-A628-55301DD3DD95}"/>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5B57E3-772B-48A5-92BE-D32B6E3ED753}"/>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1447572-EB52-49A8-85C1-FFC40C5CBFC1}"/>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DE1ABA2-213E-4F73-9D7A-214BE310AAFD}"/>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39FF2C1-2DA1-46DB-A9EA-8F2FC00592A5}"/>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xdr:rowOff>
    </xdr:from>
    <xdr:to>
      <xdr:col>24</xdr:col>
      <xdr:colOff>114300</xdr:colOff>
      <xdr:row>34</xdr:row>
      <xdr:rowOff>115570</xdr:rowOff>
    </xdr:to>
    <xdr:sp macro="" textlink="">
      <xdr:nvSpPr>
        <xdr:cNvPr id="74" name="楕円 73">
          <a:extLst>
            <a:ext uri="{FF2B5EF4-FFF2-40B4-BE49-F238E27FC236}">
              <a16:creationId xmlns:a16="http://schemas.microsoft.com/office/drawing/2014/main" id="{7B0C3F9E-19AF-4E81-A4C9-30E9367B3BF8}"/>
            </a:ext>
          </a:extLst>
        </xdr:cNvPr>
        <xdr:cNvSpPr/>
      </xdr:nvSpPr>
      <xdr:spPr>
        <a:xfrm>
          <a:off x="4124325" y="5525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100347</xdr:rowOff>
    </xdr:from>
    <xdr:ext cx="405111" cy="259045"/>
    <xdr:sp macro="" textlink="">
      <xdr:nvSpPr>
        <xdr:cNvPr id="75" name="【図書館】&#10;有形固定資産減価償却率該当値テキスト">
          <a:extLst>
            <a:ext uri="{FF2B5EF4-FFF2-40B4-BE49-F238E27FC236}">
              <a16:creationId xmlns:a16="http://schemas.microsoft.com/office/drawing/2014/main" id="{276C856B-85E2-4E42-8E1B-7FA4AD70B4D4}"/>
            </a:ext>
          </a:extLst>
        </xdr:cNvPr>
        <xdr:cNvSpPr txBox="1"/>
      </xdr:nvSpPr>
      <xdr:spPr>
        <a:xfrm>
          <a:off x="4219575" y="54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18869</xdr:rowOff>
    </xdr:from>
    <xdr:to>
      <xdr:col>20</xdr:col>
      <xdr:colOff>38100</xdr:colOff>
      <xdr:row>33</xdr:row>
      <xdr:rowOff>120469</xdr:rowOff>
    </xdr:to>
    <xdr:sp macro="" textlink="">
      <xdr:nvSpPr>
        <xdr:cNvPr id="76" name="楕円 75">
          <a:extLst>
            <a:ext uri="{FF2B5EF4-FFF2-40B4-BE49-F238E27FC236}">
              <a16:creationId xmlns:a16="http://schemas.microsoft.com/office/drawing/2014/main" id="{B7DEB59E-D21E-4DF5-B6DC-8F66A93C8473}"/>
            </a:ext>
          </a:extLst>
        </xdr:cNvPr>
        <xdr:cNvSpPr/>
      </xdr:nvSpPr>
      <xdr:spPr>
        <a:xfrm>
          <a:off x="3381375" y="53719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69669</xdr:rowOff>
    </xdr:from>
    <xdr:to>
      <xdr:col>24</xdr:col>
      <xdr:colOff>63500</xdr:colOff>
      <xdr:row>34</xdr:row>
      <xdr:rowOff>64770</xdr:rowOff>
    </xdr:to>
    <xdr:cxnSp macro="">
      <xdr:nvCxnSpPr>
        <xdr:cNvPr id="77" name="直線コネクタ 76">
          <a:extLst>
            <a:ext uri="{FF2B5EF4-FFF2-40B4-BE49-F238E27FC236}">
              <a16:creationId xmlns:a16="http://schemas.microsoft.com/office/drawing/2014/main" id="{19C3EAE4-4419-4BBC-A097-1D830AF60B31}"/>
            </a:ext>
          </a:extLst>
        </xdr:cNvPr>
        <xdr:cNvCxnSpPr/>
      </xdr:nvCxnSpPr>
      <xdr:spPr>
        <a:xfrm>
          <a:off x="3429000" y="5419544"/>
          <a:ext cx="752475" cy="16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8" name="楕円 77">
          <a:extLst>
            <a:ext uri="{FF2B5EF4-FFF2-40B4-BE49-F238E27FC236}">
              <a16:creationId xmlns:a16="http://schemas.microsoft.com/office/drawing/2014/main" id="{61FBECAC-3892-4492-A58A-C93CCD998C8B}"/>
            </a:ext>
          </a:extLst>
        </xdr:cNvPr>
        <xdr:cNvSpPr/>
      </xdr:nvSpPr>
      <xdr:spPr>
        <a:xfrm>
          <a:off x="2571750" y="53176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69669</xdr:rowOff>
    </xdr:to>
    <xdr:cxnSp macro="">
      <xdr:nvCxnSpPr>
        <xdr:cNvPr id="79" name="直線コネクタ 78">
          <a:extLst>
            <a:ext uri="{FF2B5EF4-FFF2-40B4-BE49-F238E27FC236}">
              <a16:creationId xmlns:a16="http://schemas.microsoft.com/office/drawing/2014/main" id="{07300D0A-4B5F-4190-B635-714A7B17E561}"/>
            </a:ext>
          </a:extLst>
        </xdr:cNvPr>
        <xdr:cNvCxnSpPr/>
      </xdr:nvCxnSpPr>
      <xdr:spPr>
        <a:xfrm>
          <a:off x="2619375" y="5355772"/>
          <a:ext cx="809625"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F969BD11-1408-4E4B-A207-69C53FAB078B}"/>
            </a:ext>
          </a:extLst>
        </xdr:cNvPr>
        <xdr:cNvSpPr/>
      </xdr:nvSpPr>
      <xdr:spPr>
        <a:xfrm>
          <a:off x="1781175" y="6237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5EA02A24-8A05-444A-8B39-0E0A67A054AE}"/>
            </a:ext>
          </a:extLst>
        </xdr:cNvPr>
        <xdr:cNvCxnSpPr/>
      </xdr:nvCxnSpPr>
      <xdr:spPr>
        <a:xfrm flipV="1">
          <a:off x="1828800" y="5355772"/>
          <a:ext cx="790575" cy="9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a:extLst>
            <a:ext uri="{FF2B5EF4-FFF2-40B4-BE49-F238E27FC236}">
              <a16:creationId xmlns:a16="http://schemas.microsoft.com/office/drawing/2014/main" id="{49766515-E5F7-493C-ABA2-2A7AA2C7F921}"/>
            </a:ext>
          </a:extLst>
        </xdr:cNvPr>
        <xdr:cNvSpPr/>
      </xdr:nvSpPr>
      <xdr:spPr>
        <a:xfrm>
          <a:off x="981075" y="62075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02C75C48-3ACA-4185-BEAC-B792A024BF8F}"/>
            </a:ext>
          </a:extLst>
        </xdr:cNvPr>
        <xdr:cNvCxnSpPr/>
      </xdr:nvCxnSpPr>
      <xdr:spPr>
        <a:xfrm>
          <a:off x="1028700" y="6255203"/>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3507F4BC-3243-46B7-86BF-DE785886EF96}"/>
            </a:ext>
          </a:extLst>
        </xdr:cNvPr>
        <xdr:cNvSpPr txBox="1"/>
      </xdr:nvSpPr>
      <xdr:spPr>
        <a:xfrm>
          <a:off x="3239144" y="610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a:extLst>
            <a:ext uri="{FF2B5EF4-FFF2-40B4-BE49-F238E27FC236}">
              <a16:creationId xmlns:a16="http://schemas.microsoft.com/office/drawing/2014/main" id="{D886F137-9A55-46AD-8734-4B963D4B67D7}"/>
            </a:ext>
          </a:extLst>
        </xdr:cNvPr>
        <xdr:cNvSpPr txBox="1"/>
      </xdr:nvSpPr>
      <xdr:spPr>
        <a:xfrm>
          <a:off x="2439044" y="610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6ABA337B-DCB0-47A7-A348-4EC187DE2AAC}"/>
            </a:ext>
          </a:extLst>
        </xdr:cNvPr>
        <xdr:cNvSpPr txBox="1"/>
      </xdr:nvSpPr>
      <xdr:spPr>
        <a:xfrm>
          <a:off x="1648469"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12008393-CD68-4A48-AFE1-540815CB6C2C}"/>
            </a:ext>
          </a:extLst>
        </xdr:cNvPr>
        <xdr:cNvSpPr txBox="1"/>
      </xdr:nvSpPr>
      <xdr:spPr>
        <a:xfrm>
          <a:off x="848369"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136996</xdr:rowOff>
    </xdr:from>
    <xdr:ext cx="340478" cy="259045"/>
    <xdr:sp macro="" textlink="">
      <xdr:nvSpPr>
        <xdr:cNvPr id="88" name="n_1mainValue【図書館】&#10;有形固定資産減価償却率">
          <a:extLst>
            <a:ext uri="{FF2B5EF4-FFF2-40B4-BE49-F238E27FC236}">
              <a16:creationId xmlns:a16="http://schemas.microsoft.com/office/drawing/2014/main" id="{AC5EA33D-3B66-49BE-94F4-C6DC88C75F25}"/>
            </a:ext>
          </a:extLst>
        </xdr:cNvPr>
        <xdr:cNvSpPr txBox="1"/>
      </xdr:nvSpPr>
      <xdr:spPr>
        <a:xfrm>
          <a:off x="3258761" y="51693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70049</xdr:rowOff>
    </xdr:from>
    <xdr:ext cx="340478" cy="259045"/>
    <xdr:sp macro="" textlink="">
      <xdr:nvSpPr>
        <xdr:cNvPr id="89" name="n_2mainValue【図書館】&#10;有形固定資産減価償却率">
          <a:extLst>
            <a:ext uri="{FF2B5EF4-FFF2-40B4-BE49-F238E27FC236}">
              <a16:creationId xmlns:a16="http://schemas.microsoft.com/office/drawing/2014/main" id="{F892935C-B9E8-460F-A6EA-11CBF4FBB291}"/>
            </a:ext>
          </a:extLst>
        </xdr:cNvPr>
        <xdr:cNvSpPr txBox="1"/>
      </xdr:nvSpPr>
      <xdr:spPr>
        <a:xfrm>
          <a:off x="2468186" y="5096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a:extLst>
            <a:ext uri="{FF2B5EF4-FFF2-40B4-BE49-F238E27FC236}">
              <a16:creationId xmlns:a16="http://schemas.microsoft.com/office/drawing/2014/main" id="{D5AE351E-DB70-4666-AE66-510FD906A91B}"/>
            </a:ext>
          </a:extLst>
        </xdr:cNvPr>
        <xdr:cNvSpPr txBox="1"/>
      </xdr:nvSpPr>
      <xdr:spPr>
        <a:xfrm>
          <a:off x="1648469" y="632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AE02ED26-DDAF-4AD6-94D1-2001778CAB25}"/>
            </a:ext>
          </a:extLst>
        </xdr:cNvPr>
        <xdr:cNvSpPr txBox="1"/>
      </xdr:nvSpPr>
      <xdr:spPr>
        <a:xfrm>
          <a:off x="848369" y="629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238E7A2-AC83-425F-AE5F-90B7198680E6}"/>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7255172-5FE8-405D-B441-56F15D90795B}"/>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EDCB331-0AEB-4011-89D5-E6665134A758}"/>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FCB7BC8-8D6D-43E7-B261-E707E5C3A8AF}"/>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DADDEBB-8C81-4986-AFA6-768E59150C6F}"/>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D42FF42-30A2-4861-A498-3C88642882E6}"/>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7FB4C44-B1C4-4FFD-ADC8-E9E76EEB817B}"/>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BB8083E-787E-4157-B646-A571AEA61668}"/>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0A4E6E6-FEBE-4076-9972-1A20E4E5C72C}"/>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CDCDB18-3935-4371-816A-D37486F5EEFE}"/>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151D068-1812-4FDC-B3F9-C5C5F607BEF1}"/>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603381C-0658-443F-A68D-ED382B5E8796}"/>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B9C366D-D09D-477A-893F-3A00665BB364}"/>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2AC4454-1C8C-4459-ACE1-2E2DA14E95B7}"/>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1302F80-F06D-4DA4-A2DA-46B46B22EF26}"/>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D738C32-472A-4BA9-A8D4-C93009BB633D}"/>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B73C77F-5985-483D-AA40-1BD9D655FECE}"/>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B93D643-B0CC-49FC-B177-639CECFAAF3C}"/>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71BCBAF-0767-42AC-B593-43AD2BA8C3DB}"/>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99E1134-B48D-443D-BE8B-E24D800B9A10}"/>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3E8F302-FEC5-4EF9-92E5-B7394FDAA1F5}"/>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5DFF6A7-087A-4D5B-9559-3F4751B29A44}"/>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366C3C7-91A5-49D6-81E3-50B65AA99E17}"/>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44918E3F-F1BF-4859-AE87-91AC993DC357}"/>
            </a:ext>
          </a:extLst>
        </xdr:cNvPr>
        <xdr:cNvCxnSpPr/>
      </xdr:nvCxnSpPr>
      <xdr:spPr>
        <a:xfrm flipV="1">
          <a:off x="9429115" y="5312410"/>
          <a:ext cx="0" cy="1500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D2754935-A4D8-4BA8-B7D4-7EB745CC7697}"/>
            </a:ext>
          </a:extLst>
        </xdr:cNvPr>
        <xdr:cNvSpPr txBox="1"/>
      </xdr:nvSpPr>
      <xdr:spPr>
        <a:xfrm>
          <a:off x="9467850"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5F1C616C-4D9F-4544-9897-8D9C7E242A01}"/>
            </a:ext>
          </a:extLst>
        </xdr:cNvPr>
        <xdr:cNvCxnSpPr/>
      </xdr:nvCxnSpPr>
      <xdr:spPr>
        <a:xfrm>
          <a:off x="9363075" y="68129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BD8211AC-9A71-4DE1-AD97-2EDA7219C2C0}"/>
            </a:ext>
          </a:extLst>
        </xdr:cNvPr>
        <xdr:cNvSpPr txBox="1"/>
      </xdr:nvSpPr>
      <xdr:spPr>
        <a:xfrm>
          <a:off x="9467850" y="509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4A075BE8-630E-4E34-B929-6F34884214A2}"/>
            </a:ext>
          </a:extLst>
        </xdr:cNvPr>
        <xdr:cNvCxnSpPr/>
      </xdr:nvCxnSpPr>
      <xdr:spPr>
        <a:xfrm>
          <a:off x="9363075" y="5312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FEE66B60-9848-4BA2-96C2-02F4EF601EE4}"/>
            </a:ext>
          </a:extLst>
        </xdr:cNvPr>
        <xdr:cNvSpPr txBox="1"/>
      </xdr:nvSpPr>
      <xdr:spPr>
        <a:xfrm>
          <a:off x="9467850" y="6298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36EE29A9-60D9-47AA-AF59-65D1D84BE0FF}"/>
            </a:ext>
          </a:extLst>
        </xdr:cNvPr>
        <xdr:cNvSpPr/>
      </xdr:nvSpPr>
      <xdr:spPr>
        <a:xfrm>
          <a:off x="9401175" y="64376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92507651-7E09-401B-B34A-3A1DB26B6AC5}"/>
            </a:ext>
          </a:extLst>
        </xdr:cNvPr>
        <xdr:cNvSpPr/>
      </xdr:nvSpPr>
      <xdr:spPr>
        <a:xfrm>
          <a:off x="8639175" y="6445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4BBE9BB7-F43D-4388-8028-37D5A6E4717F}"/>
            </a:ext>
          </a:extLst>
        </xdr:cNvPr>
        <xdr:cNvSpPr/>
      </xdr:nvSpPr>
      <xdr:spPr>
        <a:xfrm>
          <a:off x="7839075" y="64795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75A3D9FF-9A7C-4F49-9934-DD38F7069DCD}"/>
            </a:ext>
          </a:extLst>
        </xdr:cNvPr>
        <xdr:cNvSpPr/>
      </xdr:nvSpPr>
      <xdr:spPr>
        <a:xfrm>
          <a:off x="7029450" y="6467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7457EA98-774B-4B3F-BE31-BC95240E9484}"/>
            </a:ext>
          </a:extLst>
        </xdr:cNvPr>
        <xdr:cNvSpPr/>
      </xdr:nvSpPr>
      <xdr:spPr>
        <a:xfrm>
          <a:off x="6238875" y="64674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A3FAF25-E94E-47DE-A00C-09489C6FB21D}"/>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113D67-0D25-4C82-8E29-A001CD114003}"/>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2777B5-8118-407C-BEF5-AEBD1E88D262}"/>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A7498C4-8BFC-452F-99A1-CFBD1E743F2F}"/>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2D21D07-3D22-4CAD-BD22-D391E5CBF67B}"/>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31" name="楕円 130">
          <a:extLst>
            <a:ext uri="{FF2B5EF4-FFF2-40B4-BE49-F238E27FC236}">
              <a16:creationId xmlns:a16="http://schemas.microsoft.com/office/drawing/2014/main" id="{AE3A0BCA-E213-4896-9E2C-D86133702E78}"/>
            </a:ext>
          </a:extLst>
        </xdr:cNvPr>
        <xdr:cNvSpPr/>
      </xdr:nvSpPr>
      <xdr:spPr>
        <a:xfrm>
          <a:off x="9401175" y="66770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2" name="【図書館】&#10;一人当たり面積該当値テキスト">
          <a:extLst>
            <a:ext uri="{FF2B5EF4-FFF2-40B4-BE49-F238E27FC236}">
              <a16:creationId xmlns:a16="http://schemas.microsoft.com/office/drawing/2014/main" id="{45232E2F-B856-4C6C-9BAD-9A756DD38450}"/>
            </a:ext>
          </a:extLst>
        </xdr:cNvPr>
        <xdr:cNvSpPr txBox="1"/>
      </xdr:nvSpPr>
      <xdr:spPr>
        <a:xfrm>
          <a:off x="9467850"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3" name="楕円 132">
          <a:extLst>
            <a:ext uri="{FF2B5EF4-FFF2-40B4-BE49-F238E27FC236}">
              <a16:creationId xmlns:a16="http://schemas.microsoft.com/office/drawing/2014/main" id="{58B1C96F-ACCD-437E-BB8A-C526F05B5B46}"/>
            </a:ext>
          </a:extLst>
        </xdr:cNvPr>
        <xdr:cNvSpPr/>
      </xdr:nvSpPr>
      <xdr:spPr>
        <a:xfrm>
          <a:off x="8639175" y="6677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4" name="直線コネクタ 133">
          <a:extLst>
            <a:ext uri="{FF2B5EF4-FFF2-40B4-BE49-F238E27FC236}">
              <a16:creationId xmlns:a16="http://schemas.microsoft.com/office/drawing/2014/main" id="{17AFA67E-8F00-4CE7-89E2-0AD5272B7472}"/>
            </a:ext>
          </a:extLst>
        </xdr:cNvPr>
        <xdr:cNvCxnSpPr/>
      </xdr:nvCxnSpPr>
      <xdr:spPr>
        <a:xfrm>
          <a:off x="8686800" y="6724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5" name="楕円 134">
          <a:extLst>
            <a:ext uri="{FF2B5EF4-FFF2-40B4-BE49-F238E27FC236}">
              <a16:creationId xmlns:a16="http://schemas.microsoft.com/office/drawing/2014/main" id="{A3711FE7-D9A8-4A29-ABCD-396413D2598A}"/>
            </a:ext>
          </a:extLst>
        </xdr:cNvPr>
        <xdr:cNvSpPr/>
      </xdr:nvSpPr>
      <xdr:spPr>
        <a:xfrm>
          <a:off x="7839075" y="6677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6" name="直線コネクタ 135">
          <a:extLst>
            <a:ext uri="{FF2B5EF4-FFF2-40B4-BE49-F238E27FC236}">
              <a16:creationId xmlns:a16="http://schemas.microsoft.com/office/drawing/2014/main" id="{7A93A2A7-4EE1-47AB-81DB-3FFF3A5435E1}"/>
            </a:ext>
          </a:extLst>
        </xdr:cNvPr>
        <xdr:cNvCxnSpPr/>
      </xdr:nvCxnSpPr>
      <xdr:spPr>
        <a:xfrm>
          <a:off x="7886700" y="6724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7" name="楕円 136">
          <a:extLst>
            <a:ext uri="{FF2B5EF4-FFF2-40B4-BE49-F238E27FC236}">
              <a16:creationId xmlns:a16="http://schemas.microsoft.com/office/drawing/2014/main" id="{347BCA25-9104-4D6D-8342-18DA22249CF4}"/>
            </a:ext>
          </a:extLst>
        </xdr:cNvPr>
        <xdr:cNvSpPr/>
      </xdr:nvSpPr>
      <xdr:spPr>
        <a:xfrm>
          <a:off x="7029450" y="6648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76200</xdr:rowOff>
    </xdr:to>
    <xdr:cxnSp macro="">
      <xdr:nvCxnSpPr>
        <xdr:cNvPr id="138" name="直線コネクタ 137">
          <a:extLst>
            <a:ext uri="{FF2B5EF4-FFF2-40B4-BE49-F238E27FC236}">
              <a16:creationId xmlns:a16="http://schemas.microsoft.com/office/drawing/2014/main" id="{31BF640D-5CAE-4AD1-9B06-2A7A5B8FFE8B}"/>
            </a:ext>
          </a:extLst>
        </xdr:cNvPr>
        <xdr:cNvCxnSpPr/>
      </xdr:nvCxnSpPr>
      <xdr:spPr>
        <a:xfrm>
          <a:off x="7077075" y="668655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39" name="楕円 138">
          <a:extLst>
            <a:ext uri="{FF2B5EF4-FFF2-40B4-BE49-F238E27FC236}">
              <a16:creationId xmlns:a16="http://schemas.microsoft.com/office/drawing/2014/main" id="{34E5F0AB-DA11-4E51-942E-BB013C2FBAA9}"/>
            </a:ext>
          </a:extLst>
        </xdr:cNvPr>
        <xdr:cNvSpPr/>
      </xdr:nvSpPr>
      <xdr:spPr>
        <a:xfrm>
          <a:off x="6238875" y="6645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41910</xdr:rowOff>
    </xdr:to>
    <xdr:cxnSp macro="">
      <xdr:nvCxnSpPr>
        <xdr:cNvPr id="140" name="直線コネクタ 139">
          <a:extLst>
            <a:ext uri="{FF2B5EF4-FFF2-40B4-BE49-F238E27FC236}">
              <a16:creationId xmlns:a16="http://schemas.microsoft.com/office/drawing/2014/main" id="{7871EA05-2B78-4C3B-BA21-186769125B72}"/>
            </a:ext>
          </a:extLst>
        </xdr:cNvPr>
        <xdr:cNvCxnSpPr/>
      </xdr:nvCxnSpPr>
      <xdr:spPr>
        <a:xfrm flipV="1">
          <a:off x="6286500" y="6686550"/>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1DF39461-060A-458B-92EE-202FE7E18AE6}"/>
            </a:ext>
          </a:extLst>
        </xdr:cNvPr>
        <xdr:cNvSpPr txBox="1"/>
      </xdr:nvSpPr>
      <xdr:spPr>
        <a:xfrm>
          <a:off x="8458277"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5D73BA2C-70AC-43F9-8849-16B16F32030A}"/>
            </a:ext>
          </a:extLst>
        </xdr:cNvPr>
        <xdr:cNvSpPr txBox="1"/>
      </xdr:nvSpPr>
      <xdr:spPr>
        <a:xfrm>
          <a:off x="7677227"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FE0E15B1-E642-4788-AFBE-19D857AB4D40}"/>
            </a:ext>
          </a:extLst>
        </xdr:cNvPr>
        <xdr:cNvSpPr txBox="1"/>
      </xdr:nvSpPr>
      <xdr:spPr>
        <a:xfrm>
          <a:off x="6867602"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a:extLst>
            <a:ext uri="{FF2B5EF4-FFF2-40B4-BE49-F238E27FC236}">
              <a16:creationId xmlns:a16="http://schemas.microsoft.com/office/drawing/2014/main" id="{D6229756-FCE3-4453-8DD4-663327192A63}"/>
            </a:ext>
          </a:extLst>
        </xdr:cNvPr>
        <xdr:cNvSpPr txBox="1"/>
      </xdr:nvSpPr>
      <xdr:spPr>
        <a:xfrm>
          <a:off x="6067502"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5" name="n_1mainValue【図書館】&#10;一人当たり面積">
          <a:extLst>
            <a:ext uri="{FF2B5EF4-FFF2-40B4-BE49-F238E27FC236}">
              <a16:creationId xmlns:a16="http://schemas.microsoft.com/office/drawing/2014/main" id="{0A2EA2B3-C68D-4A3C-A5F0-71C02E370954}"/>
            </a:ext>
          </a:extLst>
        </xdr:cNvPr>
        <xdr:cNvSpPr txBox="1"/>
      </xdr:nvSpPr>
      <xdr:spPr>
        <a:xfrm>
          <a:off x="8458277" y="676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6" name="n_2mainValue【図書館】&#10;一人当たり面積">
          <a:extLst>
            <a:ext uri="{FF2B5EF4-FFF2-40B4-BE49-F238E27FC236}">
              <a16:creationId xmlns:a16="http://schemas.microsoft.com/office/drawing/2014/main" id="{A0CCBDE0-68B0-4B02-8302-54F5484EAE44}"/>
            </a:ext>
          </a:extLst>
        </xdr:cNvPr>
        <xdr:cNvSpPr txBox="1"/>
      </xdr:nvSpPr>
      <xdr:spPr>
        <a:xfrm>
          <a:off x="7677227" y="676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7" name="n_3mainValue【図書館】&#10;一人当たり面積">
          <a:extLst>
            <a:ext uri="{FF2B5EF4-FFF2-40B4-BE49-F238E27FC236}">
              <a16:creationId xmlns:a16="http://schemas.microsoft.com/office/drawing/2014/main" id="{A873A534-6FED-4B0F-BDA5-3ADA49B5F759}"/>
            </a:ext>
          </a:extLst>
        </xdr:cNvPr>
        <xdr:cNvSpPr txBox="1"/>
      </xdr:nvSpPr>
      <xdr:spPr>
        <a:xfrm>
          <a:off x="6867602" y="67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48" name="n_4mainValue【図書館】&#10;一人当たり面積">
          <a:extLst>
            <a:ext uri="{FF2B5EF4-FFF2-40B4-BE49-F238E27FC236}">
              <a16:creationId xmlns:a16="http://schemas.microsoft.com/office/drawing/2014/main" id="{D97506AB-5127-46C3-BCD2-552C2CA0BA73}"/>
            </a:ext>
          </a:extLst>
        </xdr:cNvPr>
        <xdr:cNvSpPr txBox="1"/>
      </xdr:nvSpPr>
      <xdr:spPr>
        <a:xfrm>
          <a:off x="6067502" y="673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4EFDF60-48EF-446B-A371-500B35D197E5}"/>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A0E7715-8570-4CCE-B6DD-5C8E1B8B000E}"/>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C59BA13-4305-4A04-873C-B8FE65634E0C}"/>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2E18594-5592-4379-8CC2-A0FC930C0573}"/>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9BEFECB-7E59-435C-B586-61B583CEDE52}"/>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5E7B235-2B86-424F-A2A0-C0285B257408}"/>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364BA7F-EB91-49B5-BCC6-AD3E9FF8961D}"/>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121A1F2-8879-41AF-9089-65B0AC1D10CA}"/>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31864CD-79C7-45C9-B779-C25AD8DDEF63}"/>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A2D67FA-0FBB-4C38-B3DF-EBE46DB3BEE3}"/>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31B5821-3904-4906-80FC-703651CFD62F}"/>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CEAD857-5A2D-4E60-8FE8-307AC383A514}"/>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D4D814B-9657-45FC-8A55-ED28577F4F3D}"/>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E438653-531B-4250-BEF4-161436A200B4}"/>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6F74B48-FDEC-4840-838E-FEE93AE6C8AF}"/>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14C2166-85DF-4858-AF1B-C4840876784A}"/>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5EF8BA9-F488-448A-96F1-F54F522DF307}"/>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7614DD7-9582-4288-914F-404696698332}"/>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7AE56BD-ACE8-4F81-B3D3-3C3F6E5B3269}"/>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61A13AD-B7AA-4FCF-AEB3-02D18595D001}"/>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F900DF0-FEEF-4C3A-B834-22F08AE9BB56}"/>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815353D-786B-48B9-B4A6-E84B8A438834}"/>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1638B1D-6258-4994-9572-25E3D158204A}"/>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B6B0326-EF9D-4689-AF27-AFC6AA6665D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E3AD9F20-11CA-434F-B770-AC6AA8BD5E6B}"/>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CD7F763E-7B61-4A76-8996-4B41959D50FB}"/>
            </a:ext>
          </a:extLst>
        </xdr:cNvPr>
        <xdr:cNvCxnSpPr/>
      </xdr:nvCxnSpPr>
      <xdr:spPr>
        <a:xfrm flipV="1">
          <a:off x="4180840" y="9095287"/>
          <a:ext cx="0" cy="140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5653A70-864E-4A79-82B0-112AD79A3B01}"/>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133907D9-A2EC-4024-84F2-7886B5F0F5EE}"/>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49264197-5CE8-4D35-9C28-4E218C48F995}"/>
            </a:ext>
          </a:extLst>
        </xdr:cNvPr>
        <xdr:cNvSpPr txBox="1"/>
      </xdr:nvSpPr>
      <xdr:spPr>
        <a:xfrm>
          <a:off x="4219575" y="8889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4EE9E212-7A1B-49B9-8B55-4AD9E7DC7409}"/>
            </a:ext>
          </a:extLst>
        </xdr:cNvPr>
        <xdr:cNvCxnSpPr/>
      </xdr:nvCxnSpPr>
      <xdr:spPr>
        <a:xfrm>
          <a:off x="4105275" y="90952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AB6D3C9-3AEB-430F-AAC8-E5DCE231A17C}"/>
            </a:ext>
          </a:extLst>
        </xdr:cNvPr>
        <xdr:cNvSpPr txBox="1"/>
      </xdr:nvSpPr>
      <xdr:spPr>
        <a:xfrm>
          <a:off x="4219575" y="97933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E9178B2A-F78E-4803-95C3-D67AB2EA7D49}"/>
            </a:ext>
          </a:extLst>
        </xdr:cNvPr>
        <xdr:cNvSpPr/>
      </xdr:nvSpPr>
      <xdr:spPr>
        <a:xfrm>
          <a:off x="4124325" y="99323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7418D3B8-A768-485E-87D4-0D5B68EF82B0}"/>
            </a:ext>
          </a:extLst>
        </xdr:cNvPr>
        <xdr:cNvSpPr/>
      </xdr:nvSpPr>
      <xdr:spPr>
        <a:xfrm>
          <a:off x="3381375" y="99439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E80C7310-25F6-4D16-8CFE-094BB2FC5817}"/>
            </a:ext>
          </a:extLst>
        </xdr:cNvPr>
        <xdr:cNvSpPr/>
      </xdr:nvSpPr>
      <xdr:spPr>
        <a:xfrm>
          <a:off x="2571750" y="991788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2FB84B9B-14C2-4A03-9AD9-21F966956938}"/>
            </a:ext>
          </a:extLst>
        </xdr:cNvPr>
        <xdr:cNvSpPr/>
      </xdr:nvSpPr>
      <xdr:spPr>
        <a:xfrm>
          <a:off x="1781175" y="9875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31CE6EE7-8A0B-4F2D-BD58-9870DD232A2E}"/>
            </a:ext>
          </a:extLst>
        </xdr:cNvPr>
        <xdr:cNvSpPr/>
      </xdr:nvSpPr>
      <xdr:spPr>
        <a:xfrm>
          <a:off x="981075" y="9868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8476D4-0B5E-4E11-96EC-582D7D8CE8D2}"/>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88F0C5B-717F-4F18-A73C-436664ECE017}"/>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452EFE-DF6F-4A59-8371-B54273AA2561}"/>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ECC1E61-79A5-488D-A918-5360B9DB9490}"/>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618ABE9-4CDE-4FB1-AAC3-50267D9D8018}"/>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73297</xdr:rowOff>
    </xdr:from>
    <xdr:to>
      <xdr:col>24</xdr:col>
      <xdr:colOff>114300</xdr:colOff>
      <xdr:row>62</xdr:row>
      <xdr:rowOff>3447</xdr:rowOff>
    </xdr:to>
    <xdr:sp macro="" textlink="">
      <xdr:nvSpPr>
        <xdr:cNvPr id="190" name="楕円 189">
          <a:extLst>
            <a:ext uri="{FF2B5EF4-FFF2-40B4-BE49-F238E27FC236}">
              <a16:creationId xmlns:a16="http://schemas.microsoft.com/office/drawing/2014/main" id="{FB9C9B85-71B6-4B0A-8066-40B347C1C3AC}"/>
            </a:ext>
          </a:extLst>
        </xdr:cNvPr>
        <xdr:cNvSpPr/>
      </xdr:nvSpPr>
      <xdr:spPr>
        <a:xfrm>
          <a:off x="4124325" y="99602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51724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A22187F-3351-45BE-BB9C-A78B4236ACB7}"/>
            </a:ext>
          </a:extLst>
        </xdr:cNvPr>
        <xdr:cNvSpPr txBox="1"/>
      </xdr:nvSpPr>
      <xdr:spPr>
        <a:xfrm>
          <a:off x="4219575" y="993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47172</xdr:rowOff>
    </xdr:from>
    <xdr:to>
      <xdr:col>20</xdr:col>
      <xdr:colOff>38100</xdr:colOff>
      <xdr:row>61</xdr:row>
      <xdr:rowOff>148772</xdr:rowOff>
    </xdr:to>
    <xdr:sp macro="" textlink="">
      <xdr:nvSpPr>
        <xdr:cNvPr id="192" name="楕円 191">
          <a:extLst>
            <a:ext uri="{FF2B5EF4-FFF2-40B4-BE49-F238E27FC236}">
              <a16:creationId xmlns:a16="http://schemas.microsoft.com/office/drawing/2014/main" id="{B83AB210-59C6-45E6-811B-1002F2E11C65}"/>
            </a:ext>
          </a:extLst>
        </xdr:cNvPr>
        <xdr:cNvSpPr/>
      </xdr:nvSpPr>
      <xdr:spPr>
        <a:xfrm>
          <a:off x="3381375" y="99372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124097</xdr:rowOff>
    </xdr:to>
    <xdr:cxnSp macro="">
      <xdr:nvCxnSpPr>
        <xdr:cNvPr id="193" name="直線コネクタ 192">
          <a:extLst>
            <a:ext uri="{FF2B5EF4-FFF2-40B4-BE49-F238E27FC236}">
              <a16:creationId xmlns:a16="http://schemas.microsoft.com/office/drawing/2014/main" id="{54DE2F71-2B80-4796-9EAA-104018022C0B}"/>
            </a:ext>
          </a:extLst>
        </xdr:cNvPr>
        <xdr:cNvCxnSpPr/>
      </xdr:nvCxnSpPr>
      <xdr:spPr>
        <a:xfrm>
          <a:off x="3429000" y="9984922"/>
          <a:ext cx="752475" cy="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4" name="楕円 193">
          <a:extLst>
            <a:ext uri="{FF2B5EF4-FFF2-40B4-BE49-F238E27FC236}">
              <a16:creationId xmlns:a16="http://schemas.microsoft.com/office/drawing/2014/main" id="{B29905A0-4E0C-4CFE-937D-B9AD3B08ADCC}"/>
            </a:ext>
          </a:extLst>
        </xdr:cNvPr>
        <xdr:cNvSpPr/>
      </xdr:nvSpPr>
      <xdr:spPr>
        <a:xfrm>
          <a:off x="2571750" y="99063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97972</xdr:rowOff>
    </xdr:to>
    <xdr:cxnSp macro="">
      <xdr:nvCxnSpPr>
        <xdr:cNvPr id="195" name="直線コネクタ 194">
          <a:extLst>
            <a:ext uri="{FF2B5EF4-FFF2-40B4-BE49-F238E27FC236}">
              <a16:creationId xmlns:a16="http://schemas.microsoft.com/office/drawing/2014/main" id="{443D0169-B818-441C-91A0-3FD6170C645C}"/>
            </a:ext>
          </a:extLst>
        </xdr:cNvPr>
        <xdr:cNvCxnSpPr/>
      </xdr:nvCxnSpPr>
      <xdr:spPr>
        <a:xfrm>
          <a:off x="2619375" y="9953988"/>
          <a:ext cx="809625"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6" name="楕円 195">
          <a:extLst>
            <a:ext uri="{FF2B5EF4-FFF2-40B4-BE49-F238E27FC236}">
              <a16:creationId xmlns:a16="http://schemas.microsoft.com/office/drawing/2014/main" id="{2D3C30C7-9023-4AD4-A79E-DDD25A316ABD}"/>
            </a:ext>
          </a:extLst>
        </xdr:cNvPr>
        <xdr:cNvSpPr/>
      </xdr:nvSpPr>
      <xdr:spPr>
        <a:xfrm>
          <a:off x="1781175" y="9888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70213</xdr:rowOff>
    </xdr:to>
    <xdr:cxnSp macro="">
      <xdr:nvCxnSpPr>
        <xdr:cNvPr id="197" name="直線コネクタ 196">
          <a:extLst>
            <a:ext uri="{FF2B5EF4-FFF2-40B4-BE49-F238E27FC236}">
              <a16:creationId xmlns:a16="http://schemas.microsoft.com/office/drawing/2014/main" id="{8CF6978F-6C10-433F-AB7D-3A1FC3AF7E4F}"/>
            </a:ext>
          </a:extLst>
        </xdr:cNvPr>
        <xdr:cNvCxnSpPr/>
      </xdr:nvCxnSpPr>
      <xdr:spPr>
        <a:xfrm>
          <a:off x="1828800" y="9935845"/>
          <a:ext cx="790575"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8" name="楕円 197">
          <a:extLst>
            <a:ext uri="{FF2B5EF4-FFF2-40B4-BE49-F238E27FC236}">
              <a16:creationId xmlns:a16="http://schemas.microsoft.com/office/drawing/2014/main" id="{EA2E3615-9379-4BCE-9DEB-2481C98864B8}"/>
            </a:ext>
          </a:extLst>
        </xdr:cNvPr>
        <xdr:cNvSpPr/>
      </xdr:nvSpPr>
      <xdr:spPr>
        <a:xfrm>
          <a:off x="981075" y="98651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xdr:rowOff>
    </xdr:from>
    <xdr:to>
      <xdr:col>10</xdr:col>
      <xdr:colOff>114300</xdr:colOff>
      <xdr:row>61</xdr:row>
      <xdr:rowOff>45720</xdr:rowOff>
    </xdr:to>
    <xdr:cxnSp macro="">
      <xdr:nvCxnSpPr>
        <xdr:cNvPr id="199" name="直線コネクタ 198">
          <a:extLst>
            <a:ext uri="{FF2B5EF4-FFF2-40B4-BE49-F238E27FC236}">
              <a16:creationId xmlns:a16="http://schemas.microsoft.com/office/drawing/2014/main" id="{0B9E0531-CB91-4017-A474-B810138A4B01}"/>
            </a:ext>
          </a:extLst>
        </xdr:cNvPr>
        <xdr:cNvCxnSpPr/>
      </xdr:nvCxnSpPr>
      <xdr:spPr>
        <a:xfrm>
          <a:off x="1028700" y="9903278"/>
          <a:ext cx="8001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a:extLst>
            <a:ext uri="{FF2B5EF4-FFF2-40B4-BE49-F238E27FC236}">
              <a16:creationId xmlns:a16="http://schemas.microsoft.com/office/drawing/2014/main" id="{20163948-2F62-48BD-A9C3-757855DB52B1}"/>
            </a:ext>
          </a:extLst>
        </xdr:cNvPr>
        <xdr:cNvSpPr txBox="1"/>
      </xdr:nvSpPr>
      <xdr:spPr>
        <a:xfrm>
          <a:off x="3239144" y="1003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a:extLst>
            <a:ext uri="{FF2B5EF4-FFF2-40B4-BE49-F238E27FC236}">
              <a16:creationId xmlns:a16="http://schemas.microsoft.com/office/drawing/2014/main" id="{3D2C40CE-D682-4892-A517-AC88C6444BEC}"/>
            </a:ext>
          </a:extLst>
        </xdr:cNvPr>
        <xdr:cNvSpPr txBox="1"/>
      </xdr:nvSpPr>
      <xdr:spPr>
        <a:xfrm>
          <a:off x="2439044" y="1001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DCCADED0-0855-4511-92DC-9A4909463CB4}"/>
            </a:ext>
          </a:extLst>
        </xdr:cNvPr>
        <xdr:cNvSpPr txBox="1"/>
      </xdr:nvSpPr>
      <xdr:spPr>
        <a:xfrm>
          <a:off x="1648469"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3" name="n_4aveValue【体育館・プール】&#10;有形固定資産減価償却率">
          <a:extLst>
            <a:ext uri="{FF2B5EF4-FFF2-40B4-BE49-F238E27FC236}">
              <a16:creationId xmlns:a16="http://schemas.microsoft.com/office/drawing/2014/main" id="{74B8F727-E733-4BDA-8DEF-012F1C8D1678}"/>
            </a:ext>
          </a:extLst>
        </xdr:cNvPr>
        <xdr:cNvSpPr txBox="1"/>
      </xdr:nvSpPr>
      <xdr:spPr>
        <a:xfrm>
          <a:off x="848369" y="995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165299</xdr:rowOff>
    </xdr:from>
    <xdr:ext cx="405111" cy="259045"/>
    <xdr:sp macro="" textlink="">
      <xdr:nvSpPr>
        <xdr:cNvPr id="204" name="n_1mainValue【体育館・プール】&#10;有形固定資産減価償却率">
          <a:extLst>
            <a:ext uri="{FF2B5EF4-FFF2-40B4-BE49-F238E27FC236}">
              <a16:creationId xmlns:a16="http://schemas.microsoft.com/office/drawing/2014/main" id="{4A25D559-1B29-46C7-B868-CEF202FC6C2E}"/>
            </a:ext>
          </a:extLst>
        </xdr:cNvPr>
        <xdr:cNvSpPr txBox="1"/>
      </xdr:nvSpPr>
      <xdr:spPr>
        <a:xfrm>
          <a:off x="3239144" y="972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137540</xdr:rowOff>
    </xdr:from>
    <xdr:ext cx="405111" cy="259045"/>
    <xdr:sp macro="" textlink="">
      <xdr:nvSpPr>
        <xdr:cNvPr id="205" name="n_2mainValue【体育館・プール】&#10;有形固定資産減価償却率">
          <a:extLst>
            <a:ext uri="{FF2B5EF4-FFF2-40B4-BE49-F238E27FC236}">
              <a16:creationId xmlns:a16="http://schemas.microsoft.com/office/drawing/2014/main" id="{A2B381B2-0C6F-4794-ACE2-9399872AD467}"/>
            </a:ext>
          </a:extLst>
        </xdr:cNvPr>
        <xdr:cNvSpPr txBox="1"/>
      </xdr:nvSpPr>
      <xdr:spPr>
        <a:xfrm>
          <a:off x="2439044" y="970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6" name="n_3mainValue【体育館・プール】&#10;有形固定資産減価償却率">
          <a:extLst>
            <a:ext uri="{FF2B5EF4-FFF2-40B4-BE49-F238E27FC236}">
              <a16:creationId xmlns:a16="http://schemas.microsoft.com/office/drawing/2014/main" id="{98819729-E9A3-42F3-A33B-33F7F41B9B1A}"/>
            </a:ext>
          </a:extLst>
        </xdr:cNvPr>
        <xdr:cNvSpPr txBox="1"/>
      </xdr:nvSpPr>
      <xdr:spPr>
        <a:xfrm>
          <a:off x="1648469"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83655</xdr:rowOff>
    </xdr:from>
    <xdr:ext cx="405111" cy="259045"/>
    <xdr:sp macro="" textlink="">
      <xdr:nvSpPr>
        <xdr:cNvPr id="207" name="n_4mainValue【体育館・プール】&#10;有形固定資産減価償却率">
          <a:extLst>
            <a:ext uri="{FF2B5EF4-FFF2-40B4-BE49-F238E27FC236}">
              <a16:creationId xmlns:a16="http://schemas.microsoft.com/office/drawing/2014/main" id="{F4C5F24B-2343-49D6-9E87-9B0FA27CE9AA}"/>
            </a:ext>
          </a:extLst>
        </xdr:cNvPr>
        <xdr:cNvSpPr txBox="1"/>
      </xdr:nvSpPr>
      <xdr:spPr>
        <a:xfrm>
          <a:off x="848369" y="964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A177615-AF9E-48C8-A4DC-8B1806382D58}"/>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F44B75C-D74D-42C4-8335-650EB2094319}"/>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6690699-BD2A-4C54-B3ED-B0EF210EDC4A}"/>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F71A30E-7EE8-475B-84B5-B96BA6EFE059}"/>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4D58503-180B-41B3-B1A1-D3AEA3087670}"/>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DD9C01C-56D4-42FE-BA19-F2C4E3136A9C}"/>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FD4C48B-091D-4479-A2A1-CBCFE0BA42E8}"/>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3329132-E70C-441A-BD02-2624BFA9B480}"/>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6EFC1DA-FCBD-4CE1-A2C7-097EFFEB0E4A}"/>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0DD0519-EA40-4AD7-8EA1-AD1F797B5D8A}"/>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197D464-4208-4626-AEDC-380E66EF4C3E}"/>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F453617-D86E-4039-B65C-E5658816C38C}"/>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8B7F190-36EA-49B0-B673-9B1A3F1D497D}"/>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6E1FBC1-9114-4E96-89B7-F2136CEC70D9}"/>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3FB0AF9-5A77-4DFB-ABDC-C59C7020CFA4}"/>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ADC4CCB-B607-42CD-90C9-AFF495E12FDE}"/>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7C7A9FA-2071-48F0-8DF2-BF72E03FADC3}"/>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FBBB946-764F-4E35-9175-D5F50332EA2F}"/>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03C08E0-D1CA-4071-B39B-31E508573063}"/>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F97A046C-162E-4AF2-836B-AEF632A1A1BE}"/>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15616CF-0E8A-48D5-88D0-306AD7C15E24}"/>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E718B14-F549-49F4-8BEF-E6D78513DAED}"/>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A9C1871A-806F-4091-B14D-68578D84FC50}"/>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7F0F5265-9EB1-4505-B7C1-41B9A64CC1D2}"/>
            </a:ext>
          </a:extLst>
        </xdr:cNvPr>
        <xdr:cNvCxnSpPr/>
      </xdr:nvCxnSpPr>
      <xdr:spPr>
        <a:xfrm flipV="1">
          <a:off x="9429115" y="9017635"/>
          <a:ext cx="0" cy="1336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10E060BE-48AD-48C9-8387-A6933E7EF448}"/>
            </a:ext>
          </a:extLst>
        </xdr:cNvPr>
        <xdr:cNvSpPr txBox="1"/>
      </xdr:nvSpPr>
      <xdr:spPr>
        <a:xfrm>
          <a:off x="9467850"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F4C2FD7F-406C-427E-88D1-FC79DFF4688B}"/>
            </a:ext>
          </a:extLst>
        </xdr:cNvPr>
        <xdr:cNvCxnSpPr/>
      </xdr:nvCxnSpPr>
      <xdr:spPr>
        <a:xfrm>
          <a:off x="9363075" y="10353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A30E0037-AC1C-4388-B2CC-7F1A8B646536}"/>
            </a:ext>
          </a:extLst>
        </xdr:cNvPr>
        <xdr:cNvSpPr txBox="1"/>
      </xdr:nvSpPr>
      <xdr:spPr>
        <a:xfrm>
          <a:off x="9467850" y="88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0B1520FA-8500-40B4-BFF6-8D452A779168}"/>
            </a:ext>
          </a:extLst>
        </xdr:cNvPr>
        <xdr:cNvCxnSpPr/>
      </xdr:nvCxnSpPr>
      <xdr:spPr>
        <a:xfrm>
          <a:off x="9363075" y="90176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7E66518F-A689-4537-A7CE-A846F9FE1ACD}"/>
            </a:ext>
          </a:extLst>
        </xdr:cNvPr>
        <xdr:cNvSpPr txBox="1"/>
      </xdr:nvSpPr>
      <xdr:spPr>
        <a:xfrm>
          <a:off x="9467850" y="9860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B244BF8A-A681-499D-99A1-CE1DF0D9C4C8}"/>
            </a:ext>
          </a:extLst>
        </xdr:cNvPr>
        <xdr:cNvSpPr/>
      </xdr:nvSpPr>
      <xdr:spPr>
        <a:xfrm>
          <a:off x="9401175" y="988568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0E15DC1F-AB59-4BFA-B7FC-2EB2948ACE3E}"/>
            </a:ext>
          </a:extLst>
        </xdr:cNvPr>
        <xdr:cNvSpPr/>
      </xdr:nvSpPr>
      <xdr:spPr>
        <a:xfrm>
          <a:off x="8639175" y="99085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AB37DBD1-788A-47BA-B09B-27C0A32B8328}"/>
            </a:ext>
          </a:extLst>
        </xdr:cNvPr>
        <xdr:cNvSpPr/>
      </xdr:nvSpPr>
      <xdr:spPr>
        <a:xfrm>
          <a:off x="78390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31EB1CB9-67E2-418E-8F63-66C3A33C08B8}"/>
            </a:ext>
          </a:extLst>
        </xdr:cNvPr>
        <xdr:cNvSpPr/>
      </xdr:nvSpPr>
      <xdr:spPr>
        <a:xfrm>
          <a:off x="7029450" y="99333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8D1E424F-9D48-4C71-B30B-2B56F3C53625}"/>
            </a:ext>
          </a:extLst>
        </xdr:cNvPr>
        <xdr:cNvSpPr/>
      </xdr:nvSpPr>
      <xdr:spPr>
        <a:xfrm>
          <a:off x="6238875" y="995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A9FDD13-14EE-4198-BD47-528EEBB79CF3}"/>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14FEA7B-DDD8-4B9A-9DF9-5CFAF09C8C3D}"/>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FE55C91-6214-46A5-A5F7-837E8CBBBF43}"/>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754D94E-C473-4BD5-8ED5-72FDE0FA9EE7}"/>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CB83F42-17AF-4492-86DA-ECE8C1741AE7}"/>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73660</xdr:rowOff>
    </xdr:from>
    <xdr:to>
      <xdr:col>55</xdr:col>
      <xdr:colOff>50800</xdr:colOff>
      <xdr:row>59</xdr:row>
      <xdr:rowOff>3810</xdr:rowOff>
    </xdr:to>
    <xdr:sp macro="" textlink="">
      <xdr:nvSpPr>
        <xdr:cNvPr id="247" name="楕円 246">
          <a:extLst>
            <a:ext uri="{FF2B5EF4-FFF2-40B4-BE49-F238E27FC236}">
              <a16:creationId xmlns:a16="http://schemas.microsoft.com/office/drawing/2014/main" id="{273B7FFC-6C30-48D8-ADDE-A0105615824A}"/>
            </a:ext>
          </a:extLst>
        </xdr:cNvPr>
        <xdr:cNvSpPr/>
      </xdr:nvSpPr>
      <xdr:spPr>
        <a:xfrm>
          <a:off x="9401175" y="947483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96537</xdr:rowOff>
    </xdr:from>
    <xdr:ext cx="469744" cy="259045"/>
    <xdr:sp macro="" textlink="">
      <xdr:nvSpPr>
        <xdr:cNvPr id="248" name="【体育館・プール】&#10;一人当たり面積該当値テキスト">
          <a:extLst>
            <a:ext uri="{FF2B5EF4-FFF2-40B4-BE49-F238E27FC236}">
              <a16:creationId xmlns:a16="http://schemas.microsoft.com/office/drawing/2014/main" id="{A274D44E-EAE4-4A04-AD78-1ACEC3D9C38D}"/>
            </a:ext>
          </a:extLst>
        </xdr:cNvPr>
        <xdr:cNvSpPr txBox="1"/>
      </xdr:nvSpPr>
      <xdr:spPr>
        <a:xfrm>
          <a:off x="9467850" y="933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87630</xdr:rowOff>
    </xdr:from>
    <xdr:to>
      <xdr:col>50</xdr:col>
      <xdr:colOff>165100</xdr:colOff>
      <xdr:row>59</xdr:row>
      <xdr:rowOff>17780</xdr:rowOff>
    </xdr:to>
    <xdr:sp macro="" textlink="">
      <xdr:nvSpPr>
        <xdr:cNvPr id="249" name="楕円 248">
          <a:extLst>
            <a:ext uri="{FF2B5EF4-FFF2-40B4-BE49-F238E27FC236}">
              <a16:creationId xmlns:a16="http://schemas.microsoft.com/office/drawing/2014/main" id="{4C69DEE8-FF35-4FDF-843A-26595018909E}"/>
            </a:ext>
          </a:extLst>
        </xdr:cNvPr>
        <xdr:cNvSpPr/>
      </xdr:nvSpPr>
      <xdr:spPr>
        <a:xfrm>
          <a:off x="8639175" y="9485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124460</xdr:rowOff>
    </xdr:from>
    <xdr:to>
      <xdr:col>55</xdr:col>
      <xdr:colOff>0</xdr:colOff>
      <xdr:row>58</xdr:row>
      <xdr:rowOff>138430</xdr:rowOff>
    </xdr:to>
    <xdr:cxnSp macro="">
      <xdr:nvCxnSpPr>
        <xdr:cNvPr id="250" name="直線コネクタ 249">
          <a:extLst>
            <a:ext uri="{FF2B5EF4-FFF2-40B4-BE49-F238E27FC236}">
              <a16:creationId xmlns:a16="http://schemas.microsoft.com/office/drawing/2014/main" id="{B8571B8C-F1DC-4D21-B7B2-D9FB9FF9A57B}"/>
            </a:ext>
          </a:extLst>
        </xdr:cNvPr>
        <xdr:cNvCxnSpPr/>
      </xdr:nvCxnSpPr>
      <xdr:spPr>
        <a:xfrm flipV="1">
          <a:off x="8686800" y="9522460"/>
          <a:ext cx="7429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96520</xdr:rowOff>
    </xdr:from>
    <xdr:to>
      <xdr:col>46</xdr:col>
      <xdr:colOff>38100</xdr:colOff>
      <xdr:row>59</xdr:row>
      <xdr:rowOff>26670</xdr:rowOff>
    </xdr:to>
    <xdr:sp macro="" textlink="">
      <xdr:nvSpPr>
        <xdr:cNvPr id="251" name="楕円 250">
          <a:extLst>
            <a:ext uri="{FF2B5EF4-FFF2-40B4-BE49-F238E27FC236}">
              <a16:creationId xmlns:a16="http://schemas.microsoft.com/office/drawing/2014/main" id="{97DCFA11-07D1-49C1-83CA-EBFFBEADADCA}"/>
            </a:ext>
          </a:extLst>
        </xdr:cNvPr>
        <xdr:cNvSpPr/>
      </xdr:nvSpPr>
      <xdr:spPr>
        <a:xfrm>
          <a:off x="7839075" y="9497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138430</xdr:rowOff>
    </xdr:from>
    <xdr:to>
      <xdr:col>50</xdr:col>
      <xdr:colOff>114300</xdr:colOff>
      <xdr:row>58</xdr:row>
      <xdr:rowOff>147320</xdr:rowOff>
    </xdr:to>
    <xdr:cxnSp macro="">
      <xdr:nvCxnSpPr>
        <xdr:cNvPr id="252" name="直線コネクタ 251">
          <a:extLst>
            <a:ext uri="{FF2B5EF4-FFF2-40B4-BE49-F238E27FC236}">
              <a16:creationId xmlns:a16="http://schemas.microsoft.com/office/drawing/2014/main" id="{DEC839E8-BE03-46FF-B208-A4B75B9F4328}"/>
            </a:ext>
          </a:extLst>
        </xdr:cNvPr>
        <xdr:cNvCxnSpPr/>
      </xdr:nvCxnSpPr>
      <xdr:spPr>
        <a:xfrm flipV="1">
          <a:off x="7886700" y="9542780"/>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110490</xdr:rowOff>
    </xdr:from>
    <xdr:to>
      <xdr:col>41</xdr:col>
      <xdr:colOff>101600</xdr:colOff>
      <xdr:row>59</xdr:row>
      <xdr:rowOff>40640</xdr:rowOff>
    </xdr:to>
    <xdr:sp macro="" textlink="">
      <xdr:nvSpPr>
        <xdr:cNvPr id="253" name="楕円 252">
          <a:extLst>
            <a:ext uri="{FF2B5EF4-FFF2-40B4-BE49-F238E27FC236}">
              <a16:creationId xmlns:a16="http://schemas.microsoft.com/office/drawing/2014/main" id="{2C398FAD-2635-4E53-A8C8-AF78DB8A2C40}"/>
            </a:ext>
          </a:extLst>
        </xdr:cNvPr>
        <xdr:cNvSpPr/>
      </xdr:nvSpPr>
      <xdr:spPr>
        <a:xfrm>
          <a:off x="7029450" y="95084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147320</xdr:rowOff>
    </xdr:from>
    <xdr:to>
      <xdr:col>45</xdr:col>
      <xdr:colOff>177800</xdr:colOff>
      <xdr:row>58</xdr:row>
      <xdr:rowOff>161290</xdr:rowOff>
    </xdr:to>
    <xdr:cxnSp macro="">
      <xdr:nvCxnSpPr>
        <xdr:cNvPr id="254" name="直線コネクタ 253">
          <a:extLst>
            <a:ext uri="{FF2B5EF4-FFF2-40B4-BE49-F238E27FC236}">
              <a16:creationId xmlns:a16="http://schemas.microsoft.com/office/drawing/2014/main" id="{F09C7043-E46E-451A-8AFD-7C069F73064B}"/>
            </a:ext>
          </a:extLst>
        </xdr:cNvPr>
        <xdr:cNvCxnSpPr/>
      </xdr:nvCxnSpPr>
      <xdr:spPr>
        <a:xfrm flipV="1">
          <a:off x="7077075" y="9545320"/>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123190</xdr:rowOff>
    </xdr:from>
    <xdr:to>
      <xdr:col>36</xdr:col>
      <xdr:colOff>165100</xdr:colOff>
      <xdr:row>59</xdr:row>
      <xdr:rowOff>53340</xdr:rowOff>
    </xdr:to>
    <xdr:sp macro="" textlink="">
      <xdr:nvSpPr>
        <xdr:cNvPr id="255" name="楕円 254">
          <a:extLst>
            <a:ext uri="{FF2B5EF4-FFF2-40B4-BE49-F238E27FC236}">
              <a16:creationId xmlns:a16="http://schemas.microsoft.com/office/drawing/2014/main" id="{6908F939-A8AB-4272-8549-0CACFE23A0F0}"/>
            </a:ext>
          </a:extLst>
        </xdr:cNvPr>
        <xdr:cNvSpPr/>
      </xdr:nvSpPr>
      <xdr:spPr>
        <a:xfrm>
          <a:off x="6238875" y="95275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161290</xdr:rowOff>
    </xdr:from>
    <xdr:to>
      <xdr:col>41</xdr:col>
      <xdr:colOff>50800</xdr:colOff>
      <xdr:row>59</xdr:row>
      <xdr:rowOff>2540</xdr:rowOff>
    </xdr:to>
    <xdr:cxnSp macro="">
      <xdr:nvCxnSpPr>
        <xdr:cNvPr id="256" name="直線コネクタ 255">
          <a:extLst>
            <a:ext uri="{FF2B5EF4-FFF2-40B4-BE49-F238E27FC236}">
              <a16:creationId xmlns:a16="http://schemas.microsoft.com/office/drawing/2014/main" id="{C32C58F0-39AB-4193-981A-5C3A975BA611}"/>
            </a:ext>
          </a:extLst>
        </xdr:cNvPr>
        <xdr:cNvCxnSpPr/>
      </xdr:nvCxnSpPr>
      <xdr:spPr>
        <a:xfrm flipV="1">
          <a:off x="6286500" y="956564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45691EFF-1FD6-46BD-AEB5-6F149D3B62D2}"/>
            </a:ext>
          </a:extLst>
        </xdr:cNvPr>
        <xdr:cNvSpPr txBox="1"/>
      </xdr:nvSpPr>
      <xdr:spPr>
        <a:xfrm>
          <a:off x="8458277" y="1000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99E12A61-D8BB-4457-A52C-A88EF60426BA}"/>
            </a:ext>
          </a:extLst>
        </xdr:cNvPr>
        <xdr:cNvSpPr txBox="1"/>
      </xdr:nvSpPr>
      <xdr:spPr>
        <a:xfrm>
          <a:off x="7677227" y="1001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a:extLst>
            <a:ext uri="{FF2B5EF4-FFF2-40B4-BE49-F238E27FC236}">
              <a16:creationId xmlns:a16="http://schemas.microsoft.com/office/drawing/2014/main" id="{727A0745-10BD-4D79-B675-CB4E9A00C8F6}"/>
            </a:ext>
          </a:extLst>
        </xdr:cNvPr>
        <xdr:cNvSpPr txBox="1"/>
      </xdr:nvSpPr>
      <xdr:spPr>
        <a:xfrm>
          <a:off x="6867602"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a:extLst>
            <a:ext uri="{FF2B5EF4-FFF2-40B4-BE49-F238E27FC236}">
              <a16:creationId xmlns:a16="http://schemas.microsoft.com/office/drawing/2014/main" id="{9B8B4A36-4970-4DBD-880F-1572889326DA}"/>
            </a:ext>
          </a:extLst>
        </xdr:cNvPr>
        <xdr:cNvSpPr txBox="1"/>
      </xdr:nvSpPr>
      <xdr:spPr>
        <a:xfrm>
          <a:off x="6067502"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34307</xdr:rowOff>
    </xdr:from>
    <xdr:ext cx="469744" cy="259045"/>
    <xdr:sp macro="" textlink="">
      <xdr:nvSpPr>
        <xdr:cNvPr id="261" name="n_1mainValue【体育館・プール】&#10;一人当たり面積">
          <a:extLst>
            <a:ext uri="{FF2B5EF4-FFF2-40B4-BE49-F238E27FC236}">
              <a16:creationId xmlns:a16="http://schemas.microsoft.com/office/drawing/2014/main" id="{9814588D-47D1-4A34-A3EF-9358F93F5921}"/>
            </a:ext>
          </a:extLst>
        </xdr:cNvPr>
        <xdr:cNvSpPr txBox="1"/>
      </xdr:nvSpPr>
      <xdr:spPr>
        <a:xfrm>
          <a:off x="8458277" y="92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43197</xdr:rowOff>
    </xdr:from>
    <xdr:ext cx="469744" cy="259045"/>
    <xdr:sp macro="" textlink="">
      <xdr:nvSpPr>
        <xdr:cNvPr id="262" name="n_2mainValue【体育館・プール】&#10;一人当たり面積">
          <a:extLst>
            <a:ext uri="{FF2B5EF4-FFF2-40B4-BE49-F238E27FC236}">
              <a16:creationId xmlns:a16="http://schemas.microsoft.com/office/drawing/2014/main" id="{72E8E32B-76AF-4D14-8A9F-ADB6108D5E16}"/>
            </a:ext>
          </a:extLst>
        </xdr:cNvPr>
        <xdr:cNvSpPr txBox="1"/>
      </xdr:nvSpPr>
      <xdr:spPr>
        <a:xfrm>
          <a:off x="7677227" y="928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57167</xdr:rowOff>
    </xdr:from>
    <xdr:ext cx="469744" cy="259045"/>
    <xdr:sp macro="" textlink="">
      <xdr:nvSpPr>
        <xdr:cNvPr id="263" name="n_3mainValue【体育館・プール】&#10;一人当たり面積">
          <a:extLst>
            <a:ext uri="{FF2B5EF4-FFF2-40B4-BE49-F238E27FC236}">
              <a16:creationId xmlns:a16="http://schemas.microsoft.com/office/drawing/2014/main" id="{84260B68-9AFF-4FB9-9508-6118C105C596}"/>
            </a:ext>
          </a:extLst>
        </xdr:cNvPr>
        <xdr:cNvSpPr txBox="1"/>
      </xdr:nvSpPr>
      <xdr:spPr>
        <a:xfrm>
          <a:off x="6867602"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69867</xdr:rowOff>
    </xdr:from>
    <xdr:ext cx="469744" cy="259045"/>
    <xdr:sp macro="" textlink="">
      <xdr:nvSpPr>
        <xdr:cNvPr id="264" name="n_4mainValue【体育館・プール】&#10;一人当たり面積">
          <a:extLst>
            <a:ext uri="{FF2B5EF4-FFF2-40B4-BE49-F238E27FC236}">
              <a16:creationId xmlns:a16="http://schemas.microsoft.com/office/drawing/2014/main" id="{AB547F36-CE33-4066-B355-2210F252F878}"/>
            </a:ext>
          </a:extLst>
        </xdr:cNvPr>
        <xdr:cNvSpPr txBox="1"/>
      </xdr:nvSpPr>
      <xdr:spPr>
        <a:xfrm>
          <a:off x="6067502" y="930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CCCC50C-4D9A-47B8-A674-996B79D38B7F}"/>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689FB23-AF81-48AC-BBF1-AB825E55DBE6}"/>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66B16F4-963E-46FD-8976-6AC10EC028A0}"/>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0B58104-64B6-48AA-A74E-B785189764B3}"/>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4951D7D-0243-4DA1-8C31-FD6EF00CBAF3}"/>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5874B95-5250-4ABF-A65C-755AFF61174A}"/>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45CECA8-66C5-4878-B58C-B5BA5541EA29}"/>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2447027-3472-43DC-BA7B-9412AC9C237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B114179-98E5-4134-92FC-A36E08C35412}"/>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8A97A02-7D73-47EE-B511-DA478B3AB021}"/>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E82DC0F-29D9-4890-865F-2855B317ACFC}"/>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A1658717-C4B1-42B1-9FAF-E511B7E3E1F3}"/>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7474F463-A25F-445B-8EE3-4D56A72E3D44}"/>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7202E602-71B5-405A-9CBA-D1421B5BBD7A}"/>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13C32C3F-5F3A-4ADD-AC79-E4738D67598A}"/>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B040054-B06A-4BFF-8BAE-8BAE32C277DF}"/>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E2B767BC-2BE5-4C72-876A-496637823437}"/>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66CCDF58-B88B-4E25-81FC-73CBAE39A722}"/>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17B5A5AE-FC6A-4848-97CE-0E1652EA5F65}"/>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566C5BC-5F59-4117-A549-DE63173C5D41}"/>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22F6A80B-C47D-483D-A088-857942AFB402}"/>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40007ED4-4825-4882-BB02-6705E5469207}"/>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DF6FFD01-928A-465F-ADE0-1E6BDA0010D7}"/>
            </a:ext>
          </a:extLst>
        </xdr:cNvPr>
        <xdr:cNvCxnSpPr/>
      </xdr:nvCxnSpPr>
      <xdr:spPr>
        <a:xfrm flipV="1">
          <a:off x="4180840" y="12591287"/>
          <a:ext cx="0" cy="138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4B81DE6B-1D98-4E45-91ED-F772BA50DFEB}"/>
            </a:ext>
          </a:extLst>
        </xdr:cNvPr>
        <xdr:cNvSpPr txBox="1"/>
      </xdr:nvSpPr>
      <xdr:spPr>
        <a:xfrm>
          <a:off x="4219575"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E8359966-7ACD-4BB1-A4CB-F651D7020FD3}"/>
            </a:ext>
          </a:extLst>
        </xdr:cNvPr>
        <xdr:cNvCxnSpPr/>
      </xdr:nvCxnSpPr>
      <xdr:spPr>
        <a:xfrm>
          <a:off x="4105275"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BC73AEBD-FA88-4769-A07B-0723049012DC}"/>
            </a:ext>
          </a:extLst>
        </xdr:cNvPr>
        <xdr:cNvSpPr txBox="1"/>
      </xdr:nvSpPr>
      <xdr:spPr>
        <a:xfrm>
          <a:off x="4219575" y="1237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CCD725A2-0AD1-4BD4-8546-168039319686}"/>
            </a:ext>
          </a:extLst>
        </xdr:cNvPr>
        <xdr:cNvCxnSpPr/>
      </xdr:nvCxnSpPr>
      <xdr:spPr>
        <a:xfrm>
          <a:off x="4105275" y="125912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C468EC2-E1D0-4690-A9C3-359E742569B7}"/>
            </a:ext>
          </a:extLst>
        </xdr:cNvPr>
        <xdr:cNvSpPr txBox="1"/>
      </xdr:nvSpPr>
      <xdr:spPr>
        <a:xfrm>
          <a:off x="4219575" y="13021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4B6558D6-0FD4-4291-B10F-1A476737D2F6}"/>
            </a:ext>
          </a:extLst>
        </xdr:cNvPr>
        <xdr:cNvSpPr/>
      </xdr:nvSpPr>
      <xdr:spPr>
        <a:xfrm>
          <a:off x="4124325" y="1316075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2E9DD8C2-72D5-4CD0-8BEC-520BD878C640}"/>
            </a:ext>
          </a:extLst>
        </xdr:cNvPr>
        <xdr:cNvSpPr/>
      </xdr:nvSpPr>
      <xdr:spPr>
        <a:xfrm>
          <a:off x="3381375" y="131941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24D7EC32-4133-4903-94F4-7C14CE7EE93E}"/>
            </a:ext>
          </a:extLst>
        </xdr:cNvPr>
        <xdr:cNvSpPr/>
      </xdr:nvSpPr>
      <xdr:spPr>
        <a:xfrm>
          <a:off x="2571750" y="131347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a:extLst>
            <a:ext uri="{FF2B5EF4-FFF2-40B4-BE49-F238E27FC236}">
              <a16:creationId xmlns:a16="http://schemas.microsoft.com/office/drawing/2014/main" id="{9D1886F0-E0B4-4A9F-B59E-28FC1B69FA08}"/>
            </a:ext>
          </a:extLst>
        </xdr:cNvPr>
        <xdr:cNvSpPr/>
      </xdr:nvSpPr>
      <xdr:spPr>
        <a:xfrm>
          <a:off x="1781175" y="130505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a:extLst>
            <a:ext uri="{FF2B5EF4-FFF2-40B4-BE49-F238E27FC236}">
              <a16:creationId xmlns:a16="http://schemas.microsoft.com/office/drawing/2014/main" id="{5F738795-EF76-4436-BA7D-70E8E3EF5235}"/>
            </a:ext>
          </a:extLst>
        </xdr:cNvPr>
        <xdr:cNvSpPr/>
      </xdr:nvSpPr>
      <xdr:spPr>
        <a:xfrm>
          <a:off x="981075" y="130134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A4887A6-1D6D-42D7-8361-045D22BCCD5D}"/>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9F4236C-8114-4FA9-87D6-4388763B7F62}"/>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188BCE8-2836-4470-B57F-C40627D60344}"/>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0CE9CEF-A360-4AB9-82EA-1908CD649455}"/>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200207E-C7A5-4668-ADF2-076962269D3F}"/>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60452</xdr:rowOff>
    </xdr:from>
    <xdr:to>
      <xdr:col>24</xdr:col>
      <xdr:colOff>114300</xdr:colOff>
      <xdr:row>83</xdr:row>
      <xdr:rowOff>162052</xdr:rowOff>
    </xdr:to>
    <xdr:sp macro="" textlink="">
      <xdr:nvSpPr>
        <xdr:cNvPr id="303" name="楕円 302">
          <a:extLst>
            <a:ext uri="{FF2B5EF4-FFF2-40B4-BE49-F238E27FC236}">
              <a16:creationId xmlns:a16="http://schemas.microsoft.com/office/drawing/2014/main" id="{FE5D97FB-CC8E-4E93-8152-532CC975B8CF}"/>
            </a:ext>
          </a:extLst>
        </xdr:cNvPr>
        <xdr:cNvSpPr/>
      </xdr:nvSpPr>
      <xdr:spPr>
        <a:xfrm>
          <a:off x="4124325" y="135129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38879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FFD75DC-3B7F-4998-A1B0-1A500C749B52}"/>
            </a:ext>
          </a:extLst>
        </xdr:cNvPr>
        <xdr:cNvSpPr txBox="1"/>
      </xdr:nvSpPr>
      <xdr:spPr>
        <a:xfrm>
          <a:off x="4219575" y="1348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26163</xdr:rowOff>
    </xdr:from>
    <xdr:to>
      <xdr:col>20</xdr:col>
      <xdr:colOff>38100</xdr:colOff>
      <xdr:row>83</xdr:row>
      <xdr:rowOff>127763</xdr:rowOff>
    </xdr:to>
    <xdr:sp macro="" textlink="">
      <xdr:nvSpPr>
        <xdr:cNvPr id="305" name="楕円 304">
          <a:extLst>
            <a:ext uri="{FF2B5EF4-FFF2-40B4-BE49-F238E27FC236}">
              <a16:creationId xmlns:a16="http://schemas.microsoft.com/office/drawing/2014/main" id="{38FEB483-EDC3-4BA8-AE64-796DAAF8B1E8}"/>
            </a:ext>
          </a:extLst>
        </xdr:cNvPr>
        <xdr:cNvSpPr/>
      </xdr:nvSpPr>
      <xdr:spPr>
        <a:xfrm>
          <a:off x="3381375" y="134786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76963</xdr:rowOff>
    </xdr:from>
    <xdr:to>
      <xdr:col>24</xdr:col>
      <xdr:colOff>63500</xdr:colOff>
      <xdr:row>83</xdr:row>
      <xdr:rowOff>111252</xdr:rowOff>
    </xdr:to>
    <xdr:cxnSp macro="">
      <xdr:nvCxnSpPr>
        <xdr:cNvPr id="306" name="直線コネクタ 305">
          <a:extLst>
            <a:ext uri="{FF2B5EF4-FFF2-40B4-BE49-F238E27FC236}">
              <a16:creationId xmlns:a16="http://schemas.microsoft.com/office/drawing/2014/main" id="{72374C66-3687-46EF-B502-353694F9052A}"/>
            </a:ext>
          </a:extLst>
        </xdr:cNvPr>
        <xdr:cNvCxnSpPr/>
      </xdr:nvCxnSpPr>
      <xdr:spPr>
        <a:xfrm>
          <a:off x="3429000" y="13526263"/>
          <a:ext cx="7524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7" name="楕円 306">
          <a:extLst>
            <a:ext uri="{FF2B5EF4-FFF2-40B4-BE49-F238E27FC236}">
              <a16:creationId xmlns:a16="http://schemas.microsoft.com/office/drawing/2014/main" id="{C5646096-F4B0-4B20-B87A-1534ECA4F973}"/>
            </a:ext>
          </a:extLst>
        </xdr:cNvPr>
        <xdr:cNvSpPr/>
      </xdr:nvSpPr>
      <xdr:spPr>
        <a:xfrm>
          <a:off x="2571750" y="13449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76963</xdr:rowOff>
    </xdr:to>
    <xdr:cxnSp macro="">
      <xdr:nvCxnSpPr>
        <xdr:cNvPr id="308" name="直線コネクタ 307">
          <a:extLst>
            <a:ext uri="{FF2B5EF4-FFF2-40B4-BE49-F238E27FC236}">
              <a16:creationId xmlns:a16="http://schemas.microsoft.com/office/drawing/2014/main" id="{057291C3-ADC1-4F7F-ADF4-3AAC1A57204F}"/>
            </a:ext>
          </a:extLst>
        </xdr:cNvPr>
        <xdr:cNvCxnSpPr/>
      </xdr:nvCxnSpPr>
      <xdr:spPr>
        <a:xfrm>
          <a:off x="2619375" y="13487400"/>
          <a:ext cx="809625"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117602</xdr:rowOff>
    </xdr:from>
    <xdr:to>
      <xdr:col>10</xdr:col>
      <xdr:colOff>165100</xdr:colOff>
      <xdr:row>83</xdr:row>
      <xdr:rowOff>47752</xdr:rowOff>
    </xdr:to>
    <xdr:sp macro="" textlink="">
      <xdr:nvSpPr>
        <xdr:cNvPr id="309" name="楕円 308">
          <a:extLst>
            <a:ext uri="{FF2B5EF4-FFF2-40B4-BE49-F238E27FC236}">
              <a16:creationId xmlns:a16="http://schemas.microsoft.com/office/drawing/2014/main" id="{94BB92C1-C720-44B3-85E0-C6F4269D9061}"/>
            </a:ext>
          </a:extLst>
        </xdr:cNvPr>
        <xdr:cNvSpPr/>
      </xdr:nvSpPr>
      <xdr:spPr>
        <a:xfrm>
          <a:off x="1781175" y="134081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168402</xdr:rowOff>
    </xdr:from>
    <xdr:to>
      <xdr:col>15</xdr:col>
      <xdr:colOff>50800</xdr:colOff>
      <xdr:row>83</xdr:row>
      <xdr:rowOff>38100</xdr:rowOff>
    </xdr:to>
    <xdr:cxnSp macro="">
      <xdr:nvCxnSpPr>
        <xdr:cNvPr id="310" name="直線コネクタ 309">
          <a:extLst>
            <a:ext uri="{FF2B5EF4-FFF2-40B4-BE49-F238E27FC236}">
              <a16:creationId xmlns:a16="http://schemas.microsoft.com/office/drawing/2014/main" id="{9ED3D261-AE9B-4E2B-B64C-1BE83A508562}"/>
            </a:ext>
          </a:extLst>
        </xdr:cNvPr>
        <xdr:cNvCxnSpPr/>
      </xdr:nvCxnSpPr>
      <xdr:spPr>
        <a:xfrm>
          <a:off x="1828800" y="13446252"/>
          <a:ext cx="7905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76454</xdr:rowOff>
    </xdr:from>
    <xdr:to>
      <xdr:col>6</xdr:col>
      <xdr:colOff>38100</xdr:colOff>
      <xdr:row>83</xdr:row>
      <xdr:rowOff>6604</xdr:rowOff>
    </xdr:to>
    <xdr:sp macro="" textlink="">
      <xdr:nvSpPr>
        <xdr:cNvPr id="311" name="楕円 310">
          <a:extLst>
            <a:ext uri="{FF2B5EF4-FFF2-40B4-BE49-F238E27FC236}">
              <a16:creationId xmlns:a16="http://schemas.microsoft.com/office/drawing/2014/main" id="{9A798E4E-B4B7-4AE0-9EBC-AEDD969779B4}"/>
            </a:ext>
          </a:extLst>
        </xdr:cNvPr>
        <xdr:cNvSpPr/>
      </xdr:nvSpPr>
      <xdr:spPr>
        <a:xfrm>
          <a:off x="981075" y="133638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127254</xdr:rowOff>
    </xdr:from>
    <xdr:to>
      <xdr:col>10</xdr:col>
      <xdr:colOff>114300</xdr:colOff>
      <xdr:row>82</xdr:row>
      <xdr:rowOff>168402</xdr:rowOff>
    </xdr:to>
    <xdr:cxnSp macro="">
      <xdr:nvCxnSpPr>
        <xdr:cNvPr id="312" name="直線コネクタ 311">
          <a:extLst>
            <a:ext uri="{FF2B5EF4-FFF2-40B4-BE49-F238E27FC236}">
              <a16:creationId xmlns:a16="http://schemas.microsoft.com/office/drawing/2014/main" id="{1ACC0035-9A64-46C4-A4E3-536056B060E8}"/>
            </a:ext>
          </a:extLst>
        </xdr:cNvPr>
        <xdr:cNvCxnSpPr/>
      </xdr:nvCxnSpPr>
      <xdr:spPr>
        <a:xfrm>
          <a:off x="1028700" y="13411454"/>
          <a:ext cx="8001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313" name="n_1aveValue【福祉施設】&#10;有形固定資産減価償却率">
          <a:extLst>
            <a:ext uri="{FF2B5EF4-FFF2-40B4-BE49-F238E27FC236}">
              <a16:creationId xmlns:a16="http://schemas.microsoft.com/office/drawing/2014/main" id="{F3AD6134-B447-4847-8454-54E91D8DC609}"/>
            </a:ext>
          </a:extLst>
        </xdr:cNvPr>
        <xdr:cNvSpPr txBox="1"/>
      </xdr:nvSpPr>
      <xdr:spPr>
        <a:xfrm>
          <a:off x="3239144" y="1298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14" name="n_2aveValue【福祉施設】&#10;有形固定資産減価償却率">
          <a:extLst>
            <a:ext uri="{FF2B5EF4-FFF2-40B4-BE49-F238E27FC236}">
              <a16:creationId xmlns:a16="http://schemas.microsoft.com/office/drawing/2014/main" id="{F69E85CB-FE8C-4221-A5CB-CB25B3238F8B}"/>
            </a:ext>
          </a:extLst>
        </xdr:cNvPr>
        <xdr:cNvSpPr txBox="1"/>
      </xdr:nvSpPr>
      <xdr:spPr>
        <a:xfrm>
          <a:off x="2439044" y="1293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5" name="n_3aveValue【福祉施設】&#10;有形固定資産減価償却率">
          <a:extLst>
            <a:ext uri="{FF2B5EF4-FFF2-40B4-BE49-F238E27FC236}">
              <a16:creationId xmlns:a16="http://schemas.microsoft.com/office/drawing/2014/main" id="{8975EBF4-FC31-440C-A98F-72216D99ACFE}"/>
            </a:ext>
          </a:extLst>
        </xdr:cNvPr>
        <xdr:cNvSpPr txBox="1"/>
      </xdr:nvSpPr>
      <xdr:spPr>
        <a:xfrm>
          <a:off x="1648469" y="1283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316" name="n_4aveValue【福祉施設】&#10;有形固定資産減価償却率">
          <a:extLst>
            <a:ext uri="{FF2B5EF4-FFF2-40B4-BE49-F238E27FC236}">
              <a16:creationId xmlns:a16="http://schemas.microsoft.com/office/drawing/2014/main" id="{80BA808C-E0E0-4D19-83C7-3E56E342847A}"/>
            </a:ext>
          </a:extLst>
        </xdr:cNvPr>
        <xdr:cNvSpPr txBox="1"/>
      </xdr:nvSpPr>
      <xdr:spPr>
        <a:xfrm>
          <a:off x="848369" y="1280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118890</xdr:rowOff>
    </xdr:from>
    <xdr:ext cx="405111" cy="259045"/>
    <xdr:sp macro="" textlink="">
      <xdr:nvSpPr>
        <xdr:cNvPr id="317" name="n_1mainValue【福祉施設】&#10;有形固定資産減価償却率">
          <a:extLst>
            <a:ext uri="{FF2B5EF4-FFF2-40B4-BE49-F238E27FC236}">
              <a16:creationId xmlns:a16="http://schemas.microsoft.com/office/drawing/2014/main" id="{073FD776-CB6A-4939-B7AE-10986D85E082}"/>
            </a:ext>
          </a:extLst>
        </xdr:cNvPr>
        <xdr:cNvSpPr txBox="1"/>
      </xdr:nvSpPr>
      <xdr:spPr>
        <a:xfrm>
          <a:off x="3239144" y="1357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18" name="n_2mainValue【福祉施設】&#10;有形固定資産減価償却率">
          <a:extLst>
            <a:ext uri="{FF2B5EF4-FFF2-40B4-BE49-F238E27FC236}">
              <a16:creationId xmlns:a16="http://schemas.microsoft.com/office/drawing/2014/main" id="{0930C47A-28E6-4E95-8F2C-4D3F7B740C4F}"/>
            </a:ext>
          </a:extLst>
        </xdr:cNvPr>
        <xdr:cNvSpPr txBox="1"/>
      </xdr:nvSpPr>
      <xdr:spPr>
        <a:xfrm>
          <a:off x="2439044" y="1353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38879</xdr:rowOff>
    </xdr:from>
    <xdr:ext cx="405111" cy="259045"/>
    <xdr:sp macro="" textlink="">
      <xdr:nvSpPr>
        <xdr:cNvPr id="319" name="n_3mainValue【福祉施設】&#10;有形固定資産減価償却率">
          <a:extLst>
            <a:ext uri="{FF2B5EF4-FFF2-40B4-BE49-F238E27FC236}">
              <a16:creationId xmlns:a16="http://schemas.microsoft.com/office/drawing/2014/main" id="{610CF530-3367-4EB2-ADA5-6DABEB20A1DB}"/>
            </a:ext>
          </a:extLst>
        </xdr:cNvPr>
        <xdr:cNvSpPr txBox="1"/>
      </xdr:nvSpPr>
      <xdr:spPr>
        <a:xfrm>
          <a:off x="1648469" y="1348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169181</xdr:rowOff>
    </xdr:from>
    <xdr:ext cx="405111" cy="259045"/>
    <xdr:sp macro="" textlink="">
      <xdr:nvSpPr>
        <xdr:cNvPr id="320" name="n_4mainValue【福祉施設】&#10;有形固定資産減価償却率">
          <a:extLst>
            <a:ext uri="{FF2B5EF4-FFF2-40B4-BE49-F238E27FC236}">
              <a16:creationId xmlns:a16="http://schemas.microsoft.com/office/drawing/2014/main" id="{0782C201-A355-4B5E-893E-9AC4BCC52011}"/>
            </a:ext>
          </a:extLst>
        </xdr:cNvPr>
        <xdr:cNvSpPr txBox="1"/>
      </xdr:nvSpPr>
      <xdr:spPr>
        <a:xfrm>
          <a:off x="848369" y="1344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2BECAE7-CE8C-411D-8333-1DFE768C22A8}"/>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5F21F36-E87A-48F4-9D13-A25594726E44}"/>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A830775-EC57-44D0-AAC6-3422D35134D1}"/>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53BD626-9C03-4D98-8FE5-CAA8EFC06500}"/>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432C978-59D8-4AD4-96FD-E8D6E2033570}"/>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06E7005-2384-4387-B660-EDA552D8443B}"/>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DD471F1-1AE6-45C2-9B3A-56AC6B7AF6BF}"/>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981BBD2-02A2-4445-969A-FCB544E651A6}"/>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7B24BC0-2313-499A-963E-DC0206B347D2}"/>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F6D724D-9C65-42B1-B95C-07CA3EB49183}"/>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AD169D1-124D-47E3-A0EC-8CCB6E466029}"/>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4FDBD65-F787-4F01-879E-76971F6D4150}"/>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54CA2E9E-8541-4632-96BB-AA107BBECBBC}"/>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789E3B76-DE3F-40E7-A7A1-8FBAE8FAD4F4}"/>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FC8F049-BD28-4E24-A422-05B936232D4B}"/>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52ED39B-915E-458E-993E-8C7D507C7BF5}"/>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806CDA5D-A68F-4336-9087-275483785FB9}"/>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26846F4-C26C-4160-8AF2-0751A3C7843F}"/>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CE37BAC-F84F-4CFB-B05D-AC8108BBCA7E}"/>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CFD86441-E48D-42B1-B62C-51A6E5A4E078}"/>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AFAF89E-AD82-43D4-8975-AB06B4038A1A}"/>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9B42B05-631F-40E9-BC08-3CC9EB1B89FE}"/>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8C62C355-8F70-4850-A8D9-088AF655D054}"/>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78827370-339F-43F1-BA71-7DFD0C3F9631}"/>
            </a:ext>
          </a:extLst>
        </xdr:cNvPr>
        <xdr:cNvCxnSpPr/>
      </xdr:nvCxnSpPr>
      <xdr:spPr>
        <a:xfrm flipV="1">
          <a:off x="9429115" y="12556489"/>
          <a:ext cx="0" cy="148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DED7C169-7806-4A52-B4EA-C927E8F4E9DE}"/>
            </a:ext>
          </a:extLst>
        </xdr:cNvPr>
        <xdr:cNvSpPr txBox="1"/>
      </xdr:nvSpPr>
      <xdr:spPr>
        <a:xfrm>
          <a:off x="9467850"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7362A307-3F45-4783-AD25-890DABBA4DB9}"/>
            </a:ext>
          </a:extLst>
        </xdr:cNvPr>
        <xdr:cNvCxnSpPr/>
      </xdr:nvCxnSpPr>
      <xdr:spPr>
        <a:xfrm>
          <a:off x="9363075" y="140373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07E88D87-FF63-40E4-AFF4-134B3D704054}"/>
            </a:ext>
          </a:extLst>
        </xdr:cNvPr>
        <xdr:cNvSpPr txBox="1"/>
      </xdr:nvSpPr>
      <xdr:spPr>
        <a:xfrm>
          <a:off x="9467850" y="1234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C9CF6CF6-3054-4D2E-A277-A827C3135362}"/>
            </a:ext>
          </a:extLst>
        </xdr:cNvPr>
        <xdr:cNvCxnSpPr/>
      </xdr:nvCxnSpPr>
      <xdr:spPr>
        <a:xfrm>
          <a:off x="9363075" y="125564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a:extLst>
            <a:ext uri="{FF2B5EF4-FFF2-40B4-BE49-F238E27FC236}">
              <a16:creationId xmlns:a16="http://schemas.microsoft.com/office/drawing/2014/main" id="{24571663-9695-477F-AE3A-696E1D430D21}"/>
            </a:ext>
          </a:extLst>
        </xdr:cNvPr>
        <xdr:cNvSpPr txBox="1"/>
      </xdr:nvSpPr>
      <xdr:spPr>
        <a:xfrm>
          <a:off x="9467850" y="13612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C25D1EC3-5FB3-4066-927C-E10351C08EDB}"/>
            </a:ext>
          </a:extLst>
        </xdr:cNvPr>
        <xdr:cNvSpPr/>
      </xdr:nvSpPr>
      <xdr:spPr>
        <a:xfrm>
          <a:off x="9401175" y="137515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8FE502CF-D8F4-43CF-ACBE-7B1E1F1FA6B7}"/>
            </a:ext>
          </a:extLst>
        </xdr:cNvPr>
        <xdr:cNvSpPr/>
      </xdr:nvSpPr>
      <xdr:spPr>
        <a:xfrm>
          <a:off x="8639175" y="137744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5A119D6B-0E58-4F4D-B528-C701133E3C7A}"/>
            </a:ext>
          </a:extLst>
        </xdr:cNvPr>
        <xdr:cNvSpPr/>
      </xdr:nvSpPr>
      <xdr:spPr>
        <a:xfrm>
          <a:off x="7839075" y="137553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a:extLst>
            <a:ext uri="{FF2B5EF4-FFF2-40B4-BE49-F238E27FC236}">
              <a16:creationId xmlns:a16="http://schemas.microsoft.com/office/drawing/2014/main" id="{EF70A95E-755C-4F87-8B14-AD713359A8D3}"/>
            </a:ext>
          </a:extLst>
        </xdr:cNvPr>
        <xdr:cNvSpPr/>
      </xdr:nvSpPr>
      <xdr:spPr>
        <a:xfrm>
          <a:off x="7029450" y="137706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a:extLst>
            <a:ext uri="{FF2B5EF4-FFF2-40B4-BE49-F238E27FC236}">
              <a16:creationId xmlns:a16="http://schemas.microsoft.com/office/drawing/2014/main" id="{8AE71F27-81D6-4F47-8D71-71F9BF0115B8}"/>
            </a:ext>
          </a:extLst>
        </xdr:cNvPr>
        <xdr:cNvSpPr/>
      </xdr:nvSpPr>
      <xdr:spPr>
        <a:xfrm>
          <a:off x="6238875" y="137814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15DC12D-3393-41D8-B5DD-B52230159A1C}"/>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62D1637-9A4E-44BF-9103-9BB2189A1710}"/>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554E5D4-F82C-4E4C-89A3-7E881D140CC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85271EE-5248-4EE5-AF69-1669699A44A6}"/>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6877559-6412-4BD8-BE95-EF626D376207}"/>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115570</xdr:rowOff>
    </xdr:from>
    <xdr:to>
      <xdr:col>55</xdr:col>
      <xdr:colOff>50800</xdr:colOff>
      <xdr:row>86</xdr:row>
      <xdr:rowOff>45720</xdr:rowOff>
    </xdr:to>
    <xdr:sp macro="" textlink="">
      <xdr:nvSpPr>
        <xdr:cNvPr id="360" name="楕円 359">
          <a:extLst>
            <a:ext uri="{FF2B5EF4-FFF2-40B4-BE49-F238E27FC236}">
              <a16:creationId xmlns:a16="http://schemas.microsoft.com/office/drawing/2014/main" id="{1E27005B-DC97-4021-AE3C-E4CC589FA229}"/>
            </a:ext>
          </a:extLst>
        </xdr:cNvPr>
        <xdr:cNvSpPr/>
      </xdr:nvSpPr>
      <xdr:spPr>
        <a:xfrm>
          <a:off x="9401175" y="138887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61" name="【福祉施設】&#10;一人当たり面積該当値テキスト">
          <a:extLst>
            <a:ext uri="{FF2B5EF4-FFF2-40B4-BE49-F238E27FC236}">
              <a16:creationId xmlns:a16="http://schemas.microsoft.com/office/drawing/2014/main" id="{C614D84F-21A8-4715-9934-44696350CE25}"/>
            </a:ext>
          </a:extLst>
        </xdr:cNvPr>
        <xdr:cNvSpPr txBox="1"/>
      </xdr:nvSpPr>
      <xdr:spPr>
        <a:xfrm>
          <a:off x="9467850" y="138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118111</xdr:rowOff>
    </xdr:from>
    <xdr:to>
      <xdr:col>50</xdr:col>
      <xdr:colOff>165100</xdr:colOff>
      <xdr:row>86</xdr:row>
      <xdr:rowOff>48261</xdr:rowOff>
    </xdr:to>
    <xdr:sp macro="" textlink="">
      <xdr:nvSpPr>
        <xdr:cNvPr id="362" name="楕円 361">
          <a:extLst>
            <a:ext uri="{FF2B5EF4-FFF2-40B4-BE49-F238E27FC236}">
              <a16:creationId xmlns:a16="http://schemas.microsoft.com/office/drawing/2014/main" id="{A56D1CCE-15C3-4565-B778-05E06729F91D}"/>
            </a:ext>
          </a:extLst>
        </xdr:cNvPr>
        <xdr:cNvSpPr/>
      </xdr:nvSpPr>
      <xdr:spPr>
        <a:xfrm>
          <a:off x="8639175" y="138944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166370</xdr:rowOff>
    </xdr:from>
    <xdr:to>
      <xdr:col>55</xdr:col>
      <xdr:colOff>0</xdr:colOff>
      <xdr:row>85</xdr:row>
      <xdr:rowOff>168911</xdr:rowOff>
    </xdr:to>
    <xdr:cxnSp macro="">
      <xdr:nvCxnSpPr>
        <xdr:cNvPr id="363" name="直線コネクタ 362">
          <a:extLst>
            <a:ext uri="{FF2B5EF4-FFF2-40B4-BE49-F238E27FC236}">
              <a16:creationId xmlns:a16="http://schemas.microsoft.com/office/drawing/2014/main" id="{BD452860-8C18-45F6-B287-A2A6685DB425}"/>
            </a:ext>
          </a:extLst>
        </xdr:cNvPr>
        <xdr:cNvCxnSpPr/>
      </xdr:nvCxnSpPr>
      <xdr:spPr>
        <a:xfrm flipV="1">
          <a:off x="8686800" y="139363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118111</xdr:rowOff>
    </xdr:from>
    <xdr:to>
      <xdr:col>46</xdr:col>
      <xdr:colOff>38100</xdr:colOff>
      <xdr:row>86</xdr:row>
      <xdr:rowOff>48261</xdr:rowOff>
    </xdr:to>
    <xdr:sp macro="" textlink="">
      <xdr:nvSpPr>
        <xdr:cNvPr id="364" name="楕円 363">
          <a:extLst>
            <a:ext uri="{FF2B5EF4-FFF2-40B4-BE49-F238E27FC236}">
              <a16:creationId xmlns:a16="http://schemas.microsoft.com/office/drawing/2014/main" id="{4BCDA6CB-1A8E-4CBF-8D6D-4CBDD054FD34}"/>
            </a:ext>
          </a:extLst>
        </xdr:cNvPr>
        <xdr:cNvSpPr/>
      </xdr:nvSpPr>
      <xdr:spPr>
        <a:xfrm>
          <a:off x="7839075" y="1389443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168911</xdr:rowOff>
    </xdr:from>
    <xdr:to>
      <xdr:col>50</xdr:col>
      <xdr:colOff>114300</xdr:colOff>
      <xdr:row>85</xdr:row>
      <xdr:rowOff>168911</xdr:rowOff>
    </xdr:to>
    <xdr:cxnSp macro="">
      <xdr:nvCxnSpPr>
        <xdr:cNvPr id="365" name="直線コネクタ 364">
          <a:extLst>
            <a:ext uri="{FF2B5EF4-FFF2-40B4-BE49-F238E27FC236}">
              <a16:creationId xmlns:a16="http://schemas.microsoft.com/office/drawing/2014/main" id="{7D22B6EB-D888-40A6-9175-AE88AF83E7DE}"/>
            </a:ext>
          </a:extLst>
        </xdr:cNvPr>
        <xdr:cNvCxnSpPr/>
      </xdr:nvCxnSpPr>
      <xdr:spPr>
        <a:xfrm>
          <a:off x="7886700" y="139325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66" name="楕円 365">
          <a:extLst>
            <a:ext uri="{FF2B5EF4-FFF2-40B4-BE49-F238E27FC236}">
              <a16:creationId xmlns:a16="http://schemas.microsoft.com/office/drawing/2014/main" id="{9F57F3B4-658F-4720-BB24-F57B17F2B0EC}"/>
            </a:ext>
          </a:extLst>
        </xdr:cNvPr>
        <xdr:cNvSpPr/>
      </xdr:nvSpPr>
      <xdr:spPr>
        <a:xfrm>
          <a:off x="7029450" y="13896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168911</xdr:rowOff>
    </xdr:from>
    <xdr:to>
      <xdr:col>45</xdr:col>
      <xdr:colOff>177800</xdr:colOff>
      <xdr:row>86</xdr:row>
      <xdr:rowOff>0</xdr:rowOff>
    </xdr:to>
    <xdr:cxnSp macro="">
      <xdr:nvCxnSpPr>
        <xdr:cNvPr id="367" name="直線コネクタ 366">
          <a:extLst>
            <a:ext uri="{FF2B5EF4-FFF2-40B4-BE49-F238E27FC236}">
              <a16:creationId xmlns:a16="http://schemas.microsoft.com/office/drawing/2014/main" id="{6D558A13-D869-4893-BE20-F738CC19F7C9}"/>
            </a:ext>
          </a:extLst>
        </xdr:cNvPr>
        <xdr:cNvCxnSpPr/>
      </xdr:nvCxnSpPr>
      <xdr:spPr>
        <a:xfrm flipV="1">
          <a:off x="7077075" y="13932536"/>
          <a:ext cx="809625"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121920</xdr:rowOff>
    </xdr:from>
    <xdr:to>
      <xdr:col>36</xdr:col>
      <xdr:colOff>165100</xdr:colOff>
      <xdr:row>86</xdr:row>
      <xdr:rowOff>52070</xdr:rowOff>
    </xdr:to>
    <xdr:sp macro="" textlink="">
      <xdr:nvSpPr>
        <xdr:cNvPr id="368" name="楕円 367">
          <a:extLst>
            <a:ext uri="{FF2B5EF4-FFF2-40B4-BE49-F238E27FC236}">
              <a16:creationId xmlns:a16="http://schemas.microsoft.com/office/drawing/2014/main" id="{93F8BF20-2F65-4ACA-8DA9-AD0D95394CE7}"/>
            </a:ext>
          </a:extLst>
        </xdr:cNvPr>
        <xdr:cNvSpPr/>
      </xdr:nvSpPr>
      <xdr:spPr>
        <a:xfrm>
          <a:off x="6238875" y="138982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1270</xdr:rowOff>
    </xdr:to>
    <xdr:cxnSp macro="">
      <xdr:nvCxnSpPr>
        <xdr:cNvPr id="369" name="直線コネクタ 368">
          <a:extLst>
            <a:ext uri="{FF2B5EF4-FFF2-40B4-BE49-F238E27FC236}">
              <a16:creationId xmlns:a16="http://schemas.microsoft.com/office/drawing/2014/main" id="{CE57AAB6-B4D3-44C9-B286-72FCC46B0181}"/>
            </a:ext>
          </a:extLst>
        </xdr:cNvPr>
        <xdr:cNvCxnSpPr/>
      </xdr:nvCxnSpPr>
      <xdr:spPr>
        <a:xfrm flipV="1">
          <a:off x="6286500" y="13935075"/>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a:extLst>
            <a:ext uri="{FF2B5EF4-FFF2-40B4-BE49-F238E27FC236}">
              <a16:creationId xmlns:a16="http://schemas.microsoft.com/office/drawing/2014/main" id="{C0FDACFF-C68C-4320-9EBB-544084111F9F}"/>
            </a:ext>
          </a:extLst>
        </xdr:cNvPr>
        <xdr:cNvSpPr txBox="1"/>
      </xdr:nvSpPr>
      <xdr:spPr>
        <a:xfrm>
          <a:off x="8458277" y="135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a:extLst>
            <a:ext uri="{FF2B5EF4-FFF2-40B4-BE49-F238E27FC236}">
              <a16:creationId xmlns:a16="http://schemas.microsoft.com/office/drawing/2014/main" id="{F43C20D5-A526-4355-84F2-8569A8FD8F01}"/>
            </a:ext>
          </a:extLst>
        </xdr:cNvPr>
        <xdr:cNvSpPr txBox="1"/>
      </xdr:nvSpPr>
      <xdr:spPr>
        <a:xfrm>
          <a:off x="7677227" y="135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372" name="n_3aveValue【福祉施設】&#10;一人当たり面積">
          <a:extLst>
            <a:ext uri="{FF2B5EF4-FFF2-40B4-BE49-F238E27FC236}">
              <a16:creationId xmlns:a16="http://schemas.microsoft.com/office/drawing/2014/main" id="{2185B536-3389-40AD-A73C-61B470CF30E1}"/>
            </a:ext>
          </a:extLst>
        </xdr:cNvPr>
        <xdr:cNvSpPr txBox="1"/>
      </xdr:nvSpPr>
      <xdr:spPr>
        <a:xfrm>
          <a:off x="6867602" y="135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373" name="n_4aveValue【福祉施設】&#10;一人当たり面積">
          <a:extLst>
            <a:ext uri="{FF2B5EF4-FFF2-40B4-BE49-F238E27FC236}">
              <a16:creationId xmlns:a16="http://schemas.microsoft.com/office/drawing/2014/main" id="{0F433715-C3A9-432A-B9B2-849D65D15859}"/>
            </a:ext>
          </a:extLst>
        </xdr:cNvPr>
        <xdr:cNvSpPr txBox="1"/>
      </xdr:nvSpPr>
      <xdr:spPr>
        <a:xfrm>
          <a:off x="6067502"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39388</xdr:rowOff>
    </xdr:from>
    <xdr:ext cx="469744" cy="259045"/>
    <xdr:sp macro="" textlink="">
      <xdr:nvSpPr>
        <xdr:cNvPr id="374" name="n_1mainValue【福祉施設】&#10;一人当たり面積">
          <a:extLst>
            <a:ext uri="{FF2B5EF4-FFF2-40B4-BE49-F238E27FC236}">
              <a16:creationId xmlns:a16="http://schemas.microsoft.com/office/drawing/2014/main" id="{E438068D-6A2B-4D11-9607-2C8BE1CEE4BA}"/>
            </a:ext>
          </a:extLst>
        </xdr:cNvPr>
        <xdr:cNvSpPr txBox="1"/>
      </xdr:nvSpPr>
      <xdr:spPr>
        <a:xfrm>
          <a:off x="8458277" y="1397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39388</xdr:rowOff>
    </xdr:from>
    <xdr:ext cx="469744" cy="259045"/>
    <xdr:sp macro="" textlink="">
      <xdr:nvSpPr>
        <xdr:cNvPr id="375" name="n_2mainValue【福祉施設】&#10;一人当たり面積">
          <a:extLst>
            <a:ext uri="{FF2B5EF4-FFF2-40B4-BE49-F238E27FC236}">
              <a16:creationId xmlns:a16="http://schemas.microsoft.com/office/drawing/2014/main" id="{68417EA0-E8B8-4890-B654-A4CA4B219736}"/>
            </a:ext>
          </a:extLst>
        </xdr:cNvPr>
        <xdr:cNvSpPr txBox="1"/>
      </xdr:nvSpPr>
      <xdr:spPr>
        <a:xfrm>
          <a:off x="7677227" y="1397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76" name="n_3mainValue【福祉施設】&#10;一人当たり面積">
          <a:extLst>
            <a:ext uri="{FF2B5EF4-FFF2-40B4-BE49-F238E27FC236}">
              <a16:creationId xmlns:a16="http://schemas.microsoft.com/office/drawing/2014/main" id="{44CA9245-084B-402C-9405-9811EFB1BE5F}"/>
            </a:ext>
          </a:extLst>
        </xdr:cNvPr>
        <xdr:cNvSpPr txBox="1"/>
      </xdr:nvSpPr>
      <xdr:spPr>
        <a:xfrm>
          <a:off x="6867602"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43197</xdr:rowOff>
    </xdr:from>
    <xdr:ext cx="469744" cy="259045"/>
    <xdr:sp macro="" textlink="">
      <xdr:nvSpPr>
        <xdr:cNvPr id="377" name="n_4mainValue【福祉施設】&#10;一人当たり面積">
          <a:extLst>
            <a:ext uri="{FF2B5EF4-FFF2-40B4-BE49-F238E27FC236}">
              <a16:creationId xmlns:a16="http://schemas.microsoft.com/office/drawing/2014/main" id="{67F741CD-79CF-4C22-A11A-01DB9812E925}"/>
            </a:ext>
          </a:extLst>
        </xdr:cNvPr>
        <xdr:cNvSpPr txBox="1"/>
      </xdr:nvSpPr>
      <xdr:spPr>
        <a:xfrm>
          <a:off x="6067502"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D5D0455-C899-4AC7-BFB4-E1349CEDBC93}"/>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C0790E8-4161-4767-AC1D-68678789DB48}"/>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32B050E-8F72-4399-966E-FD88A3185BFA}"/>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3D91710-B6AC-48CF-BA68-F6CD3D486918}"/>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1D1A650-1BBF-4029-B264-D4B179D10C38}"/>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72F70C0-B822-4DCC-BBB9-0D352E2EEB5C}"/>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84A3252-508A-4386-9492-C67F8FD902F8}"/>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51AB11F-F73B-4DD2-913D-D21CF14D74A6}"/>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4AC0F3E-80C0-4FE8-A615-166CFAC79B5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EFEEC32-461C-4BE4-B7FA-6771DB385464}"/>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1647DDE-3733-4171-B308-4227BAD9305C}"/>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264269B-3D1D-4430-AE3A-12BC75317130}"/>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C6E434D-9AE1-478E-9215-30743B783BFA}"/>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4838C4B-D5A0-4966-A049-557E8375DA8F}"/>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5EE0062-E9D1-4195-B08C-35E69EF11E4D}"/>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220BD4D6-4D8C-4102-A673-E66E8AC3559B}"/>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6FA1FDB-F1DA-4A00-8A79-7F22CD6831A2}"/>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BD03E83-876D-4E37-8431-BBE6CCF42018}"/>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3D7FE9E-3991-4E02-9B92-4D0D71579462}"/>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7AC38C1-64F9-44F6-A191-1C317D2E5350}"/>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89964A80-0F6A-4A11-B314-894666ADB0FB}"/>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41CC03B-6A5A-4FE6-BE83-B9D8BCA3CFAB}"/>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8ED62F6-6DC9-4521-8222-2777813B1EA2}"/>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AFB2250-5328-4DEE-AED1-EA2DD6F52E16}"/>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B1A83697-9716-4380-BEEA-0F245127020A}"/>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BC8D730-3B9D-42D7-B051-698A02CAEC8D}"/>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2D9B1AF-5F7D-472C-9621-EE946B337EA3}"/>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3AECC4F8-5905-4829-A9AC-A96F89BADEE5}"/>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09637FB-C6DA-487B-9A72-4374FA41C410}"/>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492ACBFD-6A90-4BF7-B68D-EBBDF088C37B}"/>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BB23CD18-3C9C-4892-A80D-D34463882CB4}"/>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8B3B67CE-BCBE-4AED-8285-11638ED2E961}"/>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D1B1FCB7-3D91-4FFD-8CC9-ECF3EC6A16AE}"/>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56EE8581-FE3F-452E-B1AD-02CFDE414D41}"/>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AC295DA9-114E-48E8-8AC1-32CEF836E279}"/>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D107514D-9BBB-43CF-85E9-F3B39C73B0EB}"/>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C166C5DB-2E14-4DC1-809F-5B61DB81BC1F}"/>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16631899-A363-4434-B6CB-B52C49DECE5D}"/>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B6398EC4-B294-42A5-8B4E-3E73496BCB3A}"/>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438CF26E-A7CE-43DE-B3E2-B20752CA688E}"/>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CE9F3551-9C56-405C-8184-22C7C37D8DC3}"/>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8C7E108E-E34D-4B27-81CD-E6F9A1A42F26}"/>
            </a:ext>
          </a:extLst>
        </xdr:cNvPr>
        <xdr:cNvCxnSpPr/>
      </xdr:nvCxnSpPr>
      <xdr:spPr>
        <a:xfrm flipV="1">
          <a:off x="14696439" y="5545546"/>
          <a:ext cx="0" cy="135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1742480C-7866-4F63-A444-BD88F9FD9D78}"/>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F7087427-7ECD-479A-B1FC-8E302741EEDD}"/>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2E11F6BA-389F-4CE7-A056-DA61066E1BAD}"/>
            </a:ext>
          </a:extLst>
        </xdr:cNvPr>
        <xdr:cNvSpPr txBox="1"/>
      </xdr:nvSpPr>
      <xdr:spPr>
        <a:xfrm>
          <a:off x="14735175"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BD69A330-FC7A-492E-8061-77952762D2AA}"/>
            </a:ext>
          </a:extLst>
        </xdr:cNvPr>
        <xdr:cNvCxnSpPr/>
      </xdr:nvCxnSpPr>
      <xdr:spPr>
        <a:xfrm>
          <a:off x="14611350" y="55455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6AB3AA05-0FDA-4F7D-BF60-C49A6355934E}"/>
            </a:ext>
          </a:extLst>
        </xdr:cNvPr>
        <xdr:cNvSpPr txBox="1"/>
      </xdr:nvSpPr>
      <xdr:spPr>
        <a:xfrm>
          <a:off x="14735175" y="613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5" name="フローチャート: 判断 424">
          <a:extLst>
            <a:ext uri="{FF2B5EF4-FFF2-40B4-BE49-F238E27FC236}">
              <a16:creationId xmlns:a16="http://schemas.microsoft.com/office/drawing/2014/main" id="{2506BF10-3F34-44AD-B0FD-88F72BE99440}"/>
            </a:ext>
          </a:extLst>
        </xdr:cNvPr>
        <xdr:cNvSpPr/>
      </xdr:nvSpPr>
      <xdr:spPr>
        <a:xfrm>
          <a:off x="14649450" y="62762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6" name="フローチャート: 判断 425">
          <a:extLst>
            <a:ext uri="{FF2B5EF4-FFF2-40B4-BE49-F238E27FC236}">
              <a16:creationId xmlns:a16="http://schemas.microsoft.com/office/drawing/2014/main" id="{C701B96D-91E8-42F4-A9D8-FF5244670B25}"/>
            </a:ext>
          </a:extLst>
        </xdr:cNvPr>
        <xdr:cNvSpPr/>
      </xdr:nvSpPr>
      <xdr:spPr>
        <a:xfrm>
          <a:off x="13887450" y="63154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7" name="フローチャート: 判断 426">
          <a:extLst>
            <a:ext uri="{FF2B5EF4-FFF2-40B4-BE49-F238E27FC236}">
              <a16:creationId xmlns:a16="http://schemas.microsoft.com/office/drawing/2014/main" id="{93AF3E16-4873-4AD2-A427-8697E94DE0A1}"/>
            </a:ext>
          </a:extLst>
        </xdr:cNvPr>
        <xdr:cNvSpPr/>
      </xdr:nvSpPr>
      <xdr:spPr>
        <a:xfrm>
          <a:off x="13096875" y="63220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28" name="フローチャート: 判断 427">
          <a:extLst>
            <a:ext uri="{FF2B5EF4-FFF2-40B4-BE49-F238E27FC236}">
              <a16:creationId xmlns:a16="http://schemas.microsoft.com/office/drawing/2014/main" id="{190A52C2-9E59-41F9-8431-60DB9962AE43}"/>
            </a:ext>
          </a:extLst>
        </xdr:cNvPr>
        <xdr:cNvSpPr/>
      </xdr:nvSpPr>
      <xdr:spPr>
        <a:xfrm>
          <a:off x="12296775" y="63319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29" name="フローチャート: 判断 428">
          <a:extLst>
            <a:ext uri="{FF2B5EF4-FFF2-40B4-BE49-F238E27FC236}">
              <a16:creationId xmlns:a16="http://schemas.microsoft.com/office/drawing/2014/main" id="{50C55EDE-3314-40B2-9549-92E2D76B2467}"/>
            </a:ext>
          </a:extLst>
        </xdr:cNvPr>
        <xdr:cNvSpPr/>
      </xdr:nvSpPr>
      <xdr:spPr>
        <a:xfrm>
          <a:off x="11487150" y="63335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117FC6F-1E76-424A-A2C6-B8780EF4590A}"/>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325FAD8-986B-487B-9AE3-E7A2FCBB0F01}"/>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69B33B5-50DB-4BB1-AE6D-3A081067D3C0}"/>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76B4F68-7DCB-4E22-A7C2-3C81D40D6E54}"/>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995295A-C067-4A15-A0D2-CFA9CC153E38}"/>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139700</xdr:rowOff>
    </xdr:from>
    <xdr:to>
      <xdr:col>85</xdr:col>
      <xdr:colOff>177800</xdr:colOff>
      <xdr:row>41</xdr:row>
      <xdr:rowOff>69850</xdr:rowOff>
    </xdr:to>
    <xdr:sp macro="" textlink="">
      <xdr:nvSpPr>
        <xdr:cNvPr id="435" name="楕円 434">
          <a:extLst>
            <a:ext uri="{FF2B5EF4-FFF2-40B4-BE49-F238E27FC236}">
              <a16:creationId xmlns:a16="http://schemas.microsoft.com/office/drawing/2014/main" id="{96D622AA-A4A4-4DA2-A422-6D542D504300}"/>
            </a:ext>
          </a:extLst>
        </xdr:cNvPr>
        <xdr:cNvSpPr/>
      </xdr:nvSpPr>
      <xdr:spPr>
        <a:xfrm>
          <a:off x="14649450" y="6629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118127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37BD5F4B-5A78-4053-B67E-55DAE2DE9C33}"/>
            </a:ext>
          </a:extLst>
        </xdr:cNvPr>
        <xdr:cNvSpPr txBox="1"/>
      </xdr:nvSpPr>
      <xdr:spPr>
        <a:xfrm>
          <a:off x="14735175"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437" name="楕円 436">
          <a:extLst>
            <a:ext uri="{FF2B5EF4-FFF2-40B4-BE49-F238E27FC236}">
              <a16:creationId xmlns:a16="http://schemas.microsoft.com/office/drawing/2014/main" id="{12EFBEF3-5345-4A7D-9AB2-05F13AE7275C}"/>
            </a:ext>
          </a:extLst>
        </xdr:cNvPr>
        <xdr:cNvSpPr/>
      </xdr:nvSpPr>
      <xdr:spPr>
        <a:xfrm>
          <a:off x="13887450" y="660980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19050</xdr:rowOff>
    </xdr:to>
    <xdr:cxnSp macro="">
      <xdr:nvCxnSpPr>
        <xdr:cNvPr id="438" name="直線コネクタ 437">
          <a:extLst>
            <a:ext uri="{FF2B5EF4-FFF2-40B4-BE49-F238E27FC236}">
              <a16:creationId xmlns:a16="http://schemas.microsoft.com/office/drawing/2014/main" id="{AAAD5739-873E-4E17-9A77-CC55E5BE6600}"/>
            </a:ext>
          </a:extLst>
        </xdr:cNvPr>
        <xdr:cNvCxnSpPr/>
      </xdr:nvCxnSpPr>
      <xdr:spPr>
        <a:xfrm>
          <a:off x="13935075" y="6647906"/>
          <a:ext cx="762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98878</xdr:rowOff>
    </xdr:from>
    <xdr:to>
      <xdr:col>76</xdr:col>
      <xdr:colOff>165100</xdr:colOff>
      <xdr:row>41</xdr:row>
      <xdr:rowOff>29028</xdr:rowOff>
    </xdr:to>
    <xdr:sp macro="" textlink="">
      <xdr:nvSpPr>
        <xdr:cNvPr id="439" name="楕円 438">
          <a:extLst>
            <a:ext uri="{FF2B5EF4-FFF2-40B4-BE49-F238E27FC236}">
              <a16:creationId xmlns:a16="http://schemas.microsoft.com/office/drawing/2014/main" id="{FEC1BCCA-7D0E-493E-9CD5-F18F4B2C987B}"/>
            </a:ext>
          </a:extLst>
        </xdr:cNvPr>
        <xdr:cNvSpPr/>
      </xdr:nvSpPr>
      <xdr:spPr>
        <a:xfrm>
          <a:off x="13096875" y="65885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149678</xdr:rowOff>
    </xdr:from>
    <xdr:to>
      <xdr:col>81</xdr:col>
      <xdr:colOff>50800</xdr:colOff>
      <xdr:row>40</xdr:row>
      <xdr:rowOff>170906</xdr:rowOff>
    </xdr:to>
    <xdr:cxnSp macro="">
      <xdr:nvCxnSpPr>
        <xdr:cNvPr id="440" name="直線コネクタ 439">
          <a:extLst>
            <a:ext uri="{FF2B5EF4-FFF2-40B4-BE49-F238E27FC236}">
              <a16:creationId xmlns:a16="http://schemas.microsoft.com/office/drawing/2014/main" id="{F3FC485F-A566-4C3E-80F4-388853A0CB0B}"/>
            </a:ext>
          </a:extLst>
        </xdr:cNvPr>
        <xdr:cNvCxnSpPr/>
      </xdr:nvCxnSpPr>
      <xdr:spPr>
        <a:xfrm>
          <a:off x="13144500" y="6636203"/>
          <a:ext cx="790575"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EA5FE7CE-D378-415C-AD94-B84ECE87231F}"/>
            </a:ext>
          </a:extLst>
        </xdr:cNvPr>
        <xdr:cNvSpPr txBox="1"/>
      </xdr:nvSpPr>
      <xdr:spPr>
        <a:xfrm>
          <a:off x="13745219" y="610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3C2CA8CD-7AF3-4E88-B24E-3283DC62971B}"/>
            </a:ext>
          </a:extLst>
        </xdr:cNvPr>
        <xdr:cNvSpPr txBox="1"/>
      </xdr:nvSpPr>
      <xdr:spPr>
        <a:xfrm>
          <a:off x="12964169"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E8E7E733-2570-45B4-9A38-1D5A6B4AF727}"/>
            </a:ext>
          </a:extLst>
        </xdr:cNvPr>
        <xdr:cNvSpPr txBox="1"/>
      </xdr:nvSpPr>
      <xdr:spPr>
        <a:xfrm>
          <a:off x="12164069" y="612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B3EAB6DE-030D-4F6F-A877-7176817CDE1A}"/>
            </a:ext>
          </a:extLst>
        </xdr:cNvPr>
        <xdr:cNvSpPr txBox="1"/>
      </xdr:nvSpPr>
      <xdr:spPr>
        <a:xfrm>
          <a:off x="11354444" y="612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53AD61AC-3CF7-46E9-9296-287258E4E972}"/>
            </a:ext>
          </a:extLst>
        </xdr:cNvPr>
        <xdr:cNvSpPr txBox="1"/>
      </xdr:nvSpPr>
      <xdr:spPr>
        <a:xfrm>
          <a:off x="13745219" y="6693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20155</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187A25F3-0F88-4034-A059-215865D2989D}"/>
            </a:ext>
          </a:extLst>
        </xdr:cNvPr>
        <xdr:cNvSpPr txBox="1"/>
      </xdr:nvSpPr>
      <xdr:spPr>
        <a:xfrm>
          <a:off x="12964169" y="666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E8B9CEC-910D-4ECE-833E-68C0AD192525}"/>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F630BAFD-87CE-4094-994F-000720BB311D}"/>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14FEC732-1BDB-46C3-95FF-ED1697C5A2DF}"/>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21138256-3879-42A6-B5B2-82257E6E7437}"/>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1EEB318-B70D-4133-A717-192D9ECE0BC1}"/>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20FE5677-0D1F-4E3A-B361-DC6796325460}"/>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19AA8BAC-743A-4846-89DF-50DEC4650781}"/>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43BA2882-F022-46EA-811D-65839B4AF30C}"/>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42AA73-773F-40D3-837D-0303CCC1949D}"/>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995FD442-FE26-4508-8FD7-8E15C8E56CAA}"/>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D466F789-7097-4CCB-A8F1-159A3B96E492}"/>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a:extLst>
            <a:ext uri="{FF2B5EF4-FFF2-40B4-BE49-F238E27FC236}">
              <a16:creationId xmlns:a16="http://schemas.microsoft.com/office/drawing/2014/main" id="{30FA9BB4-3072-4BEA-B449-81290012C4C3}"/>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D405820A-6186-46C9-90CB-28995FC6E641}"/>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a:extLst>
            <a:ext uri="{FF2B5EF4-FFF2-40B4-BE49-F238E27FC236}">
              <a16:creationId xmlns:a16="http://schemas.microsoft.com/office/drawing/2014/main" id="{E6E80512-4D34-43E1-82F0-0E89C6E602C9}"/>
            </a:ext>
          </a:extLst>
        </xdr:cNvPr>
        <xdr:cNvSpPr txBox="1"/>
      </xdr:nvSpPr>
      <xdr:spPr>
        <a:xfrm>
          <a:off x="159368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5E21B483-8C73-4223-8573-C11E543F0913}"/>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a:extLst>
            <a:ext uri="{FF2B5EF4-FFF2-40B4-BE49-F238E27FC236}">
              <a16:creationId xmlns:a16="http://schemas.microsoft.com/office/drawing/2014/main" id="{679A523B-FD83-469D-B538-2E28D266AC5D}"/>
            </a:ext>
          </a:extLst>
        </xdr:cNvPr>
        <xdr:cNvSpPr txBox="1"/>
      </xdr:nvSpPr>
      <xdr:spPr>
        <a:xfrm>
          <a:off x="159368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2915E77E-64F0-4CC9-BDC8-B8AD11877546}"/>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a:extLst>
            <a:ext uri="{FF2B5EF4-FFF2-40B4-BE49-F238E27FC236}">
              <a16:creationId xmlns:a16="http://schemas.microsoft.com/office/drawing/2014/main" id="{0DCF35DF-F960-4151-908C-8CE67C3AC3A0}"/>
            </a:ext>
          </a:extLst>
        </xdr:cNvPr>
        <xdr:cNvSpPr txBox="1"/>
      </xdr:nvSpPr>
      <xdr:spPr>
        <a:xfrm>
          <a:off x="159368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534C5C1C-D1DE-47CA-A1C5-2A61CE265F90}"/>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a:extLst>
            <a:ext uri="{FF2B5EF4-FFF2-40B4-BE49-F238E27FC236}">
              <a16:creationId xmlns:a16="http://schemas.microsoft.com/office/drawing/2014/main" id="{F8261998-1CD6-4E9D-B252-2909ED733920}"/>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6523387E-36B6-4769-AADC-F3394C40E57F}"/>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68" name="直線コネクタ 467">
          <a:extLst>
            <a:ext uri="{FF2B5EF4-FFF2-40B4-BE49-F238E27FC236}">
              <a16:creationId xmlns:a16="http://schemas.microsoft.com/office/drawing/2014/main" id="{BDA00DA4-FA6D-43BE-85C9-629672381A67}"/>
            </a:ext>
          </a:extLst>
        </xdr:cNvPr>
        <xdr:cNvCxnSpPr/>
      </xdr:nvCxnSpPr>
      <xdr:spPr>
        <a:xfrm flipV="1">
          <a:off x="19954239" y="5645463"/>
          <a:ext cx="0" cy="112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69" name="【一般廃棄物処理施設】&#10;一人当たり有形固定資産（償却資産）額最小値テキスト">
          <a:extLst>
            <a:ext uri="{FF2B5EF4-FFF2-40B4-BE49-F238E27FC236}">
              <a16:creationId xmlns:a16="http://schemas.microsoft.com/office/drawing/2014/main" id="{542F8B23-C474-4D71-B5C0-AA45F963528C}"/>
            </a:ext>
          </a:extLst>
        </xdr:cNvPr>
        <xdr:cNvSpPr txBox="1"/>
      </xdr:nvSpPr>
      <xdr:spPr>
        <a:xfrm>
          <a:off x="19992975" y="67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0" name="直線コネクタ 469">
          <a:extLst>
            <a:ext uri="{FF2B5EF4-FFF2-40B4-BE49-F238E27FC236}">
              <a16:creationId xmlns:a16="http://schemas.microsoft.com/office/drawing/2014/main" id="{4905D30E-4909-43C4-B6FF-26B873554C09}"/>
            </a:ext>
          </a:extLst>
        </xdr:cNvPr>
        <xdr:cNvCxnSpPr/>
      </xdr:nvCxnSpPr>
      <xdr:spPr>
        <a:xfrm>
          <a:off x="19878675" y="67736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id="{C17CC477-569E-41DA-97B4-D9A0D258699F}"/>
            </a:ext>
          </a:extLst>
        </xdr:cNvPr>
        <xdr:cNvSpPr txBox="1"/>
      </xdr:nvSpPr>
      <xdr:spPr>
        <a:xfrm>
          <a:off x="19992975" y="5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2" name="直線コネクタ 471">
          <a:extLst>
            <a:ext uri="{FF2B5EF4-FFF2-40B4-BE49-F238E27FC236}">
              <a16:creationId xmlns:a16="http://schemas.microsoft.com/office/drawing/2014/main" id="{16EC0B4B-1133-4599-9602-492AC71715A4}"/>
            </a:ext>
          </a:extLst>
        </xdr:cNvPr>
        <xdr:cNvCxnSpPr/>
      </xdr:nvCxnSpPr>
      <xdr:spPr>
        <a:xfrm>
          <a:off x="19878675" y="5645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C905A252-89DB-4FFE-874B-EEE85F1DD8CF}"/>
            </a:ext>
          </a:extLst>
        </xdr:cNvPr>
        <xdr:cNvSpPr txBox="1"/>
      </xdr:nvSpPr>
      <xdr:spPr>
        <a:xfrm>
          <a:off x="19992975" y="6247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74" name="フローチャート: 判断 473">
          <a:extLst>
            <a:ext uri="{FF2B5EF4-FFF2-40B4-BE49-F238E27FC236}">
              <a16:creationId xmlns:a16="http://schemas.microsoft.com/office/drawing/2014/main" id="{ABFA6F7C-9B3C-4D48-8101-5BE0A3C35930}"/>
            </a:ext>
          </a:extLst>
        </xdr:cNvPr>
        <xdr:cNvSpPr/>
      </xdr:nvSpPr>
      <xdr:spPr>
        <a:xfrm>
          <a:off x="19897725" y="638307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75" name="フローチャート: 判断 474">
          <a:extLst>
            <a:ext uri="{FF2B5EF4-FFF2-40B4-BE49-F238E27FC236}">
              <a16:creationId xmlns:a16="http://schemas.microsoft.com/office/drawing/2014/main" id="{070C19C2-7491-4D03-BC6B-1E33CE70B444}"/>
            </a:ext>
          </a:extLst>
        </xdr:cNvPr>
        <xdr:cNvSpPr/>
      </xdr:nvSpPr>
      <xdr:spPr>
        <a:xfrm>
          <a:off x="19154775" y="64027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76" name="フローチャート: 判断 475">
          <a:extLst>
            <a:ext uri="{FF2B5EF4-FFF2-40B4-BE49-F238E27FC236}">
              <a16:creationId xmlns:a16="http://schemas.microsoft.com/office/drawing/2014/main" id="{DDFC2BC5-9C5E-432D-8BD1-F632FF4E4656}"/>
            </a:ext>
          </a:extLst>
        </xdr:cNvPr>
        <xdr:cNvSpPr/>
      </xdr:nvSpPr>
      <xdr:spPr>
        <a:xfrm>
          <a:off x="18345150" y="64100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77" name="フローチャート: 判断 476">
          <a:extLst>
            <a:ext uri="{FF2B5EF4-FFF2-40B4-BE49-F238E27FC236}">
              <a16:creationId xmlns:a16="http://schemas.microsoft.com/office/drawing/2014/main" id="{B59E1367-D020-4930-81A5-818EBB9FF4AB}"/>
            </a:ext>
          </a:extLst>
        </xdr:cNvPr>
        <xdr:cNvSpPr/>
      </xdr:nvSpPr>
      <xdr:spPr>
        <a:xfrm>
          <a:off x="17554575" y="64228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78" name="フローチャート: 判断 477">
          <a:extLst>
            <a:ext uri="{FF2B5EF4-FFF2-40B4-BE49-F238E27FC236}">
              <a16:creationId xmlns:a16="http://schemas.microsoft.com/office/drawing/2014/main" id="{163E2810-7C08-40E7-BACD-3EE602D9AB76}"/>
            </a:ext>
          </a:extLst>
        </xdr:cNvPr>
        <xdr:cNvSpPr/>
      </xdr:nvSpPr>
      <xdr:spPr>
        <a:xfrm>
          <a:off x="16754475" y="64289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0EC2B82-F19E-4DE4-B8CF-9F0D6A2BCBF1}"/>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8C0C0A6-F486-49FC-BB9F-B9B7AA922F72}"/>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3BFA8A5C-5D40-4F9B-A9C1-8CAD11DDFC54}"/>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5881B87-CF98-4F1D-BD76-17785F1093BF}"/>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699572B-E12D-4EFD-893D-2844C036764B}"/>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171290</xdr:rowOff>
    </xdr:from>
    <xdr:to>
      <xdr:col>116</xdr:col>
      <xdr:colOff>114300</xdr:colOff>
      <xdr:row>41</xdr:row>
      <xdr:rowOff>101440</xdr:rowOff>
    </xdr:to>
    <xdr:sp macro="" textlink="">
      <xdr:nvSpPr>
        <xdr:cNvPr id="484" name="楕円 483">
          <a:extLst>
            <a:ext uri="{FF2B5EF4-FFF2-40B4-BE49-F238E27FC236}">
              <a16:creationId xmlns:a16="http://schemas.microsoft.com/office/drawing/2014/main" id="{95DCDDC2-3ED5-4EF5-AB65-87356A960670}"/>
            </a:ext>
          </a:extLst>
        </xdr:cNvPr>
        <xdr:cNvSpPr/>
      </xdr:nvSpPr>
      <xdr:spPr>
        <a:xfrm>
          <a:off x="19897725" y="66482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86217</xdr:rowOff>
    </xdr:from>
    <xdr:ext cx="534377" cy="259045"/>
    <xdr:sp macro="" textlink="">
      <xdr:nvSpPr>
        <xdr:cNvPr id="485" name="【一般廃棄物処理施設】&#10;一人当たり有形固定資産（償却資産）額該当値テキスト">
          <a:extLst>
            <a:ext uri="{FF2B5EF4-FFF2-40B4-BE49-F238E27FC236}">
              <a16:creationId xmlns:a16="http://schemas.microsoft.com/office/drawing/2014/main" id="{5CD228C8-81D2-4B64-A057-8CF67E9040D5}"/>
            </a:ext>
          </a:extLst>
        </xdr:cNvPr>
        <xdr:cNvSpPr txBox="1"/>
      </xdr:nvSpPr>
      <xdr:spPr>
        <a:xfrm>
          <a:off x="19992975" y="65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919</xdr:rowOff>
    </xdr:from>
    <xdr:to>
      <xdr:col>112</xdr:col>
      <xdr:colOff>38100</xdr:colOff>
      <xdr:row>41</xdr:row>
      <xdr:rowOff>102519</xdr:rowOff>
    </xdr:to>
    <xdr:sp macro="" textlink="">
      <xdr:nvSpPr>
        <xdr:cNvPr id="486" name="楕円 485">
          <a:extLst>
            <a:ext uri="{FF2B5EF4-FFF2-40B4-BE49-F238E27FC236}">
              <a16:creationId xmlns:a16="http://schemas.microsoft.com/office/drawing/2014/main" id="{2A0046C1-62A2-4062-9B42-796B889BA72A}"/>
            </a:ext>
          </a:extLst>
        </xdr:cNvPr>
        <xdr:cNvSpPr/>
      </xdr:nvSpPr>
      <xdr:spPr>
        <a:xfrm>
          <a:off x="19154775" y="66493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50640</xdr:rowOff>
    </xdr:from>
    <xdr:to>
      <xdr:col>116</xdr:col>
      <xdr:colOff>63500</xdr:colOff>
      <xdr:row>41</xdr:row>
      <xdr:rowOff>51719</xdr:rowOff>
    </xdr:to>
    <xdr:cxnSp macro="">
      <xdr:nvCxnSpPr>
        <xdr:cNvPr id="487" name="直線コネクタ 486">
          <a:extLst>
            <a:ext uri="{FF2B5EF4-FFF2-40B4-BE49-F238E27FC236}">
              <a16:creationId xmlns:a16="http://schemas.microsoft.com/office/drawing/2014/main" id="{1ED1EE4A-D348-4D31-9DC3-2EE0E0BC1900}"/>
            </a:ext>
          </a:extLst>
        </xdr:cNvPr>
        <xdr:cNvCxnSpPr/>
      </xdr:nvCxnSpPr>
      <xdr:spPr>
        <a:xfrm flipV="1">
          <a:off x="19202400" y="6695915"/>
          <a:ext cx="752475"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166268</xdr:rowOff>
    </xdr:from>
    <xdr:to>
      <xdr:col>107</xdr:col>
      <xdr:colOff>101600</xdr:colOff>
      <xdr:row>41</xdr:row>
      <xdr:rowOff>96418</xdr:rowOff>
    </xdr:to>
    <xdr:sp macro="" textlink="">
      <xdr:nvSpPr>
        <xdr:cNvPr id="488" name="楕円 487">
          <a:extLst>
            <a:ext uri="{FF2B5EF4-FFF2-40B4-BE49-F238E27FC236}">
              <a16:creationId xmlns:a16="http://schemas.microsoft.com/office/drawing/2014/main" id="{61DFFD49-6F38-463F-A225-8E02A60A0291}"/>
            </a:ext>
          </a:extLst>
        </xdr:cNvPr>
        <xdr:cNvSpPr/>
      </xdr:nvSpPr>
      <xdr:spPr>
        <a:xfrm>
          <a:off x="18345150" y="66496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45618</xdr:rowOff>
    </xdr:from>
    <xdr:to>
      <xdr:col>111</xdr:col>
      <xdr:colOff>177800</xdr:colOff>
      <xdr:row>41</xdr:row>
      <xdr:rowOff>51719</xdr:rowOff>
    </xdr:to>
    <xdr:cxnSp macro="">
      <xdr:nvCxnSpPr>
        <xdr:cNvPr id="489" name="直線コネクタ 488">
          <a:extLst>
            <a:ext uri="{FF2B5EF4-FFF2-40B4-BE49-F238E27FC236}">
              <a16:creationId xmlns:a16="http://schemas.microsoft.com/office/drawing/2014/main" id="{007A4DE7-B6D1-4A2E-AB28-5A1C587140C5}"/>
            </a:ext>
          </a:extLst>
        </xdr:cNvPr>
        <xdr:cNvCxnSpPr/>
      </xdr:nvCxnSpPr>
      <xdr:spPr>
        <a:xfrm>
          <a:off x="18392775" y="66972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490" name="n_1aveValue【一般廃棄物処理施設】&#10;一人当たり有形固定資産（償却資産）額">
          <a:extLst>
            <a:ext uri="{FF2B5EF4-FFF2-40B4-BE49-F238E27FC236}">
              <a16:creationId xmlns:a16="http://schemas.microsoft.com/office/drawing/2014/main" id="{C5B55ED1-E572-4624-9F34-AD4AE3425ADF}"/>
            </a:ext>
          </a:extLst>
        </xdr:cNvPr>
        <xdr:cNvSpPr txBox="1"/>
      </xdr:nvSpPr>
      <xdr:spPr>
        <a:xfrm>
          <a:off x="18915595" y="619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491" name="n_2aveValue【一般廃棄物処理施設】&#10;一人当たり有形固定資産（償却資産）額">
          <a:extLst>
            <a:ext uri="{FF2B5EF4-FFF2-40B4-BE49-F238E27FC236}">
              <a16:creationId xmlns:a16="http://schemas.microsoft.com/office/drawing/2014/main" id="{09EE9E8E-5A57-475C-8590-B02438883307}"/>
            </a:ext>
          </a:extLst>
        </xdr:cNvPr>
        <xdr:cNvSpPr txBox="1"/>
      </xdr:nvSpPr>
      <xdr:spPr>
        <a:xfrm>
          <a:off x="18134545" y="619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492" name="n_3aveValue【一般廃棄物処理施設】&#10;一人当たり有形固定資産（償却資産）額">
          <a:extLst>
            <a:ext uri="{FF2B5EF4-FFF2-40B4-BE49-F238E27FC236}">
              <a16:creationId xmlns:a16="http://schemas.microsoft.com/office/drawing/2014/main" id="{E5D9AEEE-2ABF-4E13-B6BA-2FCBF62B7F79}"/>
            </a:ext>
          </a:extLst>
        </xdr:cNvPr>
        <xdr:cNvSpPr txBox="1"/>
      </xdr:nvSpPr>
      <xdr:spPr>
        <a:xfrm>
          <a:off x="17324920" y="621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493" name="n_4aveValue【一般廃棄物処理施設】&#10;一人当たり有形固定資産（償却資産）額">
          <a:extLst>
            <a:ext uri="{FF2B5EF4-FFF2-40B4-BE49-F238E27FC236}">
              <a16:creationId xmlns:a16="http://schemas.microsoft.com/office/drawing/2014/main" id="{097F0E5F-CD2C-4380-85E4-3E50A2FD72DF}"/>
            </a:ext>
          </a:extLst>
        </xdr:cNvPr>
        <xdr:cNvSpPr txBox="1"/>
      </xdr:nvSpPr>
      <xdr:spPr>
        <a:xfrm>
          <a:off x="16524820" y="621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93646</xdr:rowOff>
    </xdr:from>
    <xdr:ext cx="534377" cy="259045"/>
    <xdr:sp macro="" textlink="">
      <xdr:nvSpPr>
        <xdr:cNvPr id="494" name="n_1mainValue【一般廃棄物処理施設】&#10;一人当たり有形固定資産（償却資産）額">
          <a:extLst>
            <a:ext uri="{FF2B5EF4-FFF2-40B4-BE49-F238E27FC236}">
              <a16:creationId xmlns:a16="http://schemas.microsoft.com/office/drawing/2014/main" id="{AE41B5BB-8D7A-426E-9E54-D93D23FF8C25}"/>
            </a:ext>
          </a:extLst>
        </xdr:cNvPr>
        <xdr:cNvSpPr txBox="1"/>
      </xdr:nvSpPr>
      <xdr:spPr>
        <a:xfrm>
          <a:off x="18944736" y="674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87545</xdr:rowOff>
    </xdr:from>
    <xdr:ext cx="534377" cy="259045"/>
    <xdr:sp macro="" textlink="">
      <xdr:nvSpPr>
        <xdr:cNvPr id="495" name="n_2mainValue【一般廃棄物処理施設】&#10;一人当たり有形固定資産（償却資産）額">
          <a:extLst>
            <a:ext uri="{FF2B5EF4-FFF2-40B4-BE49-F238E27FC236}">
              <a16:creationId xmlns:a16="http://schemas.microsoft.com/office/drawing/2014/main" id="{1E4E831B-973B-4216-84C9-2B5AD6838867}"/>
            </a:ext>
          </a:extLst>
        </xdr:cNvPr>
        <xdr:cNvSpPr txBox="1"/>
      </xdr:nvSpPr>
      <xdr:spPr>
        <a:xfrm>
          <a:off x="18163686" y="67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6A918133-64A4-49E9-8DE5-8AD84F25B938}"/>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1822C88D-6384-4F6C-865A-CDB1E7D4297D}"/>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44DB6148-A1C7-4BCB-A521-41D5951EC86B}"/>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9DFC91E9-5680-4E49-884A-B01BFAA20570}"/>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C4AFAD6A-DDEA-45BC-9EA0-F0F5AD211435}"/>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97908DF9-38D9-4E0B-ADB9-E212AFB71559}"/>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92523B01-F5DD-4686-8148-177D833A5FEB}"/>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61B5B4CA-0111-4995-822C-9DC26773AAE2}"/>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a:extLst>
            <a:ext uri="{FF2B5EF4-FFF2-40B4-BE49-F238E27FC236}">
              <a16:creationId xmlns:a16="http://schemas.microsoft.com/office/drawing/2014/main" id="{AE31780A-068C-43A2-A2A5-D4F3A60519FE}"/>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a:extLst>
            <a:ext uri="{FF2B5EF4-FFF2-40B4-BE49-F238E27FC236}">
              <a16:creationId xmlns:a16="http://schemas.microsoft.com/office/drawing/2014/main" id="{F48BB907-D6DC-4340-94AF-8484EFCF19B4}"/>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a:extLst>
            <a:ext uri="{FF2B5EF4-FFF2-40B4-BE49-F238E27FC236}">
              <a16:creationId xmlns:a16="http://schemas.microsoft.com/office/drawing/2014/main" id="{F03581BC-2C68-4F88-AAC8-F81738644E24}"/>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a:extLst>
            <a:ext uri="{FF2B5EF4-FFF2-40B4-BE49-F238E27FC236}">
              <a16:creationId xmlns:a16="http://schemas.microsoft.com/office/drawing/2014/main" id="{223C9D44-9CDA-4FFB-8D92-2281C14A3E79}"/>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a:extLst>
            <a:ext uri="{FF2B5EF4-FFF2-40B4-BE49-F238E27FC236}">
              <a16:creationId xmlns:a16="http://schemas.microsoft.com/office/drawing/2014/main" id="{C77A342D-CA2D-4A4F-83D0-7CF4B0DB04A3}"/>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a:extLst>
            <a:ext uri="{FF2B5EF4-FFF2-40B4-BE49-F238E27FC236}">
              <a16:creationId xmlns:a16="http://schemas.microsoft.com/office/drawing/2014/main" id="{3E3C72F7-8758-4C24-B355-918C860F3464}"/>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a:extLst>
            <a:ext uri="{FF2B5EF4-FFF2-40B4-BE49-F238E27FC236}">
              <a16:creationId xmlns:a16="http://schemas.microsoft.com/office/drawing/2014/main" id="{B95FDC78-2162-4AD8-9B36-0FD9CE1A3264}"/>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a:extLst>
            <a:ext uri="{FF2B5EF4-FFF2-40B4-BE49-F238E27FC236}">
              <a16:creationId xmlns:a16="http://schemas.microsoft.com/office/drawing/2014/main" id="{3F2D796B-3CF9-4719-B017-11D1B10E95AC}"/>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a:extLst>
            <a:ext uri="{FF2B5EF4-FFF2-40B4-BE49-F238E27FC236}">
              <a16:creationId xmlns:a16="http://schemas.microsoft.com/office/drawing/2014/main" id="{643F9D00-7A5C-4D3B-9517-342982FACA1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a:extLst>
            <a:ext uri="{FF2B5EF4-FFF2-40B4-BE49-F238E27FC236}">
              <a16:creationId xmlns:a16="http://schemas.microsoft.com/office/drawing/2014/main" id="{81D2FC35-E662-411E-B12E-7A69C5BE1584}"/>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a:extLst>
            <a:ext uri="{FF2B5EF4-FFF2-40B4-BE49-F238E27FC236}">
              <a16:creationId xmlns:a16="http://schemas.microsoft.com/office/drawing/2014/main" id="{55258B60-0851-48AF-95CE-EF67B0F9F96C}"/>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a:extLst>
            <a:ext uri="{FF2B5EF4-FFF2-40B4-BE49-F238E27FC236}">
              <a16:creationId xmlns:a16="http://schemas.microsoft.com/office/drawing/2014/main" id="{B855D53C-CC70-44EB-B993-245C6068453C}"/>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a:extLst>
            <a:ext uri="{FF2B5EF4-FFF2-40B4-BE49-F238E27FC236}">
              <a16:creationId xmlns:a16="http://schemas.microsoft.com/office/drawing/2014/main" id="{458876EB-89F0-40A2-809F-3DADB3AE1424}"/>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a:extLst>
            <a:ext uri="{FF2B5EF4-FFF2-40B4-BE49-F238E27FC236}">
              <a16:creationId xmlns:a16="http://schemas.microsoft.com/office/drawing/2014/main" id="{99BDA5E4-A4E2-46B2-8104-5C723CFBA864}"/>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a:extLst>
            <a:ext uri="{FF2B5EF4-FFF2-40B4-BE49-F238E27FC236}">
              <a16:creationId xmlns:a16="http://schemas.microsoft.com/office/drawing/2014/main" id="{EFF9E2E7-56C7-41AF-9EA6-522D6030A98F}"/>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a:extLst>
            <a:ext uri="{FF2B5EF4-FFF2-40B4-BE49-F238E27FC236}">
              <a16:creationId xmlns:a16="http://schemas.microsoft.com/office/drawing/2014/main" id="{1D035A4F-49EC-48F9-AC79-F9BDCE7CB80F}"/>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a:extLst>
            <a:ext uri="{FF2B5EF4-FFF2-40B4-BE49-F238E27FC236}">
              <a16:creationId xmlns:a16="http://schemas.microsoft.com/office/drawing/2014/main" id="{A734AC46-C8E4-42D1-9674-52B795E5C766}"/>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a:extLst>
            <a:ext uri="{FF2B5EF4-FFF2-40B4-BE49-F238E27FC236}">
              <a16:creationId xmlns:a16="http://schemas.microsoft.com/office/drawing/2014/main" id="{E7B1D805-AAC0-4E5E-8755-7F1FBE13CE77}"/>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2" name="テキスト ボックス 521">
          <a:extLst>
            <a:ext uri="{FF2B5EF4-FFF2-40B4-BE49-F238E27FC236}">
              <a16:creationId xmlns:a16="http://schemas.microsoft.com/office/drawing/2014/main" id="{CEC6B3A8-B745-4FFB-BACE-53D731F5107D}"/>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3" name="直線コネクタ 522">
          <a:extLst>
            <a:ext uri="{FF2B5EF4-FFF2-40B4-BE49-F238E27FC236}">
              <a16:creationId xmlns:a16="http://schemas.microsoft.com/office/drawing/2014/main" id="{23472491-9390-4BF1-B61C-D38777E010B5}"/>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4" name="テキスト ボックス 523">
          <a:extLst>
            <a:ext uri="{FF2B5EF4-FFF2-40B4-BE49-F238E27FC236}">
              <a16:creationId xmlns:a16="http://schemas.microsoft.com/office/drawing/2014/main" id="{17D901EC-8EBB-43C6-95C9-29479EACA1B6}"/>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5" name="直線コネクタ 524">
          <a:extLst>
            <a:ext uri="{FF2B5EF4-FFF2-40B4-BE49-F238E27FC236}">
              <a16:creationId xmlns:a16="http://schemas.microsoft.com/office/drawing/2014/main" id="{83A5D5DD-3EFE-4DE4-86C0-0A64819F901B}"/>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6" name="テキスト ボックス 525">
          <a:extLst>
            <a:ext uri="{FF2B5EF4-FFF2-40B4-BE49-F238E27FC236}">
              <a16:creationId xmlns:a16="http://schemas.microsoft.com/office/drawing/2014/main" id="{DB55A183-2506-4F15-AA22-2FC8F6462CEB}"/>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7" name="直線コネクタ 526">
          <a:extLst>
            <a:ext uri="{FF2B5EF4-FFF2-40B4-BE49-F238E27FC236}">
              <a16:creationId xmlns:a16="http://schemas.microsoft.com/office/drawing/2014/main" id="{5C57F02E-C336-486A-B8EA-04ECC7D06416}"/>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8" name="テキスト ボックス 527">
          <a:extLst>
            <a:ext uri="{FF2B5EF4-FFF2-40B4-BE49-F238E27FC236}">
              <a16:creationId xmlns:a16="http://schemas.microsoft.com/office/drawing/2014/main" id="{737E03D5-61C6-4283-B496-1DA328BAD205}"/>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9" name="直線コネクタ 528">
          <a:extLst>
            <a:ext uri="{FF2B5EF4-FFF2-40B4-BE49-F238E27FC236}">
              <a16:creationId xmlns:a16="http://schemas.microsoft.com/office/drawing/2014/main" id="{D35297EA-1EE7-442D-BF87-45D05B543867}"/>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0" name="テキスト ボックス 529">
          <a:extLst>
            <a:ext uri="{FF2B5EF4-FFF2-40B4-BE49-F238E27FC236}">
              <a16:creationId xmlns:a16="http://schemas.microsoft.com/office/drawing/2014/main" id="{8664CCA4-EDF0-4E66-B430-A0B1B6B07EC8}"/>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1" name="直線コネクタ 530">
          <a:extLst>
            <a:ext uri="{FF2B5EF4-FFF2-40B4-BE49-F238E27FC236}">
              <a16:creationId xmlns:a16="http://schemas.microsoft.com/office/drawing/2014/main" id="{309E4D44-776D-461B-85B1-CDFD61FC7D49}"/>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2" name="テキスト ボックス 531">
          <a:extLst>
            <a:ext uri="{FF2B5EF4-FFF2-40B4-BE49-F238E27FC236}">
              <a16:creationId xmlns:a16="http://schemas.microsoft.com/office/drawing/2014/main" id="{84643227-7415-4BB8-B6FF-9821B21CCEA6}"/>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a:extLst>
            <a:ext uri="{FF2B5EF4-FFF2-40B4-BE49-F238E27FC236}">
              <a16:creationId xmlns:a16="http://schemas.microsoft.com/office/drawing/2014/main" id="{BEAD65D8-E0DB-4936-A19B-8664393EC9CA}"/>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4" name="テキスト ボックス 533">
          <a:extLst>
            <a:ext uri="{FF2B5EF4-FFF2-40B4-BE49-F238E27FC236}">
              <a16:creationId xmlns:a16="http://schemas.microsoft.com/office/drawing/2014/main" id="{0357A2B7-0713-488D-8B87-35E0878E4116}"/>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5" name="【消防施設】&#10;有形固定資産減価償却率グラフ枠">
          <a:extLst>
            <a:ext uri="{FF2B5EF4-FFF2-40B4-BE49-F238E27FC236}">
              <a16:creationId xmlns:a16="http://schemas.microsoft.com/office/drawing/2014/main" id="{E52BBB13-1C75-4942-B38A-827C02A835B5}"/>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36" name="直線コネクタ 535">
          <a:extLst>
            <a:ext uri="{FF2B5EF4-FFF2-40B4-BE49-F238E27FC236}">
              <a16:creationId xmlns:a16="http://schemas.microsoft.com/office/drawing/2014/main" id="{344C3FAB-E139-48C5-A602-0EF4C1A094B4}"/>
            </a:ext>
          </a:extLst>
        </xdr:cNvPr>
        <xdr:cNvCxnSpPr/>
      </xdr:nvCxnSpPr>
      <xdr:spPr>
        <a:xfrm flipV="1">
          <a:off x="14696439" y="12508864"/>
          <a:ext cx="0" cy="142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37" name="【消防施設】&#10;有形固定資産減価償却率最小値テキスト">
          <a:extLst>
            <a:ext uri="{FF2B5EF4-FFF2-40B4-BE49-F238E27FC236}">
              <a16:creationId xmlns:a16="http://schemas.microsoft.com/office/drawing/2014/main" id="{8EDCF480-0145-48FB-9AE4-8F4B463F6574}"/>
            </a:ext>
          </a:extLst>
        </xdr:cNvPr>
        <xdr:cNvSpPr txBox="1"/>
      </xdr:nvSpPr>
      <xdr:spPr>
        <a:xfrm>
          <a:off x="14735175"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38" name="直線コネクタ 537">
          <a:extLst>
            <a:ext uri="{FF2B5EF4-FFF2-40B4-BE49-F238E27FC236}">
              <a16:creationId xmlns:a16="http://schemas.microsoft.com/office/drawing/2014/main" id="{60A99CFD-3307-498A-842F-5A699560E13D}"/>
            </a:ext>
          </a:extLst>
        </xdr:cNvPr>
        <xdr:cNvCxnSpPr/>
      </xdr:nvCxnSpPr>
      <xdr:spPr>
        <a:xfrm>
          <a:off x="14611350" y="139331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39" name="【消防施設】&#10;有形固定資産減価償却率最大値テキスト">
          <a:extLst>
            <a:ext uri="{FF2B5EF4-FFF2-40B4-BE49-F238E27FC236}">
              <a16:creationId xmlns:a16="http://schemas.microsoft.com/office/drawing/2014/main" id="{3F35FB9C-F39F-4D0C-B689-B578F37D32B9}"/>
            </a:ext>
          </a:extLst>
        </xdr:cNvPr>
        <xdr:cNvSpPr txBox="1"/>
      </xdr:nvSpPr>
      <xdr:spPr>
        <a:xfrm>
          <a:off x="14735175" y="1230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40" name="直線コネクタ 539">
          <a:extLst>
            <a:ext uri="{FF2B5EF4-FFF2-40B4-BE49-F238E27FC236}">
              <a16:creationId xmlns:a16="http://schemas.microsoft.com/office/drawing/2014/main" id="{87E9304C-3C96-4756-BEBE-6507D6E57355}"/>
            </a:ext>
          </a:extLst>
        </xdr:cNvPr>
        <xdr:cNvCxnSpPr/>
      </xdr:nvCxnSpPr>
      <xdr:spPr>
        <a:xfrm>
          <a:off x="14611350" y="12508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541" name="【消防施設】&#10;有形固定資産減価償却率平均値テキスト">
          <a:extLst>
            <a:ext uri="{FF2B5EF4-FFF2-40B4-BE49-F238E27FC236}">
              <a16:creationId xmlns:a16="http://schemas.microsoft.com/office/drawing/2014/main" id="{D7F517EA-E283-4D6F-815C-24029E15B163}"/>
            </a:ext>
          </a:extLst>
        </xdr:cNvPr>
        <xdr:cNvSpPr txBox="1"/>
      </xdr:nvSpPr>
      <xdr:spPr>
        <a:xfrm>
          <a:off x="14735175" y="1325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42" name="フローチャート: 判断 541">
          <a:extLst>
            <a:ext uri="{FF2B5EF4-FFF2-40B4-BE49-F238E27FC236}">
              <a16:creationId xmlns:a16="http://schemas.microsoft.com/office/drawing/2014/main" id="{0BE84386-3961-4D2A-A081-1507153E5C32}"/>
            </a:ext>
          </a:extLst>
        </xdr:cNvPr>
        <xdr:cNvSpPr/>
      </xdr:nvSpPr>
      <xdr:spPr>
        <a:xfrm>
          <a:off x="14649450" y="13276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43" name="フローチャート: 判断 542">
          <a:extLst>
            <a:ext uri="{FF2B5EF4-FFF2-40B4-BE49-F238E27FC236}">
              <a16:creationId xmlns:a16="http://schemas.microsoft.com/office/drawing/2014/main" id="{08F78C2E-C220-44BB-ABB2-B97AC6832348}"/>
            </a:ext>
          </a:extLst>
        </xdr:cNvPr>
        <xdr:cNvSpPr/>
      </xdr:nvSpPr>
      <xdr:spPr>
        <a:xfrm>
          <a:off x="13887450" y="13259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44" name="フローチャート: 判断 543">
          <a:extLst>
            <a:ext uri="{FF2B5EF4-FFF2-40B4-BE49-F238E27FC236}">
              <a16:creationId xmlns:a16="http://schemas.microsoft.com/office/drawing/2014/main" id="{64536176-7118-4AD7-86BC-378B15C65367}"/>
            </a:ext>
          </a:extLst>
        </xdr:cNvPr>
        <xdr:cNvSpPr/>
      </xdr:nvSpPr>
      <xdr:spPr>
        <a:xfrm>
          <a:off x="13096875" y="13181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545" name="フローチャート: 判断 544">
          <a:extLst>
            <a:ext uri="{FF2B5EF4-FFF2-40B4-BE49-F238E27FC236}">
              <a16:creationId xmlns:a16="http://schemas.microsoft.com/office/drawing/2014/main" id="{CDE8D4F3-0C9A-4045-B656-44B86DD620BE}"/>
            </a:ext>
          </a:extLst>
        </xdr:cNvPr>
        <xdr:cNvSpPr/>
      </xdr:nvSpPr>
      <xdr:spPr>
        <a:xfrm>
          <a:off x="12296775" y="132314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46" name="フローチャート: 判断 545">
          <a:extLst>
            <a:ext uri="{FF2B5EF4-FFF2-40B4-BE49-F238E27FC236}">
              <a16:creationId xmlns:a16="http://schemas.microsoft.com/office/drawing/2014/main" id="{D03E050B-00FF-4AA6-BA06-707E063959E1}"/>
            </a:ext>
          </a:extLst>
        </xdr:cNvPr>
        <xdr:cNvSpPr/>
      </xdr:nvSpPr>
      <xdr:spPr>
        <a:xfrm>
          <a:off x="11487150" y="131749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85400E03-DE64-4DA1-BD68-829ED04B4984}"/>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EF4FB0EB-375A-4399-A2B3-5D566882D674}"/>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75A93D82-5410-4A70-B7C0-2E8BFD8DB8AD}"/>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AD09C937-90B0-4DE5-8EC8-2A47C61D20DD}"/>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17D79632-1548-45A8-9182-82EBC1E712E1}"/>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52" name="楕円 551">
          <a:extLst>
            <a:ext uri="{FF2B5EF4-FFF2-40B4-BE49-F238E27FC236}">
              <a16:creationId xmlns:a16="http://schemas.microsoft.com/office/drawing/2014/main" id="{10379FBA-195C-42A1-9F40-571A323051E4}"/>
            </a:ext>
          </a:extLst>
        </xdr:cNvPr>
        <xdr:cNvSpPr/>
      </xdr:nvSpPr>
      <xdr:spPr>
        <a:xfrm>
          <a:off x="14649450" y="131705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71138</xdr:rowOff>
    </xdr:from>
    <xdr:ext cx="405111" cy="259045"/>
    <xdr:sp macro="" textlink="">
      <xdr:nvSpPr>
        <xdr:cNvPr id="553" name="【消防施設】&#10;有形固定資産減価償却率該当値テキスト">
          <a:extLst>
            <a:ext uri="{FF2B5EF4-FFF2-40B4-BE49-F238E27FC236}">
              <a16:creationId xmlns:a16="http://schemas.microsoft.com/office/drawing/2014/main" id="{3D5EBCE7-B4DD-4766-B471-84C68795842E}"/>
            </a:ext>
          </a:extLst>
        </xdr:cNvPr>
        <xdr:cNvSpPr txBox="1"/>
      </xdr:nvSpPr>
      <xdr:spPr>
        <a:xfrm>
          <a:off x="14735175" y="1303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554" name="楕円 553">
          <a:extLst>
            <a:ext uri="{FF2B5EF4-FFF2-40B4-BE49-F238E27FC236}">
              <a16:creationId xmlns:a16="http://schemas.microsoft.com/office/drawing/2014/main" id="{38E45D5A-7763-4CF6-8D5F-310CF16762FF}"/>
            </a:ext>
          </a:extLst>
        </xdr:cNvPr>
        <xdr:cNvSpPr/>
      </xdr:nvSpPr>
      <xdr:spPr>
        <a:xfrm>
          <a:off x="13887450" y="131260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81</xdr:row>
      <xdr:rowOff>99061</xdr:rowOff>
    </xdr:to>
    <xdr:cxnSp macro="">
      <xdr:nvCxnSpPr>
        <xdr:cNvPr id="555" name="直線コネクタ 554">
          <a:extLst>
            <a:ext uri="{FF2B5EF4-FFF2-40B4-BE49-F238E27FC236}">
              <a16:creationId xmlns:a16="http://schemas.microsoft.com/office/drawing/2014/main" id="{4E869E28-F4A0-4C74-889C-8857FB03200C}"/>
            </a:ext>
          </a:extLst>
        </xdr:cNvPr>
        <xdr:cNvCxnSpPr/>
      </xdr:nvCxnSpPr>
      <xdr:spPr>
        <a:xfrm>
          <a:off x="13935075" y="1317371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556" name="楕円 555">
          <a:extLst>
            <a:ext uri="{FF2B5EF4-FFF2-40B4-BE49-F238E27FC236}">
              <a16:creationId xmlns:a16="http://schemas.microsoft.com/office/drawing/2014/main" id="{81DC7CB7-9C1B-4C61-A6CB-D7CDF95C1BD3}"/>
            </a:ext>
          </a:extLst>
        </xdr:cNvPr>
        <xdr:cNvSpPr/>
      </xdr:nvSpPr>
      <xdr:spPr>
        <a:xfrm>
          <a:off x="13096875" y="130848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81</xdr:row>
      <xdr:rowOff>51436</xdr:rowOff>
    </xdr:to>
    <xdr:cxnSp macro="">
      <xdr:nvCxnSpPr>
        <xdr:cNvPr id="557" name="直線コネクタ 556">
          <a:extLst>
            <a:ext uri="{FF2B5EF4-FFF2-40B4-BE49-F238E27FC236}">
              <a16:creationId xmlns:a16="http://schemas.microsoft.com/office/drawing/2014/main" id="{773EB1A9-B26B-44BA-A439-9B5DE5E4492F}"/>
            </a:ext>
          </a:extLst>
        </xdr:cNvPr>
        <xdr:cNvCxnSpPr/>
      </xdr:nvCxnSpPr>
      <xdr:spPr>
        <a:xfrm>
          <a:off x="13144500" y="13132436"/>
          <a:ext cx="7905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558" name="n_1aveValue【消防施設】&#10;有形固定資産減価償却率">
          <a:extLst>
            <a:ext uri="{FF2B5EF4-FFF2-40B4-BE49-F238E27FC236}">
              <a16:creationId xmlns:a16="http://schemas.microsoft.com/office/drawing/2014/main" id="{B15B3C8B-A465-4BAF-BCB5-06EE14EF5C33}"/>
            </a:ext>
          </a:extLst>
        </xdr:cNvPr>
        <xdr:cNvSpPr txBox="1"/>
      </xdr:nvSpPr>
      <xdr:spPr>
        <a:xfrm>
          <a:off x="13745219"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559" name="n_2aveValue【消防施設】&#10;有形固定資産減価償却率">
          <a:extLst>
            <a:ext uri="{FF2B5EF4-FFF2-40B4-BE49-F238E27FC236}">
              <a16:creationId xmlns:a16="http://schemas.microsoft.com/office/drawing/2014/main" id="{D83ED12D-725F-46D6-AD01-BB9743CBCA83}"/>
            </a:ext>
          </a:extLst>
        </xdr:cNvPr>
        <xdr:cNvSpPr txBox="1"/>
      </xdr:nvSpPr>
      <xdr:spPr>
        <a:xfrm>
          <a:off x="12964169"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560" name="n_3aveValue【消防施設】&#10;有形固定資産減価償却率">
          <a:extLst>
            <a:ext uri="{FF2B5EF4-FFF2-40B4-BE49-F238E27FC236}">
              <a16:creationId xmlns:a16="http://schemas.microsoft.com/office/drawing/2014/main" id="{1946BB34-E3EF-4D5D-819F-36D88E1F5B26}"/>
            </a:ext>
          </a:extLst>
        </xdr:cNvPr>
        <xdr:cNvSpPr txBox="1"/>
      </xdr:nvSpPr>
      <xdr:spPr>
        <a:xfrm>
          <a:off x="12164069" y="1301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61" name="n_4aveValue【消防施設】&#10;有形固定資産減価償却率">
          <a:extLst>
            <a:ext uri="{FF2B5EF4-FFF2-40B4-BE49-F238E27FC236}">
              <a16:creationId xmlns:a16="http://schemas.microsoft.com/office/drawing/2014/main" id="{42EEAE6E-8352-4730-ADA1-170B5B952A1C}"/>
            </a:ext>
          </a:extLst>
        </xdr:cNvPr>
        <xdr:cNvSpPr txBox="1"/>
      </xdr:nvSpPr>
      <xdr:spPr>
        <a:xfrm>
          <a:off x="11354444" y="1296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562" name="n_1mainValue【消防施設】&#10;有形固定資産減価償却率">
          <a:extLst>
            <a:ext uri="{FF2B5EF4-FFF2-40B4-BE49-F238E27FC236}">
              <a16:creationId xmlns:a16="http://schemas.microsoft.com/office/drawing/2014/main" id="{AF11044B-E3E8-4E50-AA1B-F1D9283B1A9F}"/>
            </a:ext>
          </a:extLst>
        </xdr:cNvPr>
        <xdr:cNvSpPr txBox="1"/>
      </xdr:nvSpPr>
      <xdr:spPr>
        <a:xfrm>
          <a:off x="13745219" y="1292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563" name="n_2mainValue【消防施設】&#10;有形固定資産減価償却率">
          <a:extLst>
            <a:ext uri="{FF2B5EF4-FFF2-40B4-BE49-F238E27FC236}">
              <a16:creationId xmlns:a16="http://schemas.microsoft.com/office/drawing/2014/main" id="{98E2E565-B4D4-4F06-9C0A-B96A18344954}"/>
            </a:ext>
          </a:extLst>
        </xdr:cNvPr>
        <xdr:cNvSpPr txBox="1"/>
      </xdr:nvSpPr>
      <xdr:spPr>
        <a:xfrm>
          <a:off x="12964169" y="1286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a:extLst>
            <a:ext uri="{FF2B5EF4-FFF2-40B4-BE49-F238E27FC236}">
              <a16:creationId xmlns:a16="http://schemas.microsoft.com/office/drawing/2014/main" id="{78FBA29D-BAE0-40B7-9D5F-75DE14BD9707}"/>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a:extLst>
            <a:ext uri="{FF2B5EF4-FFF2-40B4-BE49-F238E27FC236}">
              <a16:creationId xmlns:a16="http://schemas.microsoft.com/office/drawing/2014/main" id="{B1DB7400-958F-445F-8E85-C1A1C8980451}"/>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a:extLst>
            <a:ext uri="{FF2B5EF4-FFF2-40B4-BE49-F238E27FC236}">
              <a16:creationId xmlns:a16="http://schemas.microsoft.com/office/drawing/2014/main" id="{56506892-27C9-48BD-A9EE-45BA98EB44E4}"/>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a:extLst>
            <a:ext uri="{FF2B5EF4-FFF2-40B4-BE49-F238E27FC236}">
              <a16:creationId xmlns:a16="http://schemas.microsoft.com/office/drawing/2014/main" id="{05A35823-2117-49DF-8EB4-913FF95C162B}"/>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a:extLst>
            <a:ext uri="{FF2B5EF4-FFF2-40B4-BE49-F238E27FC236}">
              <a16:creationId xmlns:a16="http://schemas.microsoft.com/office/drawing/2014/main" id="{F85D9702-66F3-4E67-9063-05961AE3FE11}"/>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a:extLst>
            <a:ext uri="{FF2B5EF4-FFF2-40B4-BE49-F238E27FC236}">
              <a16:creationId xmlns:a16="http://schemas.microsoft.com/office/drawing/2014/main" id="{3DA55A56-496A-4B08-B6FD-85113E511B5D}"/>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a:extLst>
            <a:ext uri="{FF2B5EF4-FFF2-40B4-BE49-F238E27FC236}">
              <a16:creationId xmlns:a16="http://schemas.microsoft.com/office/drawing/2014/main" id="{A8EB2B7F-3244-4539-BF89-A8C1355F7FCB}"/>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a:extLst>
            <a:ext uri="{FF2B5EF4-FFF2-40B4-BE49-F238E27FC236}">
              <a16:creationId xmlns:a16="http://schemas.microsoft.com/office/drawing/2014/main" id="{E0F3C66E-64EA-4427-B7F8-7D3070C9BC21}"/>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a:extLst>
            <a:ext uri="{FF2B5EF4-FFF2-40B4-BE49-F238E27FC236}">
              <a16:creationId xmlns:a16="http://schemas.microsoft.com/office/drawing/2014/main" id="{3F48AABD-CFAD-42CA-8A60-E342DDF2236D}"/>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a:extLst>
            <a:ext uri="{FF2B5EF4-FFF2-40B4-BE49-F238E27FC236}">
              <a16:creationId xmlns:a16="http://schemas.microsoft.com/office/drawing/2014/main" id="{508242B9-A9F1-46B7-9A7B-222AAAABD28A}"/>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4" name="直線コネクタ 573">
          <a:extLst>
            <a:ext uri="{FF2B5EF4-FFF2-40B4-BE49-F238E27FC236}">
              <a16:creationId xmlns:a16="http://schemas.microsoft.com/office/drawing/2014/main" id="{C16899B5-F092-47E6-B395-20AD4BD479D9}"/>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5" name="テキスト ボックス 574">
          <a:extLst>
            <a:ext uri="{FF2B5EF4-FFF2-40B4-BE49-F238E27FC236}">
              <a16:creationId xmlns:a16="http://schemas.microsoft.com/office/drawing/2014/main" id="{CDF8B9DE-506F-4D33-805B-8493B75550C6}"/>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6" name="直線コネクタ 575">
          <a:extLst>
            <a:ext uri="{FF2B5EF4-FFF2-40B4-BE49-F238E27FC236}">
              <a16:creationId xmlns:a16="http://schemas.microsoft.com/office/drawing/2014/main" id="{082DE0CA-9E5A-48FA-91B0-637F226A8617}"/>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7" name="テキスト ボックス 576">
          <a:extLst>
            <a:ext uri="{FF2B5EF4-FFF2-40B4-BE49-F238E27FC236}">
              <a16:creationId xmlns:a16="http://schemas.microsoft.com/office/drawing/2014/main" id="{658921A1-F66C-49E4-8174-2893FD5B2F17}"/>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8" name="直線コネクタ 577">
          <a:extLst>
            <a:ext uri="{FF2B5EF4-FFF2-40B4-BE49-F238E27FC236}">
              <a16:creationId xmlns:a16="http://schemas.microsoft.com/office/drawing/2014/main" id="{7D6ABF3D-9BD2-41FE-9E40-387EFACCC28C}"/>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9" name="テキスト ボックス 578">
          <a:extLst>
            <a:ext uri="{FF2B5EF4-FFF2-40B4-BE49-F238E27FC236}">
              <a16:creationId xmlns:a16="http://schemas.microsoft.com/office/drawing/2014/main" id="{7ECE5749-1965-44A5-95D1-B3EEC99735C4}"/>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0" name="直線コネクタ 579">
          <a:extLst>
            <a:ext uri="{FF2B5EF4-FFF2-40B4-BE49-F238E27FC236}">
              <a16:creationId xmlns:a16="http://schemas.microsoft.com/office/drawing/2014/main" id="{6FCFDE6C-AC5D-42AE-AFD4-B5A59B9C607E}"/>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1" name="テキスト ボックス 580">
          <a:extLst>
            <a:ext uri="{FF2B5EF4-FFF2-40B4-BE49-F238E27FC236}">
              <a16:creationId xmlns:a16="http://schemas.microsoft.com/office/drawing/2014/main" id="{B1A5CC6C-D0C8-4739-97CA-D23547177233}"/>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2" name="直線コネクタ 581">
          <a:extLst>
            <a:ext uri="{FF2B5EF4-FFF2-40B4-BE49-F238E27FC236}">
              <a16:creationId xmlns:a16="http://schemas.microsoft.com/office/drawing/2014/main" id="{EC5AB56A-8BF6-486C-8739-71FABDF24958}"/>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3" name="テキスト ボックス 582">
          <a:extLst>
            <a:ext uri="{FF2B5EF4-FFF2-40B4-BE49-F238E27FC236}">
              <a16:creationId xmlns:a16="http://schemas.microsoft.com/office/drawing/2014/main" id="{19E61CA4-5245-40D2-B0D7-028B965275B6}"/>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a:extLst>
            <a:ext uri="{FF2B5EF4-FFF2-40B4-BE49-F238E27FC236}">
              <a16:creationId xmlns:a16="http://schemas.microsoft.com/office/drawing/2014/main" id="{A90E1ABC-D6EE-403C-B0F4-051A3D97B9F1}"/>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1D085506-7955-4E6B-8014-4DAF59EE3B30}"/>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a:extLst>
            <a:ext uri="{FF2B5EF4-FFF2-40B4-BE49-F238E27FC236}">
              <a16:creationId xmlns:a16="http://schemas.microsoft.com/office/drawing/2014/main" id="{2AEC30FF-65BF-4B2A-9EFC-67FA8F0CD706}"/>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587" name="直線コネクタ 586">
          <a:extLst>
            <a:ext uri="{FF2B5EF4-FFF2-40B4-BE49-F238E27FC236}">
              <a16:creationId xmlns:a16="http://schemas.microsoft.com/office/drawing/2014/main" id="{6AA690C8-3187-4EA1-8E79-94C15C417CBB}"/>
            </a:ext>
          </a:extLst>
        </xdr:cNvPr>
        <xdr:cNvCxnSpPr/>
      </xdr:nvCxnSpPr>
      <xdr:spPr>
        <a:xfrm flipV="1">
          <a:off x="19954239" y="12581255"/>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8" name="【消防施設】&#10;一人当たり面積最小値テキスト">
          <a:extLst>
            <a:ext uri="{FF2B5EF4-FFF2-40B4-BE49-F238E27FC236}">
              <a16:creationId xmlns:a16="http://schemas.microsoft.com/office/drawing/2014/main" id="{F40831CB-2CD8-4561-97E3-2054D2E01A10}"/>
            </a:ext>
          </a:extLst>
        </xdr:cNvPr>
        <xdr:cNvSpPr txBox="1"/>
      </xdr:nvSpPr>
      <xdr:spPr>
        <a:xfrm>
          <a:off x="19992975"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9" name="直線コネクタ 588">
          <a:extLst>
            <a:ext uri="{FF2B5EF4-FFF2-40B4-BE49-F238E27FC236}">
              <a16:creationId xmlns:a16="http://schemas.microsoft.com/office/drawing/2014/main" id="{EEDDF3FF-8CFF-470E-AB46-94437DA593E4}"/>
            </a:ext>
          </a:extLst>
        </xdr:cNvPr>
        <xdr:cNvCxnSpPr/>
      </xdr:nvCxnSpPr>
      <xdr:spPr>
        <a:xfrm>
          <a:off x="19878675" y="14011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590" name="【消防施設】&#10;一人当たり面積最大値テキスト">
          <a:extLst>
            <a:ext uri="{FF2B5EF4-FFF2-40B4-BE49-F238E27FC236}">
              <a16:creationId xmlns:a16="http://schemas.microsoft.com/office/drawing/2014/main" id="{91884A47-886A-4042-91E6-3C450EC5EDCB}"/>
            </a:ext>
          </a:extLst>
        </xdr:cNvPr>
        <xdr:cNvSpPr txBox="1"/>
      </xdr:nvSpPr>
      <xdr:spPr>
        <a:xfrm>
          <a:off x="19992975" y="123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591" name="直線コネクタ 590">
          <a:extLst>
            <a:ext uri="{FF2B5EF4-FFF2-40B4-BE49-F238E27FC236}">
              <a16:creationId xmlns:a16="http://schemas.microsoft.com/office/drawing/2014/main" id="{D3A824DA-BD91-4595-B137-3F608AD1112E}"/>
            </a:ext>
          </a:extLst>
        </xdr:cNvPr>
        <xdr:cNvCxnSpPr/>
      </xdr:nvCxnSpPr>
      <xdr:spPr>
        <a:xfrm>
          <a:off x="19878675" y="12581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592" name="【消防施設】&#10;一人当たり面積平均値テキスト">
          <a:extLst>
            <a:ext uri="{FF2B5EF4-FFF2-40B4-BE49-F238E27FC236}">
              <a16:creationId xmlns:a16="http://schemas.microsoft.com/office/drawing/2014/main" id="{64809030-2379-4361-9707-DE0B58A478EE}"/>
            </a:ext>
          </a:extLst>
        </xdr:cNvPr>
        <xdr:cNvSpPr txBox="1"/>
      </xdr:nvSpPr>
      <xdr:spPr>
        <a:xfrm>
          <a:off x="19992975" y="13609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593" name="フローチャート: 判断 592">
          <a:extLst>
            <a:ext uri="{FF2B5EF4-FFF2-40B4-BE49-F238E27FC236}">
              <a16:creationId xmlns:a16="http://schemas.microsoft.com/office/drawing/2014/main" id="{D51DB913-D62B-41B5-A9A6-CB187545B51D}"/>
            </a:ext>
          </a:extLst>
        </xdr:cNvPr>
        <xdr:cNvSpPr/>
      </xdr:nvSpPr>
      <xdr:spPr>
        <a:xfrm>
          <a:off x="19897725" y="13745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594" name="フローチャート: 判断 593">
          <a:extLst>
            <a:ext uri="{FF2B5EF4-FFF2-40B4-BE49-F238E27FC236}">
              <a16:creationId xmlns:a16="http://schemas.microsoft.com/office/drawing/2014/main" id="{3F40D4D2-009C-451D-83C4-F18901B5FBD6}"/>
            </a:ext>
          </a:extLst>
        </xdr:cNvPr>
        <xdr:cNvSpPr/>
      </xdr:nvSpPr>
      <xdr:spPr>
        <a:xfrm>
          <a:off x="19154775" y="137560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595" name="フローチャート: 判断 594">
          <a:extLst>
            <a:ext uri="{FF2B5EF4-FFF2-40B4-BE49-F238E27FC236}">
              <a16:creationId xmlns:a16="http://schemas.microsoft.com/office/drawing/2014/main" id="{9D68A6DB-E8B9-45D9-AEC8-0B27C94296A6}"/>
            </a:ext>
          </a:extLst>
        </xdr:cNvPr>
        <xdr:cNvSpPr/>
      </xdr:nvSpPr>
      <xdr:spPr>
        <a:xfrm>
          <a:off x="18345150" y="13722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596" name="フローチャート: 判断 595">
          <a:extLst>
            <a:ext uri="{FF2B5EF4-FFF2-40B4-BE49-F238E27FC236}">
              <a16:creationId xmlns:a16="http://schemas.microsoft.com/office/drawing/2014/main" id="{B09BBD70-EE8D-46DD-A729-EFDC682D2185}"/>
            </a:ext>
          </a:extLst>
        </xdr:cNvPr>
        <xdr:cNvSpPr/>
      </xdr:nvSpPr>
      <xdr:spPr>
        <a:xfrm>
          <a:off x="17554575" y="13780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597" name="フローチャート: 判断 596">
          <a:extLst>
            <a:ext uri="{FF2B5EF4-FFF2-40B4-BE49-F238E27FC236}">
              <a16:creationId xmlns:a16="http://schemas.microsoft.com/office/drawing/2014/main" id="{81E4E2DB-A55E-4256-8565-5F4B7CC078B0}"/>
            </a:ext>
          </a:extLst>
        </xdr:cNvPr>
        <xdr:cNvSpPr/>
      </xdr:nvSpPr>
      <xdr:spPr>
        <a:xfrm>
          <a:off x="16754475" y="1378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10D44AC9-F9A5-475E-95F1-79B273F35A3B}"/>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54BFE5C7-4236-4438-9085-1C16E84A4A05}"/>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2F6DE7CC-A6FC-42A4-B40F-AC4DFDD14CFB}"/>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B2021366-228A-40B5-BC9C-EA9BE423CA21}"/>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1BD9F0AE-7633-4249-8565-C5FDE324A9F3}"/>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141605</xdr:rowOff>
    </xdr:from>
    <xdr:to>
      <xdr:col>116</xdr:col>
      <xdr:colOff>114300</xdr:colOff>
      <xdr:row>86</xdr:row>
      <xdr:rowOff>71755</xdr:rowOff>
    </xdr:to>
    <xdr:sp macro="" textlink="">
      <xdr:nvSpPr>
        <xdr:cNvPr id="603" name="楕円 602">
          <a:extLst>
            <a:ext uri="{FF2B5EF4-FFF2-40B4-BE49-F238E27FC236}">
              <a16:creationId xmlns:a16="http://schemas.microsoft.com/office/drawing/2014/main" id="{6513A556-339E-48B3-9BDA-710BCD6239AE}"/>
            </a:ext>
          </a:extLst>
        </xdr:cNvPr>
        <xdr:cNvSpPr/>
      </xdr:nvSpPr>
      <xdr:spPr>
        <a:xfrm>
          <a:off x="19897725" y="139179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56532</xdr:rowOff>
    </xdr:from>
    <xdr:ext cx="469744" cy="259045"/>
    <xdr:sp macro="" textlink="">
      <xdr:nvSpPr>
        <xdr:cNvPr id="604" name="【消防施設】&#10;一人当たり面積該当値テキスト">
          <a:extLst>
            <a:ext uri="{FF2B5EF4-FFF2-40B4-BE49-F238E27FC236}">
              <a16:creationId xmlns:a16="http://schemas.microsoft.com/office/drawing/2014/main" id="{F608EB3D-15BE-4BB2-8E3F-0AC033DBAD9C}"/>
            </a:ext>
          </a:extLst>
        </xdr:cNvPr>
        <xdr:cNvSpPr txBox="1"/>
      </xdr:nvSpPr>
      <xdr:spPr>
        <a:xfrm>
          <a:off x="19992975" y="1382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605" name="楕円 604">
          <a:extLst>
            <a:ext uri="{FF2B5EF4-FFF2-40B4-BE49-F238E27FC236}">
              <a16:creationId xmlns:a16="http://schemas.microsoft.com/office/drawing/2014/main" id="{A3767BD8-0260-4F97-B811-CDEBE4E1F3BD}"/>
            </a:ext>
          </a:extLst>
        </xdr:cNvPr>
        <xdr:cNvSpPr/>
      </xdr:nvSpPr>
      <xdr:spPr>
        <a:xfrm>
          <a:off x="19154775" y="139134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20955</xdr:rowOff>
    </xdr:from>
    <xdr:to>
      <xdr:col>116</xdr:col>
      <xdr:colOff>63500</xdr:colOff>
      <xdr:row>86</xdr:row>
      <xdr:rowOff>22861</xdr:rowOff>
    </xdr:to>
    <xdr:cxnSp macro="">
      <xdr:nvCxnSpPr>
        <xdr:cNvPr id="606" name="直線コネクタ 605">
          <a:extLst>
            <a:ext uri="{FF2B5EF4-FFF2-40B4-BE49-F238E27FC236}">
              <a16:creationId xmlns:a16="http://schemas.microsoft.com/office/drawing/2014/main" id="{48A20DA6-624A-4D24-A167-DAB253442D56}"/>
            </a:ext>
          </a:extLst>
        </xdr:cNvPr>
        <xdr:cNvCxnSpPr/>
      </xdr:nvCxnSpPr>
      <xdr:spPr>
        <a:xfrm flipV="1">
          <a:off x="19202400" y="13956030"/>
          <a:ext cx="752475"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137795</xdr:rowOff>
    </xdr:from>
    <xdr:to>
      <xdr:col>107</xdr:col>
      <xdr:colOff>101600</xdr:colOff>
      <xdr:row>86</xdr:row>
      <xdr:rowOff>67945</xdr:rowOff>
    </xdr:to>
    <xdr:sp macro="" textlink="">
      <xdr:nvSpPr>
        <xdr:cNvPr id="607" name="楕円 606">
          <a:extLst>
            <a:ext uri="{FF2B5EF4-FFF2-40B4-BE49-F238E27FC236}">
              <a16:creationId xmlns:a16="http://schemas.microsoft.com/office/drawing/2014/main" id="{F2043B73-2BEC-4225-A914-3B57AE5D794E}"/>
            </a:ext>
          </a:extLst>
        </xdr:cNvPr>
        <xdr:cNvSpPr/>
      </xdr:nvSpPr>
      <xdr:spPr>
        <a:xfrm>
          <a:off x="18345150" y="139141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17145</xdr:rowOff>
    </xdr:from>
    <xdr:to>
      <xdr:col>111</xdr:col>
      <xdr:colOff>177800</xdr:colOff>
      <xdr:row>86</xdr:row>
      <xdr:rowOff>22861</xdr:rowOff>
    </xdr:to>
    <xdr:cxnSp macro="">
      <xdr:nvCxnSpPr>
        <xdr:cNvPr id="608" name="直線コネクタ 607">
          <a:extLst>
            <a:ext uri="{FF2B5EF4-FFF2-40B4-BE49-F238E27FC236}">
              <a16:creationId xmlns:a16="http://schemas.microsoft.com/office/drawing/2014/main" id="{DA9A65E5-56A4-48AA-8A2F-55B61C7F4158}"/>
            </a:ext>
          </a:extLst>
        </xdr:cNvPr>
        <xdr:cNvCxnSpPr/>
      </xdr:nvCxnSpPr>
      <xdr:spPr>
        <a:xfrm>
          <a:off x="18392775" y="13952220"/>
          <a:ext cx="809625"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609" name="n_1aveValue【消防施設】&#10;一人当たり面積">
          <a:extLst>
            <a:ext uri="{FF2B5EF4-FFF2-40B4-BE49-F238E27FC236}">
              <a16:creationId xmlns:a16="http://schemas.microsoft.com/office/drawing/2014/main" id="{0448C666-ECF7-4022-B5DD-53943C900ED9}"/>
            </a:ext>
          </a:extLst>
        </xdr:cNvPr>
        <xdr:cNvSpPr txBox="1"/>
      </xdr:nvSpPr>
      <xdr:spPr>
        <a:xfrm>
          <a:off x="18983402"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610" name="n_2aveValue【消防施設】&#10;一人当たり面積">
          <a:extLst>
            <a:ext uri="{FF2B5EF4-FFF2-40B4-BE49-F238E27FC236}">
              <a16:creationId xmlns:a16="http://schemas.microsoft.com/office/drawing/2014/main" id="{B8D83A51-B80C-4F2F-9BAB-CC6E85D2B417}"/>
            </a:ext>
          </a:extLst>
        </xdr:cNvPr>
        <xdr:cNvSpPr txBox="1"/>
      </xdr:nvSpPr>
      <xdr:spPr>
        <a:xfrm>
          <a:off x="18183302"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611" name="n_3aveValue【消防施設】&#10;一人当たり面積">
          <a:extLst>
            <a:ext uri="{FF2B5EF4-FFF2-40B4-BE49-F238E27FC236}">
              <a16:creationId xmlns:a16="http://schemas.microsoft.com/office/drawing/2014/main" id="{0AC6CE0D-EB93-4F6A-820E-2539489EE202}"/>
            </a:ext>
          </a:extLst>
        </xdr:cNvPr>
        <xdr:cNvSpPr txBox="1"/>
      </xdr:nvSpPr>
      <xdr:spPr>
        <a:xfrm>
          <a:off x="17383202" y="1357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12" name="n_4aveValue【消防施設】&#10;一人当たり面積">
          <a:extLst>
            <a:ext uri="{FF2B5EF4-FFF2-40B4-BE49-F238E27FC236}">
              <a16:creationId xmlns:a16="http://schemas.microsoft.com/office/drawing/2014/main" id="{D2549294-D7B6-4223-AC68-020C7032A59E}"/>
            </a:ext>
          </a:extLst>
        </xdr:cNvPr>
        <xdr:cNvSpPr txBox="1"/>
      </xdr:nvSpPr>
      <xdr:spPr>
        <a:xfrm>
          <a:off x="16592627" y="135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613" name="n_1mainValue【消防施設】&#10;一人当たり面積">
          <a:extLst>
            <a:ext uri="{FF2B5EF4-FFF2-40B4-BE49-F238E27FC236}">
              <a16:creationId xmlns:a16="http://schemas.microsoft.com/office/drawing/2014/main" id="{20477044-89E2-4829-861E-F5C76F7C8A45}"/>
            </a:ext>
          </a:extLst>
        </xdr:cNvPr>
        <xdr:cNvSpPr txBox="1"/>
      </xdr:nvSpPr>
      <xdr:spPr>
        <a:xfrm>
          <a:off x="18983402" y="140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59072</xdr:rowOff>
    </xdr:from>
    <xdr:ext cx="469744" cy="259045"/>
    <xdr:sp macro="" textlink="">
      <xdr:nvSpPr>
        <xdr:cNvPr id="614" name="n_2mainValue【消防施設】&#10;一人当たり面積">
          <a:extLst>
            <a:ext uri="{FF2B5EF4-FFF2-40B4-BE49-F238E27FC236}">
              <a16:creationId xmlns:a16="http://schemas.microsoft.com/office/drawing/2014/main" id="{BCB4D08B-2C62-459B-9B55-DB9C19F70284}"/>
            </a:ext>
          </a:extLst>
        </xdr:cNvPr>
        <xdr:cNvSpPr txBox="1"/>
      </xdr:nvSpPr>
      <xdr:spPr>
        <a:xfrm>
          <a:off x="18183302" y="139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02304AC9-1ECD-445A-9C0A-2CDBF9AC09A9}"/>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915D2E87-4631-4E99-959F-728121E73743}"/>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A59F2E37-8DDB-4D50-8DB6-F4AE76A5B7D9}"/>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55783E14-BFE1-4242-B805-07FDD006851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79CBE73A-E6F0-45F3-A5AB-ABC7D5E78848}"/>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5F4B5334-6799-4A99-96C1-8998FD48FAFC}"/>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811BA689-B23C-4666-9CE0-BBD11F1B1E6D}"/>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AD069816-9825-4506-9A88-51F3FB78C5C8}"/>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B468AD48-5497-486F-8B92-AD109FC8A455}"/>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ED0EF15D-C79C-46E1-ACB1-16042810E5ED}"/>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a:extLst>
            <a:ext uri="{FF2B5EF4-FFF2-40B4-BE49-F238E27FC236}">
              <a16:creationId xmlns:a16="http://schemas.microsoft.com/office/drawing/2014/main" id="{349DFB16-BDC9-403C-B97F-03994FC0BB21}"/>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a:extLst>
            <a:ext uri="{FF2B5EF4-FFF2-40B4-BE49-F238E27FC236}">
              <a16:creationId xmlns:a16="http://schemas.microsoft.com/office/drawing/2014/main" id="{2EAB64AA-AE95-428C-B478-CBCE2EEA28D6}"/>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7" name="テキスト ボックス 626">
          <a:extLst>
            <a:ext uri="{FF2B5EF4-FFF2-40B4-BE49-F238E27FC236}">
              <a16:creationId xmlns:a16="http://schemas.microsoft.com/office/drawing/2014/main" id="{BA5B50FF-6508-4049-B4A3-959EBFD27105}"/>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a:extLst>
            <a:ext uri="{FF2B5EF4-FFF2-40B4-BE49-F238E27FC236}">
              <a16:creationId xmlns:a16="http://schemas.microsoft.com/office/drawing/2014/main" id="{9129407E-8386-4703-ACDD-4E73BCD62313}"/>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a:extLst>
            <a:ext uri="{FF2B5EF4-FFF2-40B4-BE49-F238E27FC236}">
              <a16:creationId xmlns:a16="http://schemas.microsoft.com/office/drawing/2014/main" id="{D2478AA6-BF7A-4E47-A422-45008E78B4B9}"/>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a:extLst>
            <a:ext uri="{FF2B5EF4-FFF2-40B4-BE49-F238E27FC236}">
              <a16:creationId xmlns:a16="http://schemas.microsoft.com/office/drawing/2014/main" id="{F0A284CB-CC01-4B23-85C3-23097FE5EC55}"/>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a:extLst>
            <a:ext uri="{FF2B5EF4-FFF2-40B4-BE49-F238E27FC236}">
              <a16:creationId xmlns:a16="http://schemas.microsoft.com/office/drawing/2014/main" id="{48EB12FE-957C-4338-876F-BC53468866F6}"/>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a:extLst>
            <a:ext uri="{FF2B5EF4-FFF2-40B4-BE49-F238E27FC236}">
              <a16:creationId xmlns:a16="http://schemas.microsoft.com/office/drawing/2014/main" id="{C5352C90-1FA6-4DA5-9EEA-193A57BE5347}"/>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a:extLst>
            <a:ext uri="{FF2B5EF4-FFF2-40B4-BE49-F238E27FC236}">
              <a16:creationId xmlns:a16="http://schemas.microsoft.com/office/drawing/2014/main" id="{4787D965-0E80-47BE-91FD-1903F450E17E}"/>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a:extLst>
            <a:ext uri="{FF2B5EF4-FFF2-40B4-BE49-F238E27FC236}">
              <a16:creationId xmlns:a16="http://schemas.microsoft.com/office/drawing/2014/main" id="{113A9B8C-ED7E-4515-9C73-7D5F74527934}"/>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a:extLst>
            <a:ext uri="{FF2B5EF4-FFF2-40B4-BE49-F238E27FC236}">
              <a16:creationId xmlns:a16="http://schemas.microsoft.com/office/drawing/2014/main" id="{F2F67821-A656-45A6-B57F-3C60FE94357E}"/>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a:extLst>
            <a:ext uri="{FF2B5EF4-FFF2-40B4-BE49-F238E27FC236}">
              <a16:creationId xmlns:a16="http://schemas.microsoft.com/office/drawing/2014/main" id="{9859C21B-CFFC-4805-9042-7F8341C49193}"/>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7" name="テキスト ボックス 636">
          <a:extLst>
            <a:ext uri="{FF2B5EF4-FFF2-40B4-BE49-F238E27FC236}">
              <a16:creationId xmlns:a16="http://schemas.microsoft.com/office/drawing/2014/main" id="{5633E057-8BD1-4B94-87E3-C28D83566997}"/>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20BB7EAA-1CC4-4B86-B1CA-9D6375663962}"/>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a:extLst>
            <a:ext uri="{FF2B5EF4-FFF2-40B4-BE49-F238E27FC236}">
              <a16:creationId xmlns:a16="http://schemas.microsoft.com/office/drawing/2014/main" id="{41D53E7D-4C32-4E5A-A633-1D022F0A11A1}"/>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40" name="直線コネクタ 639">
          <a:extLst>
            <a:ext uri="{FF2B5EF4-FFF2-40B4-BE49-F238E27FC236}">
              <a16:creationId xmlns:a16="http://schemas.microsoft.com/office/drawing/2014/main" id="{FC0201DE-AF63-4175-A588-7233C95B7E60}"/>
            </a:ext>
          </a:extLst>
        </xdr:cNvPr>
        <xdr:cNvCxnSpPr/>
      </xdr:nvCxnSpPr>
      <xdr:spPr>
        <a:xfrm flipV="1">
          <a:off x="14696439" y="1629047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41" name="【庁舎】&#10;有形固定資産減価償却率最小値テキスト">
          <a:extLst>
            <a:ext uri="{FF2B5EF4-FFF2-40B4-BE49-F238E27FC236}">
              <a16:creationId xmlns:a16="http://schemas.microsoft.com/office/drawing/2014/main" id="{C54948B0-2C05-4607-9A11-E8F7327FF71E}"/>
            </a:ext>
          </a:extLst>
        </xdr:cNvPr>
        <xdr:cNvSpPr txBox="1"/>
      </xdr:nvSpPr>
      <xdr:spPr>
        <a:xfrm>
          <a:off x="14735175" y="17856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42" name="直線コネクタ 641">
          <a:extLst>
            <a:ext uri="{FF2B5EF4-FFF2-40B4-BE49-F238E27FC236}">
              <a16:creationId xmlns:a16="http://schemas.microsoft.com/office/drawing/2014/main" id="{5A95C335-E184-443D-8B8C-0D34E501E8FF}"/>
            </a:ext>
          </a:extLst>
        </xdr:cNvPr>
        <xdr:cNvCxnSpPr/>
      </xdr:nvCxnSpPr>
      <xdr:spPr>
        <a:xfrm>
          <a:off x="14611350" y="1784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43" name="【庁舎】&#10;有形固定資産減価償却率最大値テキスト">
          <a:extLst>
            <a:ext uri="{FF2B5EF4-FFF2-40B4-BE49-F238E27FC236}">
              <a16:creationId xmlns:a16="http://schemas.microsoft.com/office/drawing/2014/main" id="{D5720EDB-B0FA-4B28-9F77-A4EF6A7FF766}"/>
            </a:ext>
          </a:extLst>
        </xdr:cNvPr>
        <xdr:cNvSpPr txBox="1"/>
      </xdr:nvSpPr>
      <xdr:spPr>
        <a:xfrm>
          <a:off x="14735175" y="16068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44" name="直線コネクタ 643">
          <a:extLst>
            <a:ext uri="{FF2B5EF4-FFF2-40B4-BE49-F238E27FC236}">
              <a16:creationId xmlns:a16="http://schemas.microsoft.com/office/drawing/2014/main" id="{F49F9B1C-B95A-4935-9C7C-17E1DDB761A0}"/>
            </a:ext>
          </a:extLst>
        </xdr:cNvPr>
        <xdr:cNvCxnSpPr/>
      </xdr:nvCxnSpPr>
      <xdr:spPr>
        <a:xfrm>
          <a:off x="14611350" y="16290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45" name="【庁舎】&#10;有形固定資産減価償却率平均値テキスト">
          <a:extLst>
            <a:ext uri="{FF2B5EF4-FFF2-40B4-BE49-F238E27FC236}">
              <a16:creationId xmlns:a16="http://schemas.microsoft.com/office/drawing/2014/main" id="{295D30F4-D29D-42EB-AD3B-6EC99CA43B0A}"/>
            </a:ext>
          </a:extLst>
        </xdr:cNvPr>
        <xdr:cNvSpPr txBox="1"/>
      </xdr:nvSpPr>
      <xdr:spPr>
        <a:xfrm>
          <a:off x="14735175" y="1689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46" name="フローチャート: 判断 645">
          <a:extLst>
            <a:ext uri="{FF2B5EF4-FFF2-40B4-BE49-F238E27FC236}">
              <a16:creationId xmlns:a16="http://schemas.microsoft.com/office/drawing/2014/main" id="{7B5BB3F4-4C0A-47F1-B1FA-B2A63D64C4EC}"/>
            </a:ext>
          </a:extLst>
        </xdr:cNvPr>
        <xdr:cNvSpPr/>
      </xdr:nvSpPr>
      <xdr:spPr>
        <a:xfrm>
          <a:off x="14649450" y="1704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47" name="フローチャート: 判断 646">
          <a:extLst>
            <a:ext uri="{FF2B5EF4-FFF2-40B4-BE49-F238E27FC236}">
              <a16:creationId xmlns:a16="http://schemas.microsoft.com/office/drawing/2014/main" id="{75664B88-1F16-4472-A45A-2BE6D9A9CEFC}"/>
            </a:ext>
          </a:extLst>
        </xdr:cNvPr>
        <xdr:cNvSpPr/>
      </xdr:nvSpPr>
      <xdr:spPr>
        <a:xfrm>
          <a:off x="13887450" y="170429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48" name="フローチャート: 判断 647">
          <a:extLst>
            <a:ext uri="{FF2B5EF4-FFF2-40B4-BE49-F238E27FC236}">
              <a16:creationId xmlns:a16="http://schemas.microsoft.com/office/drawing/2014/main" id="{4A5F2954-0B0B-4DF8-A4B7-AB93290D01E4}"/>
            </a:ext>
          </a:extLst>
        </xdr:cNvPr>
        <xdr:cNvSpPr/>
      </xdr:nvSpPr>
      <xdr:spPr>
        <a:xfrm>
          <a:off x="13096875" y="170756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49" name="フローチャート: 判断 648">
          <a:extLst>
            <a:ext uri="{FF2B5EF4-FFF2-40B4-BE49-F238E27FC236}">
              <a16:creationId xmlns:a16="http://schemas.microsoft.com/office/drawing/2014/main" id="{D3E17C68-314B-4986-9A3D-AF06307EDE80}"/>
            </a:ext>
          </a:extLst>
        </xdr:cNvPr>
        <xdr:cNvSpPr/>
      </xdr:nvSpPr>
      <xdr:spPr>
        <a:xfrm>
          <a:off x="12296775" y="170609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50" name="フローチャート: 判断 649">
          <a:extLst>
            <a:ext uri="{FF2B5EF4-FFF2-40B4-BE49-F238E27FC236}">
              <a16:creationId xmlns:a16="http://schemas.microsoft.com/office/drawing/2014/main" id="{42BD14F6-1E4C-4354-BEF6-4FF685A424F1}"/>
            </a:ext>
          </a:extLst>
        </xdr:cNvPr>
        <xdr:cNvSpPr/>
      </xdr:nvSpPr>
      <xdr:spPr>
        <a:xfrm>
          <a:off x="11487150" y="170431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73691633-36B0-41B8-BDAA-71565962E851}"/>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553E2D3-CE19-489A-81FE-A6871852FAE9}"/>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9E3FCF59-B633-4023-B576-3940B821FE8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6A788532-D422-45B5-8CC9-7FD13156343B}"/>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A13420BE-8CE4-477E-A204-2E4C54D0F77E}"/>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656" name="楕円 655">
          <a:extLst>
            <a:ext uri="{FF2B5EF4-FFF2-40B4-BE49-F238E27FC236}">
              <a16:creationId xmlns:a16="http://schemas.microsoft.com/office/drawing/2014/main" id="{FDF8ADE0-B894-48A8-BBD7-1A7632263762}"/>
            </a:ext>
          </a:extLst>
        </xdr:cNvPr>
        <xdr:cNvSpPr/>
      </xdr:nvSpPr>
      <xdr:spPr>
        <a:xfrm>
          <a:off x="14649450" y="172406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657" name="【庁舎】&#10;有形固定資産減価償却率該当値テキスト">
          <a:extLst>
            <a:ext uri="{FF2B5EF4-FFF2-40B4-BE49-F238E27FC236}">
              <a16:creationId xmlns:a16="http://schemas.microsoft.com/office/drawing/2014/main" id="{BB6F672A-0C51-4771-99B9-BFA452F0C874}"/>
            </a:ext>
          </a:extLst>
        </xdr:cNvPr>
        <xdr:cNvSpPr txBox="1"/>
      </xdr:nvSpPr>
      <xdr:spPr>
        <a:xfrm>
          <a:off x="14735175" y="1721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658" name="楕円 657">
          <a:extLst>
            <a:ext uri="{FF2B5EF4-FFF2-40B4-BE49-F238E27FC236}">
              <a16:creationId xmlns:a16="http://schemas.microsoft.com/office/drawing/2014/main" id="{E17734EC-4235-4FEA-88FC-31C37A483ADE}"/>
            </a:ext>
          </a:extLst>
        </xdr:cNvPr>
        <xdr:cNvSpPr/>
      </xdr:nvSpPr>
      <xdr:spPr>
        <a:xfrm>
          <a:off x="13887450" y="172030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108857</xdr:rowOff>
    </xdr:from>
    <xdr:to>
      <xdr:col>85</xdr:col>
      <xdr:colOff>127000</xdr:colOff>
      <xdr:row>105</xdr:row>
      <xdr:rowOff>146413</xdr:rowOff>
    </xdr:to>
    <xdr:cxnSp macro="">
      <xdr:nvCxnSpPr>
        <xdr:cNvPr id="659" name="直線コネクタ 658">
          <a:extLst>
            <a:ext uri="{FF2B5EF4-FFF2-40B4-BE49-F238E27FC236}">
              <a16:creationId xmlns:a16="http://schemas.microsoft.com/office/drawing/2014/main" id="{FEEE9968-657C-4CA1-80D1-693F954E7494}"/>
            </a:ext>
          </a:extLst>
        </xdr:cNvPr>
        <xdr:cNvCxnSpPr/>
      </xdr:nvCxnSpPr>
      <xdr:spPr>
        <a:xfrm>
          <a:off x="13935075" y="17250682"/>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660" name="楕円 659">
          <a:extLst>
            <a:ext uri="{FF2B5EF4-FFF2-40B4-BE49-F238E27FC236}">
              <a16:creationId xmlns:a16="http://schemas.microsoft.com/office/drawing/2014/main" id="{3CACD3F3-BB33-4B03-915F-07B6B84238DF}"/>
            </a:ext>
          </a:extLst>
        </xdr:cNvPr>
        <xdr:cNvSpPr/>
      </xdr:nvSpPr>
      <xdr:spPr>
        <a:xfrm>
          <a:off x="13096875" y="171737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105</xdr:row>
      <xdr:rowOff>108857</xdr:rowOff>
    </xdr:to>
    <xdr:cxnSp macro="">
      <xdr:nvCxnSpPr>
        <xdr:cNvPr id="661" name="直線コネクタ 660">
          <a:extLst>
            <a:ext uri="{FF2B5EF4-FFF2-40B4-BE49-F238E27FC236}">
              <a16:creationId xmlns:a16="http://schemas.microsoft.com/office/drawing/2014/main" id="{FE284515-4E67-4560-85D3-80FDF923896F}"/>
            </a:ext>
          </a:extLst>
        </xdr:cNvPr>
        <xdr:cNvCxnSpPr/>
      </xdr:nvCxnSpPr>
      <xdr:spPr>
        <a:xfrm>
          <a:off x="13144500" y="17230906"/>
          <a:ext cx="790575"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46627</xdr:rowOff>
    </xdr:from>
    <xdr:to>
      <xdr:col>72</xdr:col>
      <xdr:colOff>38100</xdr:colOff>
      <xdr:row>105</xdr:row>
      <xdr:rowOff>148227</xdr:rowOff>
    </xdr:to>
    <xdr:sp macro="" textlink="">
      <xdr:nvSpPr>
        <xdr:cNvPr id="662" name="楕円 661">
          <a:extLst>
            <a:ext uri="{FF2B5EF4-FFF2-40B4-BE49-F238E27FC236}">
              <a16:creationId xmlns:a16="http://schemas.microsoft.com/office/drawing/2014/main" id="{2B6BFA9E-3CC3-4315-8522-2CF8F231C7B5}"/>
            </a:ext>
          </a:extLst>
        </xdr:cNvPr>
        <xdr:cNvSpPr/>
      </xdr:nvSpPr>
      <xdr:spPr>
        <a:xfrm>
          <a:off x="12296775" y="171948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82731</xdr:rowOff>
    </xdr:from>
    <xdr:to>
      <xdr:col>76</xdr:col>
      <xdr:colOff>114300</xdr:colOff>
      <xdr:row>105</xdr:row>
      <xdr:rowOff>97427</xdr:rowOff>
    </xdr:to>
    <xdr:cxnSp macro="">
      <xdr:nvCxnSpPr>
        <xdr:cNvPr id="663" name="直線コネクタ 662">
          <a:extLst>
            <a:ext uri="{FF2B5EF4-FFF2-40B4-BE49-F238E27FC236}">
              <a16:creationId xmlns:a16="http://schemas.microsoft.com/office/drawing/2014/main" id="{A346A710-74BB-46F2-99F6-4E720708FFFE}"/>
            </a:ext>
          </a:extLst>
        </xdr:cNvPr>
        <xdr:cNvCxnSpPr/>
      </xdr:nvCxnSpPr>
      <xdr:spPr>
        <a:xfrm flipV="1">
          <a:off x="12344400" y="17230906"/>
          <a:ext cx="8001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664" name="楕円 663">
          <a:extLst>
            <a:ext uri="{FF2B5EF4-FFF2-40B4-BE49-F238E27FC236}">
              <a16:creationId xmlns:a16="http://schemas.microsoft.com/office/drawing/2014/main" id="{B5F506A4-DC5D-4DF5-921A-C6140B7BE0D9}"/>
            </a:ext>
          </a:extLst>
        </xdr:cNvPr>
        <xdr:cNvSpPr/>
      </xdr:nvSpPr>
      <xdr:spPr>
        <a:xfrm>
          <a:off x="11487150" y="171539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97427</xdr:rowOff>
    </xdr:to>
    <xdr:cxnSp macro="">
      <xdr:nvCxnSpPr>
        <xdr:cNvPr id="665" name="直線コネクタ 664">
          <a:extLst>
            <a:ext uri="{FF2B5EF4-FFF2-40B4-BE49-F238E27FC236}">
              <a16:creationId xmlns:a16="http://schemas.microsoft.com/office/drawing/2014/main" id="{A4BBEEC5-2219-4479-8DB5-E5F12472FBF7}"/>
            </a:ext>
          </a:extLst>
        </xdr:cNvPr>
        <xdr:cNvCxnSpPr/>
      </xdr:nvCxnSpPr>
      <xdr:spPr>
        <a:xfrm>
          <a:off x="11534775" y="17201606"/>
          <a:ext cx="8096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66" name="n_1aveValue【庁舎】&#10;有形固定資産減価償却率">
          <a:extLst>
            <a:ext uri="{FF2B5EF4-FFF2-40B4-BE49-F238E27FC236}">
              <a16:creationId xmlns:a16="http://schemas.microsoft.com/office/drawing/2014/main" id="{2D0A1E31-4078-437D-9550-06924FA501E4}"/>
            </a:ext>
          </a:extLst>
        </xdr:cNvPr>
        <xdr:cNvSpPr txBox="1"/>
      </xdr:nvSpPr>
      <xdr:spPr>
        <a:xfrm>
          <a:off x="13745219" y="168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67" name="n_2aveValue【庁舎】&#10;有形固定資産減価償却率">
          <a:extLst>
            <a:ext uri="{FF2B5EF4-FFF2-40B4-BE49-F238E27FC236}">
              <a16:creationId xmlns:a16="http://schemas.microsoft.com/office/drawing/2014/main" id="{72F3E5C7-B3F6-4621-A76F-0E332416A845}"/>
            </a:ext>
          </a:extLst>
        </xdr:cNvPr>
        <xdr:cNvSpPr txBox="1"/>
      </xdr:nvSpPr>
      <xdr:spPr>
        <a:xfrm>
          <a:off x="12964169" y="1685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68" name="n_3aveValue【庁舎】&#10;有形固定資産減価償却率">
          <a:extLst>
            <a:ext uri="{FF2B5EF4-FFF2-40B4-BE49-F238E27FC236}">
              <a16:creationId xmlns:a16="http://schemas.microsoft.com/office/drawing/2014/main" id="{E8942DED-74C0-4EBD-AA7E-FCE93572CA4C}"/>
            </a:ext>
          </a:extLst>
        </xdr:cNvPr>
        <xdr:cNvSpPr txBox="1"/>
      </xdr:nvSpPr>
      <xdr:spPr>
        <a:xfrm>
          <a:off x="12164069" y="168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69" name="n_4aveValue【庁舎】&#10;有形固定資産減価償却率">
          <a:extLst>
            <a:ext uri="{FF2B5EF4-FFF2-40B4-BE49-F238E27FC236}">
              <a16:creationId xmlns:a16="http://schemas.microsoft.com/office/drawing/2014/main" id="{A0804C6E-0C9E-4C87-8AA7-B1C60FBBE8EA}"/>
            </a:ext>
          </a:extLst>
        </xdr:cNvPr>
        <xdr:cNvSpPr txBox="1"/>
      </xdr:nvSpPr>
      <xdr:spPr>
        <a:xfrm>
          <a:off x="11354444" y="168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150784</xdr:rowOff>
    </xdr:from>
    <xdr:ext cx="405111" cy="259045"/>
    <xdr:sp macro="" textlink="">
      <xdr:nvSpPr>
        <xdr:cNvPr id="670" name="n_1mainValue【庁舎】&#10;有形固定資産減価償却率">
          <a:extLst>
            <a:ext uri="{FF2B5EF4-FFF2-40B4-BE49-F238E27FC236}">
              <a16:creationId xmlns:a16="http://schemas.microsoft.com/office/drawing/2014/main" id="{18FFEBF2-9B20-4B6A-A7E3-177DC8C5E940}"/>
            </a:ext>
          </a:extLst>
        </xdr:cNvPr>
        <xdr:cNvSpPr txBox="1"/>
      </xdr:nvSpPr>
      <xdr:spPr>
        <a:xfrm>
          <a:off x="13745219" y="17295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124658</xdr:rowOff>
    </xdr:from>
    <xdr:ext cx="405111" cy="259045"/>
    <xdr:sp macro="" textlink="">
      <xdr:nvSpPr>
        <xdr:cNvPr id="671" name="n_2mainValue【庁舎】&#10;有形固定資産減価償却率">
          <a:extLst>
            <a:ext uri="{FF2B5EF4-FFF2-40B4-BE49-F238E27FC236}">
              <a16:creationId xmlns:a16="http://schemas.microsoft.com/office/drawing/2014/main" id="{ADB8C541-7F50-4115-AA54-E5F85BC3E03C}"/>
            </a:ext>
          </a:extLst>
        </xdr:cNvPr>
        <xdr:cNvSpPr txBox="1"/>
      </xdr:nvSpPr>
      <xdr:spPr>
        <a:xfrm>
          <a:off x="12964169" y="172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139354</xdr:rowOff>
    </xdr:from>
    <xdr:ext cx="405111" cy="259045"/>
    <xdr:sp macro="" textlink="">
      <xdr:nvSpPr>
        <xdr:cNvPr id="672" name="n_3mainValue【庁舎】&#10;有形固定資産減価償却率">
          <a:extLst>
            <a:ext uri="{FF2B5EF4-FFF2-40B4-BE49-F238E27FC236}">
              <a16:creationId xmlns:a16="http://schemas.microsoft.com/office/drawing/2014/main" id="{F845EFB6-5262-486B-9D26-470B2CAB0D42}"/>
            </a:ext>
          </a:extLst>
        </xdr:cNvPr>
        <xdr:cNvSpPr txBox="1"/>
      </xdr:nvSpPr>
      <xdr:spPr>
        <a:xfrm>
          <a:off x="12164069" y="1728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673" name="n_4mainValue【庁舎】&#10;有形固定資産減価償却率">
          <a:extLst>
            <a:ext uri="{FF2B5EF4-FFF2-40B4-BE49-F238E27FC236}">
              <a16:creationId xmlns:a16="http://schemas.microsoft.com/office/drawing/2014/main" id="{C6ADAA9F-36C0-45F4-8CD7-2611DAEB3486}"/>
            </a:ext>
          </a:extLst>
        </xdr:cNvPr>
        <xdr:cNvSpPr txBox="1"/>
      </xdr:nvSpPr>
      <xdr:spPr>
        <a:xfrm>
          <a:off x="11354444" y="1724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a:extLst>
            <a:ext uri="{FF2B5EF4-FFF2-40B4-BE49-F238E27FC236}">
              <a16:creationId xmlns:a16="http://schemas.microsoft.com/office/drawing/2014/main" id="{44567042-066B-4136-88C8-B62F26271EFE}"/>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a:extLst>
            <a:ext uri="{FF2B5EF4-FFF2-40B4-BE49-F238E27FC236}">
              <a16:creationId xmlns:a16="http://schemas.microsoft.com/office/drawing/2014/main" id="{E5E3F26D-48D8-4709-94D5-388028470E7A}"/>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a:extLst>
            <a:ext uri="{FF2B5EF4-FFF2-40B4-BE49-F238E27FC236}">
              <a16:creationId xmlns:a16="http://schemas.microsoft.com/office/drawing/2014/main" id="{620B999C-60C5-43C2-B491-4623C858A034}"/>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a:extLst>
            <a:ext uri="{FF2B5EF4-FFF2-40B4-BE49-F238E27FC236}">
              <a16:creationId xmlns:a16="http://schemas.microsoft.com/office/drawing/2014/main" id="{E6FCC3C3-86BD-4598-8FE0-763CCBF29A98}"/>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a:extLst>
            <a:ext uri="{FF2B5EF4-FFF2-40B4-BE49-F238E27FC236}">
              <a16:creationId xmlns:a16="http://schemas.microsoft.com/office/drawing/2014/main" id="{B19E2954-CA84-4965-93B1-E98360E4DD07}"/>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a:extLst>
            <a:ext uri="{FF2B5EF4-FFF2-40B4-BE49-F238E27FC236}">
              <a16:creationId xmlns:a16="http://schemas.microsoft.com/office/drawing/2014/main" id="{61C607BA-D057-4949-970F-5B9532229411}"/>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a:extLst>
            <a:ext uri="{FF2B5EF4-FFF2-40B4-BE49-F238E27FC236}">
              <a16:creationId xmlns:a16="http://schemas.microsoft.com/office/drawing/2014/main" id="{7A307EA0-73FA-42F5-9493-02A1162EDC54}"/>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a:extLst>
            <a:ext uri="{FF2B5EF4-FFF2-40B4-BE49-F238E27FC236}">
              <a16:creationId xmlns:a16="http://schemas.microsoft.com/office/drawing/2014/main" id="{D971BC86-9C1A-4B4F-B612-B261C27D9DBD}"/>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a:extLst>
            <a:ext uri="{FF2B5EF4-FFF2-40B4-BE49-F238E27FC236}">
              <a16:creationId xmlns:a16="http://schemas.microsoft.com/office/drawing/2014/main" id="{18B23D38-A756-4B95-ABC1-E89A52A18FD6}"/>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a:extLst>
            <a:ext uri="{FF2B5EF4-FFF2-40B4-BE49-F238E27FC236}">
              <a16:creationId xmlns:a16="http://schemas.microsoft.com/office/drawing/2014/main" id="{6F1FE4AF-16CA-4DCA-B0E0-B89B69D3BD52}"/>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4" name="直線コネクタ 683">
          <a:extLst>
            <a:ext uri="{FF2B5EF4-FFF2-40B4-BE49-F238E27FC236}">
              <a16:creationId xmlns:a16="http://schemas.microsoft.com/office/drawing/2014/main" id="{58A4ECB4-B52C-4E40-8546-B9CDCF9DBF48}"/>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5" name="テキスト ボックス 684">
          <a:extLst>
            <a:ext uri="{FF2B5EF4-FFF2-40B4-BE49-F238E27FC236}">
              <a16:creationId xmlns:a16="http://schemas.microsoft.com/office/drawing/2014/main" id="{595B152D-7A2F-42F6-AD6A-31960F31221B}"/>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6" name="直線コネクタ 685">
          <a:extLst>
            <a:ext uri="{FF2B5EF4-FFF2-40B4-BE49-F238E27FC236}">
              <a16:creationId xmlns:a16="http://schemas.microsoft.com/office/drawing/2014/main" id="{FA6954E1-1325-4AD0-A417-229498FA49D8}"/>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7" name="テキスト ボックス 686">
          <a:extLst>
            <a:ext uri="{FF2B5EF4-FFF2-40B4-BE49-F238E27FC236}">
              <a16:creationId xmlns:a16="http://schemas.microsoft.com/office/drawing/2014/main" id="{3DC26B02-D761-412A-9C2C-3CC69C725802}"/>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8" name="直線コネクタ 687">
          <a:extLst>
            <a:ext uri="{FF2B5EF4-FFF2-40B4-BE49-F238E27FC236}">
              <a16:creationId xmlns:a16="http://schemas.microsoft.com/office/drawing/2014/main" id="{86B6D958-D9DB-47AC-8CC8-9FCC612A5B58}"/>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9" name="テキスト ボックス 688">
          <a:extLst>
            <a:ext uri="{FF2B5EF4-FFF2-40B4-BE49-F238E27FC236}">
              <a16:creationId xmlns:a16="http://schemas.microsoft.com/office/drawing/2014/main" id="{0A9A6EDB-F4FE-4C6B-B358-B83A038C5309}"/>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0" name="直線コネクタ 689">
          <a:extLst>
            <a:ext uri="{FF2B5EF4-FFF2-40B4-BE49-F238E27FC236}">
              <a16:creationId xmlns:a16="http://schemas.microsoft.com/office/drawing/2014/main" id="{1DFCBDAA-AAFC-4020-A7D3-03355C695BEA}"/>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1" name="テキスト ボックス 690">
          <a:extLst>
            <a:ext uri="{FF2B5EF4-FFF2-40B4-BE49-F238E27FC236}">
              <a16:creationId xmlns:a16="http://schemas.microsoft.com/office/drawing/2014/main" id="{EDFEE08C-47A1-482B-8C5F-8B5B5411E895}"/>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2" name="直線コネクタ 691">
          <a:extLst>
            <a:ext uri="{FF2B5EF4-FFF2-40B4-BE49-F238E27FC236}">
              <a16:creationId xmlns:a16="http://schemas.microsoft.com/office/drawing/2014/main" id="{83E928D7-3069-4189-BEB8-A1E161615B05}"/>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3" name="テキスト ボックス 692">
          <a:extLst>
            <a:ext uri="{FF2B5EF4-FFF2-40B4-BE49-F238E27FC236}">
              <a16:creationId xmlns:a16="http://schemas.microsoft.com/office/drawing/2014/main" id="{F78EE398-E32E-4302-ACD8-58D060FD6020}"/>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4" name="直線コネクタ 693">
          <a:extLst>
            <a:ext uri="{FF2B5EF4-FFF2-40B4-BE49-F238E27FC236}">
              <a16:creationId xmlns:a16="http://schemas.microsoft.com/office/drawing/2014/main" id="{7B1359D4-6C85-4313-9304-F437ED67816E}"/>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E71A9092-D8D4-4FBC-A38E-7DA90C836FAC}"/>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a:extLst>
            <a:ext uri="{FF2B5EF4-FFF2-40B4-BE49-F238E27FC236}">
              <a16:creationId xmlns:a16="http://schemas.microsoft.com/office/drawing/2014/main" id="{8C15C50C-2238-4F5D-BBBC-BD7AC9294F55}"/>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1C5F2CA2-EB3D-4A93-A5C8-76F4ACCF5292}"/>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庁舎】&#10;一人当たり面積グラフ枠">
          <a:extLst>
            <a:ext uri="{FF2B5EF4-FFF2-40B4-BE49-F238E27FC236}">
              <a16:creationId xmlns:a16="http://schemas.microsoft.com/office/drawing/2014/main" id="{B71EF248-51FB-427F-B7D9-522E1753CDE2}"/>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699" name="直線コネクタ 698">
          <a:extLst>
            <a:ext uri="{FF2B5EF4-FFF2-40B4-BE49-F238E27FC236}">
              <a16:creationId xmlns:a16="http://schemas.microsoft.com/office/drawing/2014/main" id="{B03208B2-0C1F-42E8-BA11-26B01040A7F9}"/>
            </a:ext>
          </a:extLst>
        </xdr:cNvPr>
        <xdr:cNvCxnSpPr/>
      </xdr:nvCxnSpPr>
      <xdr:spPr>
        <a:xfrm flipV="1">
          <a:off x="19954239" y="1623976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00" name="【庁舎】&#10;一人当たり面積最小値テキスト">
          <a:extLst>
            <a:ext uri="{FF2B5EF4-FFF2-40B4-BE49-F238E27FC236}">
              <a16:creationId xmlns:a16="http://schemas.microsoft.com/office/drawing/2014/main" id="{A557FC68-143C-4724-AD54-88C8CE4B1828}"/>
            </a:ext>
          </a:extLst>
        </xdr:cNvPr>
        <xdr:cNvSpPr txBox="1"/>
      </xdr:nvSpPr>
      <xdr:spPr>
        <a:xfrm>
          <a:off x="19992975" y="177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01" name="直線コネクタ 700">
          <a:extLst>
            <a:ext uri="{FF2B5EF4-FFF2-40B4-BE49-F238E27FC236}">
              <a16:creationId xmlns:a16="http://schemas.microsoft.com/office/drawing/2014/main" id="{466FC87C-065D-4739-9EB2-F6F1C776B03B}"/>
            </a:ext>
          </a:extLst>
        </xdr:cNvPr>
        <xdr:cNvCxnSpPr/>
      </xdr:nvCxnSpPr>
      <xdr:spPr>
        <a:xfrm>
          <a:off x="19878675" y="17709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02" name="【庁舎】&#10;一人当たり面積最大値テキスト">
          <a:extLst>
            <a:ext uri="{FF2B5EF4-FFF2-40B4-BE49-F238E27FC236}">
              <a16:creationId xmlns:a16="http://schemas.microsoft.com/office/drawing/2014/main" id="{274CE229-08FD-4BAE-B1CA-BA6ACF91773E}"/>
            </a:ext>
          </a:extLst>
        </xdr:cNvPr>
        <xdr:cNvSpPr txBox="1"/>
      </xdr:nvSpPr>
      <xdr:spPr>
        <a:xfrm>
          <a:off x="19992975" y="16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03" name="直線コネクタ 702">
          <a:extLst>
            <a:ext uri="{FF2B5EF4-FFF2-40B4-BE49-F238E27FC236}">
              <a16:creationId xmlns:a16="http://schemas.microsoft.com/office/drawing/2014/main" id="{74593A53-976E-4B38-88D3-B394727DE871}"/>
            </a:ext>
          </a:extLst>
        </xdr:cNvPr>
        <xdr:cNvCxnSpPr/>
      </xdr:nvCxnSpPr>
      <xdr:spPr>
        <a:xfrm>
          <a:off x="19878675" y="162397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704" name="【庁舎】&#10;一人当たり面積平均値テキスト">
          <a:extLst>
            <a:ext uri="{FF2B5EF4-FFF2-40B4-BE49-F238E27FC236}">
              <a16:creationId xmlns:a16="http://schemas.microsoft.com/office/drawing/2014/main" id="{8C0A38AD-CAAF-4BEB-BFED-2F4ECA322DC9}"/>
            </a:ext>
          </a:extLst>
        </xdr:cNvPr>
        <xdr:cNvSpPr txBox="1"/>
      </xdr:nvSpPr>
      <xdr:spPr>
        <a:xfrm>
          <a:off x="19992975" y="1730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05" name="フローチャート: 判断 704">
          <a:extLst>
            <a:ext uri="{FF2B5EF4-FFF2-40B4-BE49-F238E27FC236}">
              <a16:creationId xmlns:a16="http://schemas.microsoft.com/office/drawing/2014/main" id="{8C3F4FFC-EAF2-4CE5-932B-F2B93DFBEA28}"/>
            </a:ext>
          </a:extLst>
        </xdr:cNvPr>
        <xdr:cNvSpPr/>
      </xdr:nvSpPr>
      <xdr:spPr>
        <a:xfrm>
          <a:off x="19897725" y="173331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06" name="フローチャート: 判断 705">
          <a:extLst>
            <a:ext uri="{FF2B5EF4-FFF2-40B4-BE49-F238E27FC236}">
              <a16:creationId xmlns:a16="http://schemas.microsoft.com/office/drawing/2014/main" id="{2F65F034-21F6-4944-96C2-D599273D5810}"/>
            </a:ext>
          </a:extLst>
        </xdr:cNvPr>
        <xdr:cNvSpPr/>
      </xdr:nvSpPr>
      <xdr:spPr>
        <a:xfrm>
          <a:off x="19154775" y="173441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07" name="フローチャート: 判断 706">
          <a:extLst>
            <a:ext uri="{FF2B5EF4-FFF2-40B4-BE49-F238E27FC236}">
              <a16:creationId xmlns:a16="http://schemas.microsoft.com/office/drawing/2014/main" id="{B9B8D9C5-11C8-45AF-95A6-865DC08E0066}"/>
            </a:ext>
          </a:extLst>
        </xdr:cNvPr>
        <xdr:cNvSpPr/>
      </xdr:nvSpPr>
      <xdr:spPr>
        <a:xfrm>
          <a:off x="18345150" y="173081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08" name="フローチャート: 判断 707">
          <a:extLst>
            <a:ext uri="{FF2B5EF4-FFF2-40B4-BE49-F238E27FC236}">
              <a16:creationId xmlns:a16="http://schemas.microsoft.com/office/drawing/2014/main" id="{EBD2DFCD-6EE9-43EA-8F65-AD74EEE030C3}"/>
            </a:ext>
          </a:extLst>
        </xdr:cNvPr>
        <xdr:cNvSpPr/>
      </xdr:nvSpPr>
      <xdr:spPr>
        <a:xfrm>
          <a:off x="17554575" y="172993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09" name="フローチャート: 判断 708">
          <a:extLst>
            <a:ext uri="{FF2B5EF4-FFF2-40B4-BE49-F238E27FC236}">
              <a16:creationId xmlns:a16="http://schemas.microsoft.com/office/drawing/2014/main" id="{0129B44D-976E-4C23-A654-DA414DD89287}"/>
            </a:ext>
          </a:extLst>
        </xdr:cNvPr>
        <xdr:cNvSpPr/>
      </xdr:nvSpPr>
      <xdr:spPr>
        <a:xfrm>
          <a:off x="16754475" y="17366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2B469DBB-A620-4FFD-AA51-7726DF5FDD88}"/>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8B1ECCC7-B027-4456-AD33-9B666791F0F3}"/>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85A8623E-5E40-45C6-BDB4-8263754915E7}"/>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86B8E4BA-8604-42D0-ADB8-4043AB239B67}"/>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8137CC06-B808-482F-B5D3-15DB47D844D0}"/>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3629</xdr:rowOff>
    </xdr:from>
    <xdr:to>
      <xdr:col>116</xdr:col>
      <xdr:colOff>114300</xdr:colOff>
      <xdr:row>104</xdr:row>
      <xdr:rowOff>105229</xdr:rowOff>
    </xdr:to>
    <xdr:sp macro="" textlink="">
      <xdr:nvSpPr>
        <xdr:cNvPr id="715" name="楕円 714">
          <a:extLst>
            <a:ext uri="{FF2B5EF4-FFF2-40B4-BE49-F238E27FC236}">
              <a16:creationId xmlns:a16="http://schemas.microsoft.com/office/drawing/2014/main" id="{4E282A07-E6BA-41D1-AE92-1E7480A13985}"/>
            </a:ext>
          </a:extLst>
        </xdr:cNvPr>
        <xdr:cNvSpPr/>
      </xdr:nvSpPr>
      <xdr:spPr>
        <a:xfrm>
          <a:off x="19897725" y="169803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26506</xdr:rowOff>
    </xdr:from>
    <xdr:ext cx="469744" cy="259045"/>
    <xdr:sp macro="" textlink="">
      <xdr:nvSpPr>
        <xdr:cNvPr id="716" name="【庁舎】&#10;一人当たり面積該当値テキスト">
          <a:extLst>
            <a:ext uri="{FF2B5EF4-FFF2-40B4-BE49-F238E27FC236}">
              <a16:creationId xmlns:a16="http://schemas.microsoft.com/office/drawing/2014/main" id="{2C1E3400-0FBD-4A93-BCC3-AC1E92440370}"/>
            </a:ext>
          </a:extLst>
        </xdr:cNvPr>
        <xdr:cNvSpPr txBox="1"/>
      </xdr:nvSpPr>
      <xdr:spPr>
        <a:xfrm>
          <a:off x="19992975" y="168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16692</xdr:rowOff>
    </xdr:from>
    <xdr:to>
      <xdr:col>112</xdr:col>
      <xdr:colOff>38100</xdr:colOff>
      <xdr:row>104</xdr:row>
      <xdr:rowOff>118292</xdr:rowOff>
    </xdr:to>
    <xdr:sp macro="" textlink="">
      <xdr:nvSpPr>
        <xdr:cNvPr id="717" name="楕円 716">
          <a:extLst>
            <a:ext uri="{FF2B5EF4-FFF2-40B4-BE49-F238E27FC236}">
              <a16:creationId xmlns:a16="http://schemas.microsoft.com/office/drawing/2014/main" id="{ECA119A2-1C5B-4DE8-A55F-9E20AA9BCDC5}"/>
            </a:ext>
          </a:extLst>
        </xdr:cNvPr>
        <xdr:cNvSpPr/>
      </xdr:nvSpPr>
      <xdr:spPr>
        <a:xfrm>
          <a:off x="19154775" y="169902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54429</xdr:rowOff>
    </xdr:from>
    <xdr:to>
      <xdr:col>116</xdr:col>
      <xdr:colOff>63500</xdr:colOff>
      <xdr:row>104</xdr:row>
      <xdr:rowOff>67492</xdr:rowOff>
    </xdr:to>
    <xdr:cxnSp macro="">
      <xdr:nvCxnSpPr>
        <xdr:cNvPr id="718" name="直線コネクタ 717">
          <a:extLst>
            <a:ext uri="{FF2B5EF4-FFF2-40B4-BE49-F238E27FC236}">
              <a16:creationId xmlns:a16="http://schemas.microsoft.com/office/drawing/2014/main" id="{0E6E8CB3-7220-4C89-80A9-D3D0BAEB556B}"/>
            </a:ext>
          </a:extLst>
        </xdr:cNvPr>
        <xdr:cNvCxnSpPr/>
      </xdr:nvCxnSpPr>
      <xdr:spPr>
        <a:xfrm flipV="1">
          <a:off x="19202400" y="17027979"/>
          <a:ext cx="7524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24312</xdr:rowOff>
    </xdr:from>
    <xdr:to>
      <xdr:col>107</xdr:col>
      <xdr:colOff>101600</xdr:colOff>
      <xdr:row>104</xdr:row>
      <xdr:rowOff>125912</xdr:rowOff>
    </xdr:to>
    <xdr:sp macro="" textlink="">
      <xdr:nvSpPr>
        <xdr:cNvPr id="719" name="楕円 718">
          <a:extLst>
            <a:ext uri="{FF2B5EF4-FFF2-40B4-BE49-F238E27FC236}">
              <a16:creationId xmlns:a16="http://schemas.microsoft.com/office/drawing/2014/main" id="{4F895F5D-90C5-41E4-9EDD-C364BDE19B61}"/>
            </a:ext>
          </a:extLst>
        </xdr:cNvPr>
        <xdr:cNvSpPr/>
      </xdr:nvSpPr>
      <xdr:spPr>
        <a:xfrm>
          <a:off x="18345150" y="170010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67492</xdr:rowOff>
    </xdr:from>
    <xdr:to>
      <xdr:col>111</xdr:col>
      <xdr:colOff>177800</xdr:colOff>
      <xdr:row>104</xdr:row>
      <xdr:rowOff>75112</xdr:rowOff>
    </xdr:to>
    <xdr:cxnSp macro="">
      <xdr:nvCxnSpPr>
        <xdr:cNvPr id="720" name="直線コネクタ 719">
          <a:extLst>
            <a:ext uri="{FF2B5EF4-FFF2-40B4-BE49-F238E27FC236}">
              <a16:creationId xmlns:a16="http://schemas.microsoft.com/office/drawing/2014/main" id="{F1A9377D-8A2F-4EFD-8061-C797B99ED7A3}"/>
            </a:ext>
          </a:extLst>
        </xdr:cNvPr>
        <xdr:cNvCxnSpPr/>
      </xdr:nvCxnSpPr>
      <xdr:spPr>
        <a:xfrm flipV="1">
          <a:off x="18392775" y="17037867"/>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35198</xdr:rowOff>
    </xdr:from>
    <xdr:to>
      <xdr:col>102</xdr:col>
      <xdr:colOff>165100</xdr:colOff>
      <xdr:row>104</xdr:row>
      <xdr:rowOff>136798</xdr:rowOff>
    </xdr:to>
    <xdr:sp macro="" textlink="">
      <xdr:nvSpPr>
        <xdr:cNvPr id="721" name="楕円 720">
          <a:extLst>
            <a:ext uri="{FF2B5EF4-FFF2-40B4-BE49-F238E27FC236}">
              <a16:creationId xmlns:a16="http://schemas.microsoft.com/office/drawing/2014/main" id="{8D2AD043-C3F5-40E3-9262-B8F533AB5068}"/>
            </a:ext>
          </a:extLst>
        </xdr:cNvPr>
        <xdr:cNvSpPr/>
      </xdr:nvSpPr>
      <xdr:spPr>
        <a:xfrm>
          <a:off x="17554575" y="170087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75112</xdr:rowOff>
    </xdr:from>
    <xdr:to>
      <xdr:col>107</xdr:col>
      <xdr:colOff>50800</xdr:colOff>
      <xdr:row>104</xdr:row>
      <xdr:rowOff>85998</xdr:rowOff>
    </xdr:to>
    <xdr:cxnSp macro="">
      <xdr:nvCxnSpPr>
        <xdr:cNvPr id="722" name="直線コネクタ 721">
          <a:extLst>
            <a:ext uri="{FF2B5EF4-FFF2-40B4-BE49-F238E27FC236}">
              <a16:creationId xmlns:a16="http://schemas.microsoft.com/office/drawing/2014/main" id="{CA6581D9-09A6-47C4-B58A-7DA9ADE18200}"/>
            </a:ext>
          </a:extLst>
        </xdr:cNvPr>
        <xdr:cNvCxnSpPr/>
      </xdr:nvCxnSpPr>
      <xdr:spPr>
        <a:xfrm flipV="1">
          <a:off x="17602200" y="17048662"/>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46082</xdr:rowOff>
    </xdr:from>
    <xdr:to>
      <xdr:col>98</xdr:col>
      <xdr:colOff>38100</xdr:colOff>
      <xdr:row>104</xdr:row>
      <xdr:rowOff>147682</xdr:rowOff>
    </xdr:to>
    <xdr:sp macro="" textlink="">
      <xdr:nvSpPr>
        <xdr:cNvPr id="723" name="楕円 722">
          <a:extLst>
            <a:ext uri="{FF2B5EF4-FFF2-40B4-BE49-F238E27FC236}">
              <a16:creationId xmlns:a16="http://schemas.microsoft.com/office/drawing/2014/main" id="{070A8137-4420-42A3-B915-DAA6313F04F8}"/>
            </a:ext>
          </a:extLst>
        </xdr:cNvPr>
        <xdr:cNvSpPr/>
      </xdr:nvSpPr>
      <xdr:spPr>
        <a:xfrm>
          <a:off x="16754475" y="170228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85998</xdr:rowOff>
    </xdr:from>
    <xdr:to>
      <xdr:col>102</xdr:col>
      <xdr:colOff>114300</xdr:colOff>
      <xdr:row>104</xdr:row>
      <xdr:rowOff>96882</xdr:rowOff>
    </xdr:to>
    <xdr:cxnSp macro="">
      <xdr:nvCxnSpPr>
        <xdr:cNvPr id="724" name="直線コネクタ 723">
          <a:extLst>
            <a:ext uri="{FF2B5EF4-FFF2-40B4-BE49-F238E27FC236}">
              <a16:creationId xmlns:a16="http://schemas.microsoft.com/office/drawing/2014/main" id="{F07FD5B7-60C3-4009-A0B1-9B3AB7DA1009}"/>
            </a:ext>
          </a:extLst>
        </xdr:cNvPr>
        <xdr:cNvCxnSpPr/>
      </xdr:nvCxnSpPr>
      <xdr:spPr>
        <a:xfrm flipV="1">
          <a:off x="16802100" y="17056373"/>
          <a:ext cx="8001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725" name="n_1aveValue【庁舎】&#10;一人当たり面積">
          <a:extLst>
            <a:ext uri="{FF2B5EF4-FFF2-40B4-BE49-F238E27FC236}">
              <a16:creationId xmlns:a16="http://schemas.microsoft.com/office/drawing/2014/main" id="{FEAABF75-BD5A-4F8D-B99E-68CFD84EAEED}"/>
            </a:ext>
          </a:extLst>
        </xdr:cNvPr>
        <xdr:cNvSpPr txBox="1"/>
      </xdr:nvSpPr>
      <xdr:spPr>
        <a:xfrm>
          <a:off x="18983402" y="1744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726" name="n_2aveValue【庁舎】&#10;一人当たり面積">
          <a:extLst>
            <a:ext uri="{FF2B5EF4-FFF2-40B4-BE49-F238E27FC236}">
              <a16:creationId xmlns:a16="http://schemas.microsoft.com/office/drawing/2014/main" id="{939D7D66-25BF-4539-BD9A-546143E01016}"/>
            </a:ext>
          </a:extLst>
        </xdr:cNvPr>
        <xdr:cNvSpPr txBox="1"/>
      </xdr:nvSpPr>
      <xdr:spPr>
        <a:xfrm>
          <a:off x="18183302" y="174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727" name="n_3aveValue【庁舎】&#10;一人当たり面積">
          <a:extLst>
            <a:ext uri="{FF2B5EF4-FFF2-40B4-BE49-F238E27FC236}">
              <a16:creationId xmlns:a16="http://schemas.microsoft.com/office/drawing/2014/main" id="{1CE8C7A6-1EFF-4F60-9458-D0F900F4FD15}"/>
            </a:ext>
          </a:extLst>
        </xdr:cNvPr>
        <xdr:cNvSpPr txBox="1"/>
      </xdr:nvSpPr>
      <xdr:spPr>
        <a:xfrm>
          <a:off x="17383202" y="1739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728" name="n_4aveValue【庁舎】&#10;一人当たり面積">
          <a:extLst>
            <a:ext uri="{FF2B5EF4-FFF2-40B4-BE49-F238E27FC236}">
              <a16:creationId xmlns:a16="http://schemas.microsoft.com/office/drawing/2014/main" id="{D610D1DE-FEFD-4BE5-B9B4-49847E4A849B}"/>
            </a:ext>
          </a:extLst>
        </xdr:cNvPr>
        <xdr:cNvSpPr txBox="1"/>
      </xdr:nvSpPr>
      <xdr:spPr>
        <a:xfrm>
          <a:off x="16592627" y="1745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134819</xdr:rowOff>
    </xdr:from>
    <xdr:ext cx="469744" cy="259045"/>
    <xdr:sp macro="" textlink="">
      <xdr:nvSpPr>
        <xdr:cNvPr id="729" name="n_1mainValue【庁舎】&#10;一人当たり面積">
          <a:extLst>
            <a:ext uri="{FF2B5EF4-FFF2-40B4-BE49-F238E27FC236}">
              <a16:creationId xmlns:a16="http://schemas.microsoft.com/office/drawing/2014/main" id="{4BC72357-BD6C-4F04-ADE4-74022E2814C9}"/>
            </a:ext>
          </a:extLst>
        </xdr:cNvPr>
        <xdr:cNvSpPr txBox="1"/>
      </xdr:nvSpPr>
      <xdr:spPr>
        <a:xfrm>
          <a:off x="18983402" y="167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142439</xdr:rowOff>
    </xdr:from>
    <xdr:ext cx="469744" cy="259045"/>
    <xdr:sp macro="" textlink="">
      <xdr:nvSpPr>
        <xdr:cNvPr id="730" name="n_2mainValue【庁舎】&#10;一人当たり面積">
          <a:extLst>
            <a:ext uri="{FF2B5EF4-FFF2-40B4-BE49-F238E27FC236}">
              <a16:creationId xmlns:a16="http://schemas.microsoft.com/office/drawing/2014/main" id="{7FF9C23C-195B-40F6-8BE9-479E639572E2}"/>
            </a:ext>
          </a:extLst>
        </xdr:cNvPr>
        <xdr:cNvSpPr txBox="1"/>
      </xdr:nvSpPr>
      <xdr:spPr>
        <a:xfrm>
          <a:off x="18183302" y="1677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153325</xdr:rowOff>
    </xdr:from>
    <xdr:ext cx="469744" cy="259045"/>
    <xdr:sp macro="" textlink="">
      <xdr:nvSpPr>
        <xdr:cNvPr id="731" name="n_3mainValue【庁舎】&#10;一人当たり面積">
          <a:extLst>
            <a:ext uri="{FF2B5EF4-FFF2-40B4-BE49-F238E27FC236}">
              <a16:creationId xmlns:a16="http://schemas.microsoft.com/office/drawing/2014/main" id="{F55BCC4E-BF7D-43A9-AE05-6D3CDF2D612C}"/>
            </a:ext>
          </a:extLst>
        </xdr:cNvPr>
        <xdr:cNvSpPr txBox="1"/>
      </xdr:nvSpPr>
      <xdr:spPr>
        <a:xfrm>
          <a:off x="17383202" y="1678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164209</xdr:rowOff>
    </xdr:from>
    <xdr:ext cx="469744" cy="259045"/>
    <xdr:sp macro="" textlink="">
      <xdr:nvSpPr>
        <xdr:cNvPr id="732" name="n_4mainValue【庁舎】&#10;一人当たり面積">
          <a:extLst>
            <a:ext uri="{FF2B5EF4-FFF2-40B4-BE49-F238E27FC236}">
              <a16:creationId xmlns:a16="http://schemas.microsoft.com/office/drawing/2014/main" id="{F2DED0B3-7EF5-4833-ABCB-1E1766CD715A}"/>
            </a:ext>
          </a:extLst>
        </xdr:cNvPr>
        <xdr:cNvSpPr txBox="1"/>
      </xdr:nvSpPr>
      <xdr:spPr>
        <a:xfrm>
          <a:off x="16592627" y="167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1C872F42-A2A2-492C-BC65-FA18A0B5E52F}"/>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43D76704-29C8-4147-BA31-C0BC6C05987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A594DC05-0A28-4109-8A16-B97B0B0F5E9C}"/>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）市町村施設類型別ストック情報分析表①と同様</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2" width="2.125" style="170" customWidth="1"/>
    <col min="13" max="17" width="2.375" style="170" customWidth="1"/>
    <col min="18" max="119" width="2.125" style="170" customWidth="1"/>
    <col min="120" max="16384" width="0" style="170"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1"/>
      <c r="DK1" s="171"/>
      <c r="DL1" s="171"/>
      <c r="DM1" s="171"/>
      <c r="DN1" s="171"/>
      <c r="DO1" s="171"/>
    </row>
    <row r="2" spans="1:119" ht="24.75" thickBot="1" x14ac:dyDescent="0.2">
      <c r="B2" s="172" t="s">
        <v>83</v>
      </c>
      <c r="C2" s="172"/>
      <c r="D2" s="173"/>
    </row>
    <row r="3" spans="1:119" ht="18.75" customHeight="1" thickBot="1" x14ac:dyDescent="0.2">
      <c r="A3" s="171"/>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1"/>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8009820</v>
      </c>
      <c r="BO4" s="384"/>
      <c r="BP4" s="384"/>
      <c r="BQ4" s="384"/>
      <c r="BR4" s="384"/>
      <c r="BS4" s="384"/>
      <c r="BT4" s="384"/>
      <c r="BU4" s="385"/>
      <c r="BV4" s="383">
        <v>8652329</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5.8</v>
      </c>
      <c r="CU4" s="390"/>
      <c r="CV4" s="390"/>
      <c r="CW4" s="390"/>
      <c r="CX4" s="390"/>
      <c r="CY4" s="390"/>
      <c r="CZ4" s="390"/>
      <c r="DA4" s="391"/>
      <c r="DB4" s="389">
        <v>7.8</v>
      </c>
      <c r="DC4" s="390"/>
      <c r="DD4" s="390"/>
      <c r="DE4" s="390"/>
      <c r="DF4" s="390"/>
      <c r="DG4" s="390"/>
      <c r="DH4" s="390"/>
      <c r="DI4" s="391"/>
    </row>
    <row r="5" spans="1:119" ht="18.75" customHeight="1" x14ac:dyDescent="0.15">
      <c r="A5" s="171"/>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7714321</v>
      </c>
      <c r="BO5" s="421"/>
      <c r="BP5" s="421"/>
      <c r="BQ5" s="421"/>
      <c r="BR5" s="421"/>
      <c r="BS5" s="421"/>
      <c r="BT5" s="421"/>
      <c r="BU5" s="422"/>
      <c r="BV5" s="420">
        <v>8278156</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88.9</v>
      </c>
      <c r="CU5" s="418"/>
      <c r="CV5" s="418"/>
      <c r="CW5" s="418"/>
      <c r="CX5" s="418"/>
      <c r="CY5" s="418"/>
      <c r="CZ5" s="418"/>
      <c r="DA5" s="419"/>
      <c r="DB5" s="417">
        <v>86.8</v>
      </c>
      <c r="DC5" s="418"/>
      <c r="DD5" s="418"/>
      <c r="DE5" s="418"/>
      <c r="DF5" s="418"/>
      <c r="DG5" s="418"/>
      <c r="DH5" s="418"/>
      <c r="DI5" s="419"/>
    </row>
    <row r="6" spans="1:119" ht="18.75" customHeight="1" x14ac:dyDescent="0.15">
      <c r="A6" s="171"/>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295499</v>
      </c>
      <c r="BO6" s="421"/>
      <c r="BP6" s="421"/>
      <c r="BQ6" s="421"/>
      <c r="BR6" s="421"/>
      <c r="BS6" s="421"/>
      <c r="BT6" s="421"/>
      <c r="BU6" s="422"/>
      <c r="BV6" s="420">
        <v>374173</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89.8</v>
      </c>
      <c r="CU6" s="458"/>
      <c r="CV6" s="458"/>
      <c r="CW6" s="458"/>
      <c r="CX6" s="458"/>
      <c r="CY6" s="458"/>
      <c r="CZ6" s="458"/>
      <c r="DA6" s="459"/>
      <c r="DB6" s="457">
        <v>89.1</v>
      </c>
      <c r="DC6" s="458"/>
      <c r="DD6" s="458"/>
      <c r="DE6" s="458"/>
      <c r="DF6" s="458"/>
      <c r="DG6" s="458"/>
      <c r="DH6" s="458"/>
      <c r="DI6" s="459"/>
    </row>
    <row r="7" spans="1:119" ht="18.75" customHeight="1" x14ac:dyDescent="0.15">
      <c r="A7" s="171"/>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33168</v>
      </c>
      <c r="BO7" s="421"/>
      <c r="BP7" s="421"/>
      <c r="BQ7" s="421"/>
      <c r="BR7" s="421"/>
      <c r="BS7" s="421"/>
      <c r="BT7" s="421"/>
      <c r="BU7" s="422"/>
      <c r="BV7" s="420">
        <v>8503</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4541252</v>
      </c>
      <c r="CU7" s="421"/>
      <c r="CV7" s="421"/>
      <c r="CW7" s="421"/>
      <c r="CX7" s="421"/>
      <c r="CY7" s="421"/>
      <c r="CZ7" s="421"/>
      <c r="DA7" s="422"/>
      <c r="DB7" s="420">
        <v>4670540</v>
      </c>
      <c r="DC7" s="421"/>
      <c r="DD7" s="421"/>
      <c r="DE7" s="421"/>
      <c r="DF7" s="421"/>
      <c r="DG7" s="421"/>
      <c r="DH7" s="421"/>
      <c r="DI7" s="422"/>
    </row>
    <row r="8" spans="1:119" ht="18.75" customHeight="1" thickBot="1" x14ac:dyDescent="0.2">
      <c r="A8" s="171"/>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112</v>
      </c>
      <c r="AV8" s="453"/>
      <c r="AW8" s="453"/>
      <c r="AX8" s="453"/>
      <c r="AY8" s="454" t="s">
        <v>113</v>
      </c>
      <c r="AZ8" s="455"/>
      <c r="BA8" s="455"/>
      <c r="BB8" s="455"/>
      <c r="BC8" s="455"/>
      <c r="BD8" s="455"/>
      <c r="BE8" s="455"/>
      <c r="BF8" s="455"/>
      <c r="BG8" s="455"/>
      <c r="BH8" s="455"/>
      <c r="BI8" s="455"/>
      <c r="BJ8" s="455"/>
      <c r="BK8" s="455"/>
      <c r="BL8" s="455"/>
      <c r="BM8" s="456"/>
      <c r="BN8" s="420">
        <v>262331</v>
      </c>
      <c r="BO8" s="421"/>
      <c r="BP8" s="421"/>
      <c r="BQ8" s="421"/>
      <c r="BR8" s="421"/>
      <c r="BS8" s="421"/>
      <c r="BT8" s="421"/>
      <c r="BU8" s="422"/>
      <c r="BV8" s="420">
        <v>365670</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0.26</v>
      </c>
      <c r="CU8" s="461"/>
      <c r="CV8" s="461"/>
      <c r="CW8" s="461"/>
      <c r="CX8" s="461"/>
      <c r="CY8" s="461"/>
      <c r="CZ8" s="461"/>
      <c r="DA8" s="462"/>
      <c r="DB8" s="460">
        <v>0.26</v>
      </c>
      <c r="DC8" s="461"/>
      <c r="DD8" s="461"/>
      <c r="DE8" s="461"/>
      <c r="DF8" s="461"/>
      <c r="DG8" s="461"/>
      <c r="DH8" s="461"/>
      <c r="DI8" s="462"/>
    </row>
    <row r="9" spans="1:119" ht="18.75" customHeight="1" thickBot="1" x14ac:dyDescent="0.2">
      <c r="A9" s="171"/>
      <c r="B9" s="414" t="s">
        <v>115</v>
      </c>
      <c r="C9" s="415"/>
      <c r="D9" s="415"/>
      <c r="E9" s="415"/>
      <c r="F9" s="415"/>
      <c r="G9" s="415"/>
      <c r="H9" s="415"/>
      <c r="I9" s="415"/>
      <c r="J9" s="415"/>
      <c r="K9" s="463"/>
      <c r="L9" s="464" t="s">
        <v>116</v>
      </c>
      <c r="M9" s="465"/>
      <c r="N9" s="465"/>
      <c r="O9" s="465"/>
      <c r="P9" s="465"/>
      <c r="Q9" s="466"/>
      <c r="R9" s="467">
        <v>10323</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104</v>
      </c>
      <c r="AV9" s="453"/>
      <c r="AW9" s="453"/>
      <c r="AX9" s="453"/>
      <c r="AY9" s="454" t="s">
        <v>119</v>
      </c>
      <c r="AZ9" s="455"/>
      <c r="BA9" s="455"/>
      <c r="BB9" s="455"/>
      <c r="BC9" s="455"/>
      <c r="BD9" s="455"/>
      <c r="BE9" s="455"/>
      <c r="BF9" s="455"/>
      <c r="BG9" s="455"/>
      <c r="BH9" s="455"/>
      <c r="BI9" s="455"/>
      <c r="BJ9" s="455"/>
      <c r="BK9" s="455"/>
      <c r="BL9" s="455"/>
      <c r="BM9" s="456"/>
      <c r="BN9" s="420">
        <v>-103339</v>
      </c>
      <c r="BO9" s="421"/>
      <c r="BP9" s="421"/>
      <c r="BQ9" s="421"/>
      <c r="BR9" s="421"/>
      <c r="BS9" s="421"/>
      <c r="BT9" s="421"/>
      <c r="BU9" s="422"/>
      <c r="BV9" s="420">
        <v>172581</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12.3</v>
      </c>
      <c r="CU9" s="418"/>
      <c r="CV9" s="418"/>
      <c r="CW9" s="418"/>
      <c r="CX9" s="418"/>
      <c r="CY9" s="418"/>
      <c r="CZ9" s="418"/>
      <c r="DA9" s="419"/>
      <c r="DB9" s="417">
        <v>11</v>
      </c>
      <c r="DC9" s="418"/>
      <c r="DD9" s="418"/>
      <c r="DE9" s="418"/>
      <c r="DF9" s="418"/>
      <c r="DG9" s="418"/>
      <c r="DH9" s="418"/>
      <c r="DI9" s="419"/>
    </row>
    <row r="10" spans="1:119" ht="18.75" customHeight="1" thickBot="1" x14ac:dyDescent="0.2">
      <c r="A10" s="171"/>
      <c r="B10" s="414"/>
      <c r="C10" s="415"/>
      <c r="D10" s="415"/>
      <c r="E10" s="415"/>
      <c r="F10" s="415"/>
      <c r="G10" s="415"/>
      <c r="H10" s="415"/>
      <c r="I10" s="415"/>
      <c r="J10" s="415"/>
      <c r="K10" s="463"/>
      <c r="L10" s="470" t="s">
        <v>121</v>
      </c>
      <c r="M10" s="450"/>
      <c r="N10" s="450"/>
      <c r="O10" s="450"/>
      <c r="P10" s="450"/>
      <c r="Q10" s="451"/>
      <c r="R10" s="471">
        <v>10950</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601</v>
      </c>
      <c r="BO10" s="421"/>
      <c r="BP10" s="421"/>
      <c r="BQ10" s="421"/>
      <c r="BR10" s="421"/>
      <c r="BS10" s="421"/>
      <c r="BT10" s="421"/>
      <c r="BU10" s="422"/>
      <c r="BV10" s="420">
        <v>443</v>
      </c>
      <c r="BW10" s="421"/>
      <c r="BX10" s="421"/>
      <c r="BY10" s="421"/>
      <c r="BZ10" s="421"/>
      <c r="CA10" s="421"/>
      <c r="CB10" s="421"/>
      <c r="CC10" s="422"/>
      <c r="CD10" s="174" t="s">
        <v>125</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
      <c r="A11" s="171"/>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129</v>
      </c>
      <c r="AV11" s="453"/>
      <c r="AW11" s="453"/>
      <c r="AX11" s="453"/>
      <c r="AY11" s="454" t="s">
        <v>130</v>
      </c>
      <c r="AZ11" s="455"/>
      <c r="BA11" s="455"/>
      <c r="BB11" s="455"/>
      <c r="BC11" s="455"/>
      <c r="BD11" s="455"/>
      <c r="BE11" s="455"/>
      <c r="BF11" s="455"/>
      <c r="BG11" s="455"/>
      <c r="BH11" s="455"/>
      <c r="BI11" s="455"/>
      <c r="BJ11" s="455"/>
      <c r="BK11" s="455"/>
      <c r="BL11" s="455"/>
      <c r="BM11" s="456"/>
      <c r="BN11" s="420">
        <v>62400</v>
      </c>
      <c r="BO11" s="421"/>
      <c r="BP11" s="421"/>
      <c r="BQ11" s="421"/>
      <c r="BR11" s="421"/>
      <c r="BS11" s="421"/>
      <c r="BT11" s="421"/>
      <c r="BU11" s="422"/>
      <c r="BV11" s="420">
        <v>0</v>
      </c>
      <c r="BW11" s="421"/>
      <c r="BX11" s="421"/>
      <c r="BY11" s="421"/>
      <c r="BZ11" s="421"/>
      <c r="CA11" s="421"/>
      <c r="CB11" s="421"/>
      <c r="CC11" s="422"/>
      <c r="CD11" s="423" t="s">
        <v>131</v>
      </c>
      <c r="CE11" s="424"/>
      <c r="CF11" s="424"/>
      <c r="CG11" s="424"/>
      <c r="CH11" s="424"/>
      <c r="CI11" s="424"/>
      <c r="CJ11" s="424"/>
      <c r="CK11" s="424"/>
      <c r="CL11" s="424"/>
      <c r="CM11" s="424"/>
      <c r="CN11" s="424"/>
      <c r="CO11" s="424"/>
      <c r="CP11" s="424"/>
      <c r="CQ11" s="424"/>
      <c r="CR11" s="424"/>
      <c r="CS11" s="425"/>
      <c r="CT11" s="460" t="s">
        <v>132</v>
      </c>
      <c r="CU11" s="461"/>
      <c r="CV11" s="461"/>
      <c r="CW11" s="461"/>
      <c r="CX11" s="461"/>
      <c r="CY11" s="461"/>
      <c r="CZ11" s="461"/>
      <c r="DA11" s="462"/>
      <c r="DB11" s="460" t="s">
        <v>132</v>
      </c>
      <c r="DC11" s="461"/>
      <c r="DD11" s="461"/>
      <c r="DE11" s="461"/>
      <c r="DF11" s="461"/>
      <c r="DG11" s="461"/>
      <c r="DH11" s="461"/>
      <c r="DI11" s="462"/>
    </row>
    <row r="12" spans="1:119" ht="18.75" customHeight="1" x14ac:dyDescent="0.15">
      <c r="A12" s="171"/>
      <c r="B12" s="480" t="s">
        <v>133</v>
      </c>
      <c r="C12" s="481"/>
      <c r="D12" s="481"/>
      <c r="E12" s="481"/>
      <c r="F12" s="481"/>
      <c r="G12" s="481"/>
      <c r="H12" s="481"/>
      <c r="I12" s="481"/>
      <c r="J12" s="481"/>
      <c r="K12" s="482"/>
      <c r="L12" s="489" t="s">
        <v>134</v>
      </c>
      <c r="M12" s="490"/>
      <c r="N12" s="490"/>
      <c r="O12" s="490"/>
      <c r="P12" s="490"/>
      <c r="Q12" s="491"/>
      <c r="R12" s="492">
        <v>10348</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123</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141</v>
      </c>
      <c r="DC12" s="461"/>
      <c r="DD12" s="461"/>
      <c r="DE12" s="461"/>
      <c r="DF12" s="461"/>
      <c r="DG12" s="461"/>
      <c r="DH12" s="461"/>
      <c r="DI12" s="462"/>
    </row>
    <row r="13" spans="1:119" ht="18.75" customHeight="1" x14ac:dyDescent="0.15">
      <c r="A13" s="171"/>
      <c r="B13" s="483"/>
      <c r="C13" s="484"/>
      <c r="D13" s="484"/>
      <c r="E13" s="484"/>
      <c r="F13" s="484"/>
      <c r="G13" s="484"/>
      <c r="H13" s="484"/>
      <c r="I13" s="484"/>
      <c r="J13" s="484"/>
      <c r="K13" s="485"/>
      <c r="L13" s="180"/>
      <c r="M13" s="511" t="s">
        <v>142</v>
      </c>
      <c r="N13" s="512"/>
      <c r="O13" s="512"/>
      <c r="P13" s="512"/>
      <c r="Q13" s="513"/>
      <c r="R13" s="504">
        <v>10254</v>
      </c>
      <c r="S13" s="505"/>
      <c r="T13" s="505"/>
      <c r="U13" s="505"/>
      <c r="V13" s="506"/>
      <c r="W13" s="436" t="s">
        <v>143</v>
      </c>
      <c r="X13" s="437"/>
      <c r="Y13" s="437"/>
      <c r="Z13" s="437"/>
      <c r="AA13" s="437"/>
      <c r="AB13" s="427"/>
      <c r="AC13" s="471">
        <v>587</v>
      </c>
      <c r="AD13" s="472"/>
      <c r="AE13" s="472"/>
      <c r="AF13" s="472"/>
      <c r="AG13" s="514"/>
      <c r="AH13" s="471">
        <v>715</v>
      </c>
      <c r="AI13" s="472"/>
      <c r="AJ13" s="472"/>
      <c r="AK13" s="472"/>
      <c r="AL13" s="473"/>
      <c r="AM13" s="449" t="s">
        <v>144</v>
      </c>
      <c r="AN13" s="450"/>
      <c r="AO13" s="450"/>
      <c r="AP13" s="450"/>
      <c r="AQ13" s="450"/>
      <c r="AR13" s="450"/>
      <c r="AS13" s="450"/>
      <c r="AT13" s="451"/>
      <c r="AU13" s="452" t="s">
        <v>129</v>
      </c>
      <c r="AV13" s="453"/>
      <c r="AW13" s="453"/>
      <c r="AX13" s="453"/>
      <c r="AY13" s="454" t="s">
        <v>145</v>
      </c>
      <c r="AZ13" s="455"/>
      <c r="BA13" s="455"/>
      <c r="BB13" s="455"/>
      <c r="BC13" s="455"/>
      <c r="BD13" s="455"/>
      <c r="BE13" s="455"/>
      <c r="BF13" s="455"/>
      <c r="BG13" s="455"/>
      <c r="BH13" s="455"/>
      <c r="BI13" s="455"/>
      <c r="BJ13" s="455"/>
      <c r="BK13" s="455"/>
      <c r="BL13" s="455"/>
      <c r="BM13" s="456"/>
      <c r="BN13" s="420">
        <v>-40338</v>
      </c>
      <c r="BO13" s="421"/>
      <c r="BP13" s="421"/>
      <c r="BQ13" s="421"/>
      <c r="BR13" s="421"/>
      <c r="BS13" s="421"/>
      <c r="BT13" s="421"/>
      <c r="BU13" s="422"/>
      <c r="BV13" s="420">
        <v>173024</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9.6</v>
      </c>
      <c r="CU13" s="418"/>
      <c r="CV13" s="418"/>
      <c r="CW13" s="418"/>
      <c r="CX13" s="418"/>
      <c r="CY13" s="418"/>
      <c r="CZ13" s="418"/>
      <c r="DA13" s="419"/>
      <c r="DB13" s="417">
        <v>10.1</v>
      </c>
      <c r="DC13" s="418"/>
      <c r="DD13" s="418"/>
      <c r="DE13" s="418"/>
      <c r="DF13" s="418"/>
      <c r="DG13" s="418"/>
      <c r="DH13" s="418"/>
      <c r="DI13" s="419"/>
    </row>
    <row r="14" spans="1:119" ht="18.75" customHeight="1" thickBot="1" x14ac:dyDescent="0.2">
      <c r="A14" s="171"/>
      <c r="B14" s="483"/>
      <c r="C14" s="484"/>
      <c r="D14" s="484"/>
      <c r="E14" s="484"/>
      <c r="F14" s="484"/>
      <c r="G14" s="484"/>
      <c r="H14" s="484"/>
      <c r="I14" s="484"/>
      <c r="J14" s="484"/>
      <c r="K14" s="485"/>
      <c r="L14" s="501" t="s">
        <v>147</v>
      </c>
      <c r="M14" s="502"/>
      <c r="N14" s="502"/>
      <c r="O14" s="502"/>
      <c r="P14" s="502"/>
      <c r="Q14" s="503"/>
      <c r="R14" s="504">
        <v>10503</v>
      </c>
      <c r="S14" s="505"/>
      <c r="T14" s="505"/>
      <c r="U14" s="505"/>
      <c r="V14" s="506"/>
      <c r="W14" s="410"/>
      <c r="X14" s="411"/>
      <c r="Y14" s="411"/>
      <c r="Z14" s="411"/>
      <c r="AA14" s="411"/>
      <c r="AB14" s="400"/>
      <c r="AC14" s="507">
        <v>11.2</v>
      </c>
      <c r="AD14" s="508"/>
      <c r="AE14" s="508"/>
      <c r="AF14" s="508"/>
      <c r="AG14" s="509"/>
      <c r="AH14" s="507">
        <v>13.1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v>6.2</v>
      </c>
      <c r="CU14" s="519"/>
      <c r="CV14" s="519"/>
      <c r="CW14" s="519"/>
      <c r="CX14" s="519"/>
      <c r="CY14" s="519"/>
      <c r="CZ14" s="519"/>
      <c r="DA14" s="520"/>
      <c r="DB14" s="518">
        <v>11.9</v>
      </c>
      <c r="DC14" s="519"/>
      <c r="DD14" s="519"/>
      <c r="DE14" s="519"/>
      <c r="DF14" s="519"/>
      <c r="DG14" s="519"/>
      <c r="DH14" s="519"/>
      <c r="DI14" s="520"/>
    </row>
    <row r="15" spans="1:119" ht="18.75" customHeight="1" x14ac:dyDescent="0.15">
      <c r="A15" s="171"/>
      <c r="B15" s="483"/>
      <c r="C15" s="484"/>
      <c r="D15" s="484"/>
      <c r="E15" s="484"/>
      <c r="F15" s="484"/>
      <c r="G15" s="484"/>
      <c r="H15" s="484"/>
      <c r="I15" s="484"/>
      <c r="J15" s="484"/>
      <c r="K15" s="485"/>
      <c r="L15" s="180"/>
      <c r="M15" s="511" t="s">
        <v>149</v>
      </c>
      <c r="N15" s="512"/>
      <c r="O15" s="512"/>
      <c r="P15" s="512"/>
      <c r="Q15" s="513"/>
      <c r="R15" s="504">
        <v>10423</v>
      </c>
      <c r="S15" s="505"/>
      <c r="T15" s="505"/>
      <c r="U15" s="505"/>
      <c r="V15" s="506"/>
      <c r="W15" s="436" t="s">
        <v>150</v>
      </c>
      <c r="X15" s="437"/>
      <c r="Y15" s="437"/>
      <c r="Z15" s="437"/>
      <c r="AA15" s="437"/>
      <c r="AB15" s="427"/>
      <c r="AC15" s="471">
        <v>1369</v>
      </c>
      <c r="AD15" s="472"/>
      <c r="AE15" s="472"/>
      <c r="AF15" s="472"/>
      <c r="AG15" s="514"/>
      <c r="AH15" s="471">
        <v>1382</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1094720</v>
      </c>
      <c r="BO15" s="384"/>
      <c r="BP15" s="384"/>
      <c r="BQ15" s="384"/>
      <c r="BR15" s="384"/>
      <c r="BS15" s="384"/>
      <c r="BT15" s="384"/>
      <c r="BU15" s="385"/>
      <c r="BV15" s="383">
        <v>1039348</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81"/>
      <c r="CU15" s="182"/>
      <c r="CV15" s="182"/>
      <c r="CW15" s="182"/>
      <c r="CX15" s="182"/>
      <c r="CY15" s="182"/>
      <c r="CZ15" s="182"/>
      <c r="DA15" s="183"/>
      <c r="DB15" s="181"/>
      <c r="DC15" s="182"/>
      <c r="DD15" s="182"/>
      <c r="DE15" s="182"/>
      <c r="DF15" s="182"/>
      <c r="DG15" s="182"/>
      <c r="DH15" s="182"/>
      <c r="DI15" s="183"/>
    </row>
    <row r="16" spans="1:119" ht="18.75" customHeight="1" x14ac:dyDescent="0.15">
      <c r="A16" s="171"/>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26.2</v>
      </c>
      <c r="AD16" s="508"/>
      <c r="AE16" s="508"/>
      <c r="AF16" s="508"/>
      <c r="AG16" s="509"/>
      <c r="AH16" s="507">
        <v>25.3</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4238891</v>
      </c>
      <c r="BO16" s="421"/>
      <c r="BP16" s="421"/>
      <c r="BQ16" s="421"/>
      <c r="BR16" s="421"/>
      <c r="BS16" s="421"/>
      <c r="BT16" s="421"/>
      <c r="BU16" s="422"/>
      <c r="BV16" s="420">
        <v>4259089</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1"/>
      <c r="B17" s="486"/>
      <c r="C17" s="487"/>
      <c r="D17" s="487"/>
      <c r="E17" s="487"/>
      <c r="F17" s="487"/>
      <c r="G17" s="487"/>
      <c r="H17" s="487"/>
      <c r="I17" s="487"/>
      <c r="J17" s="487"/>
      <c r="K17" s="488"/>
      <c r="L17" s="185"/>
      <c r="M17" s="531" t="s">
        <v>156</v>
      </c>
      <c r="N17" s="532"/>
      <c r="O17" s="532"/>
      <c r="P17" s="532"/>
      <c r="Q17" s="533"/>
      <c r="R17" s="526" t="s">
        <v>157</v>
      </c>
      <c r="S17" s="527"/>
      <c r="T17" s="527"/>
      <c r="U17" s="527"/>
      <c r="V17" s="528"/>
      <c r="W17" s="436" t="s">
        <v>158</v>
      </c>
      <c r="X17" s="437"/>
      <c r="Y17" s="437"/>
      <c r="Z17" s="437"/>
      <c r="AA17" s="437"/>
      <c r="AB17" s="427"/>
      <c r="AC17" s="471">
        <v>3268</v>
      </c>
      <c r="AD17" s="472"/>
      <c r="AE17" s="472"/>
      <c r="AF17" s="472"/>
      <c r="AG17" s="514"/>
      <c r="AH17" s="471">
        <v>3358</v>
      </c>
      <c r="AI17" s="472"/>
      <c r="AJ17" s="472"/>
      <c r="AK17" s="472"/>
      <c r="AL17" s="473"/>
      <c r="AM17" s="449"/>
      <c r="AN17" s="450"/>
      <c r="AO17" s="450"/>
      <c r="AP17" s="450"/>
      <c r="AQ17" s="450"/>
      <c r="AR17" s="450"/>
      <c r="AS17" s="450"/>
      <c r="AT17" s="451"/>
      <c r="AU17" s="452"/>
      <c r="AV17" s="453"/>
      <c r="AW17" s="453"/>
      <c r="AX17" s="453"/>
      <c r="AY17" s="454" t="s">
        <v>159</v>
      </c>
      <c r="AZ17" s="455"/>
      <c r="BA17" s="455"/>
      <c r="BB17" s="455"/>
      <c r="BC17" s="455"/>
      <c r="BD17" s="455"/>
      <c r="BE17" s="455"/>
      <c r="BF17" s="455"/>
      <c r="BG17" s="455"/>
      <c r="BH17" s="455"/>
      <c r="BI17" s="455"/>
      <c r="BJ17" s="455"/>
      <c r="BK17" s="455"/>
      <c r="BL17" s="455"/>
      <c r="BM17" s="456"/>
      <c r="BN17" s="420">
        <v>1352679</v>
      </c>
      <c r="BO17" s="421"/>
      <c r="BP17" s="421"/>
      <c r="BQ17" s="421"/>
      <c r="BR17" s="421"/>
      <c r="BS17" s="421"/>
      <c r="BT17" s="421"/>
      <c r="BU17" s="422"/>
      <c r="BV17" s="420">
        <v>1285726</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1"/>
      <c r="B18" s="542" t="s">
        <v>160</v>
      </c>
      <c r="C18" s="463"/>
      <c r="D18" s="463"/>
      <c r="E18" s="543"/>
      <c r="F18" s="543"/>
      <c r="G18" s="543"/>
      <c r="H18" s="543"/>
      <c r="I18" s="543"/>
      <c r="J18" s="543"/>
      <c r="K18" s="543"/>
      <c r="L18" s="544">
        <v>114.03</v>
      </c>
      <c r="M18" s="544"/>
      <c r="N18" s="544"/>
      <c r="O18" s="544"/>
      <c r="P18" s="544"/>
      <c r="Q18" s="544"/>
      <c r="R18" s="545"/>
      <c r="S18" s="545"/>
      <c r="T18" s="545"/>
      <c r="U18" s="545"/>
      <c r="V18" s="546"/>
      <c r="W18" s="438"/>
      <c r="X18" s="439"/>
      <c r="Y18" s="439"/>
      <c r="Z18" s="439"/>
      <c r="AA18" s="439"/>
      <c r="AB18" s="430"/>
      <c r="AC18" s="547">
        <v>62.6</v>
      </c>
      <c r="AD18" s="548"/>
      <c r="AE18" s="548"/>
      <c r="AF18" s="548"/>
      <c r="AG18" s="549"/>
      <c r="AH18" s="547">
        <v>61.6</v>
      </c>
      <c r="AI18" s="548"/>
      <c r="AJ18" s="548"/>
      <c r="AK18" s="548"/>
      <c r="AL18" s="550"/>
      <c r="AM18" s="449"/>
      <c r="AN18" s="450"/>
      <c r="AO18" s="450"/>
      <c r="AP18" s="450"/>
      <c r="AQ18" s="450"/>
      <c r="AR18" s="450"/>
      <c r="AS18" s="450"/>
      <c r="AT18" s="451"/>
      <c r="AU18" s="452"/>
      <c r="AV18" s="453"/>
      <c r="AW18" s="453"/>
      <c r="AX18" s="453"/>
      <c r="AY18" s="454" t="s">
        <v>161</v>
      </c>
      <c r="AZ18" s="455"/>
      <c r="BA18" s="455"/>
      <c r="BB18" s="455"/>
      <c r="BC18" s="455"/>
      <c r="BD18" s="455"/>
      <c r="BE18" s="455"/>
      <c r="BF18" s="455"/>
      <c r="BG18" s="455"/>
      <c r="BH18" s="455"/>
      <c r="BI18" s="455"/>
      <c r="BJ18" s="455"/>
      <c r="BK18" s="455"/>
      <c r="BL18" s="455"/>
      <c r="BM18" s="456"/>
      <c r="BN18" s="420">
        <v>4053557</v>
      </c>
      <c r="BO18" s="421"/>
      <c r="BP18" s="421"/>
      <c r="BQ18" s="421"/>
      <c r="BR18" s="421"/>
      <c r="BS18" s="421"/>
      <c r="BT18" s="421"/>
      <c r="BU18" s="422"/>
      <c r="BV18" s="420">
        <v>4087202</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1"/>
      <c r="B19" s="542" t="s">
        <v>162</v>
      </c>
      <c r="C19" s="463"/>
      <c r="D19" s="463"/>
      <c r="E19" s="543"/>
      <c r="F19" s="543"/>
      <c r="G19" s="543"/>
      <c r="H19" s="543"/>
      <c r="I19" s="543"/>
      <c r="J19" s="543"/>
      <c r="K19" s="543"/>
      <c r="L19" s="551">
        <v>91</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163</v>
      </c>
      <c r="AZ19" s="455"/>
      <c r="BA19" s="455"/>
      <c r="BB19" s="455"/>
      <c r="BC19" s="455"/>
      <c r="BD19" s="455"/>
      <c r="BE19" s="455"/>
      <c r="BF19" s="455"/>
      <c r="BG19" s="455"/>
      <c r="BH19" s="455"/>
      <c r="BI19" s="455"/>
      <c r="BJ19" s="455"/>
      <c r="BK19" s="455"/>
      <c r="BL19" s="455"/>
      <c r="BM19" s="456"/>
      <c r="BN19" s="420">
        <v>5814174</v>
      </c>
      <c r="BO19" s="421"/>
      <c r="BP19" s="421"/>
      <c r="BQ19" s="421"/>
      <c r="BR19" s="421"/>
      <c r="BS19" s="421"/>
      <c r="BT19" s="421"/>
      <c r="BU19" s="422"/>
      <c r="BV19" s="420">
        <v>5822020</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1"/>
      <c r="B20" s="542" t="s">
        <v>164</v>
      </c>
      <c r="C20" s="463"/>
      <c r="D20" s="463"/>
      <c r="E20" s="543"/>
      <c r="F20" s="543"/>
      <c r="G20" s="543"/>
      <c r="H20" s="543"/>
      <c r="I20" s="543"/>
      <c r="J20" s="543"/>
      <c r="K20" s="543"/>
      <c r="L20" s="551">
        <v>3548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1"/>
      <c r="B21" s="560" t="s">
        <v>165</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1"/>
      <c r="B22" s="590" t="s">
        <v>166</v>
      </c>
      <c r="C22" s="564"/>
      <c r="D22" s="565"/>
      <c r="E22" s="432" t="s">
        <v>1</v>
      </c>
      <c r="F22" s="437"/>
      <c r="G22" s="437"/>
      <c r="H22" s="437"/>
      <c r="I22" s="437"/>
      <c r="J22" s="437"/>
      <c r="K22" s="427"/>
      <c r="L22" s="432" t="s">
        <v>167</v>
      </c>
      <c r="M22" s="437"/>
      <c r="N22" s="437"/>
      <c r="O22" s="437"/>
      <c r="P22" s="427"/>
      <c r="Q22" s="595" t="s">
        <v>168</v>
      </c>
      <c r="R22" s="596"/>
      <c r="S22" s="596"/>
      <c r="T22" s="596"/>
      <c r="U22" s="596"/>
      <c r="V22" s="597"/>
      <c r="W22" s="563" t="s">
        <v>169</v>
      </c>
      <c r="X22" s="564"/>
      <c r="Y22" s="565"/>
      <c r="Z22" s="432" t="s">
        <v>1</v>
      </c>
      <c r="AA22" s="437"/>
      <c r="AB22" s="437"/>
      <c r="AC22" s="437"/>
      <c r="AD22" s="437"/>
      <c r="AE22" s="437"/>
      <c r="AF22" s="437"/>
      <c r="AG22" s="427"/>
      <c r="AH22" s="601" t="s">
        <v>170</v>
      </c>
      <c r="AI22" s="437"/>
      <c r="AJ22" s="437"/>
      <c r="AK22" s="437"/>
      <c r="AL22" s="427"/>
      <c r="AM22" s="601" t="s">
        <v>171</v>
      </c>
      <c r="AN22" s="602"/>
      <c r="AO22" s="602"/>
      <c r="AP22" s="602"/>
      <c r="AQ22" s="602"/>
      <c r="AR22" s="603"/>
      <c r="AS22" s="595" t="s">
        <v>168</v>
      </c>
      <c r="AT22" s="596"/>
      <c r="AU22" s="596"/>
      <c r="AV22" s="596"/>
      <c r="AW22" s="596"/>
      <c r="AX22" s="607"/>
      <c r="AY22" s="380" t="s">
        <v>172</v>
      </c>
      <c r="AZ22" s="381"/>
      <c r="BA22" s="381"/>
      <c r="BB22" s="381"/>
      <c r="BC22" s="381"/>
      <c r="BD22" s="381"/>
      <c r="BE22" s="381"/>
      <c r="BF22" s="381"/>
      <c r="BG22" s="381"/>
      <c r="BH22" s="381"/>
      <c r="BI22" s="381"/>
      <c r="BJ22" s="381"/>
      <c r="BK22" s="381"/>
      <c r="BL22" s="381"/>
      <c r="BM22" s="382"/>
      <c r="BN22" s="383">
        <v>5954600</v>
      </c>
      <c r="BO22" s="384"/>
      <c r="BP22" s="384"/>
      <c r="BQ22" s="384"/>
      <c r="BR22" s="384"/>
      <c r="BS22" s="384"/>
      <c r="BT22" s="384"/>
      <c r="BU22" s="385"/>
      <c r="BV22" s="383">
        <v>6353878</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1"/>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173</v>
      </c>
      <c r="AZ23" s="455"/>
      <c r="BA23" s="455"/>
      <c r="BB23" s="455"/>
      <c r="BC23" s="455"/>
      <c r="BD23" s="455"/>
      <c r="BE23" s="455"/>
      <c r="BF23" s="455"/>
      <c r="BG23" s="455"/>
      <c r="BH23" s="455"/>
      <c r="BI23" s="455"/>
      <c r="BJ23" s="455"/>
      <c r="BK23" s="455"/>
      <c r="BL23" s="455"/>
      <c r="BM23" s="456"/>
      <c r="BN23" s="420">
        <v>5492996</v>
      </c>
      <c r="BO23" s="421"/>
      <c r="BP23" s="421"/>
      <c r="BQ23" s="421"/>
      <c r="BR23" s="421"/>
      <c r="BS23" s="421"/>
      <c r="BT23" s="421"/>
      <c r="BU23" s="422"/>
      <c r="BV23" s="420">
        <v>5844974</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1"/>
      <c r="B24" s="591"/>
      <c r="C24" s="567"/>
      <c r="D24" s="568"/>
      <c r="E24" s="470" t="s">
        <v>174</v>
      </c>
      <c r="F24" s="450"/>
      <c r="G24" s="450"/>
      <c r="H24" s="450"/>
      <c r="I24" s="450"/>
      <c r="J24" s="450"/>
      <c r="K24" s="451"/>
      <c r="L24" s="471">
        <v>1</v>
      </c>
      <c r="M24" s="472"/>
      <c r="N24" s="472"/>
      <c r="O24" s="472"/>
      <c r="P24" s="514"/>
      <c r="Q24" s="471">
        <v>8100</v>
      </c>
      <c r="R24" s="472"/>
      <c r="S24" s="472"/>
      <c r="T24" s="472"/>
      <c r="U24" s="472"/>
      <c r="V24" s="514"/>
      <c r="W24" s="566"/>
      <c r="X24" s="567"/>
      <c r="Y24" s="568"/>
      <c r="Z24" s="470" t="s">
        <v>175</v>
      </c>
      <c r="AA24" s="450"/>
      <c r="AB24" s="450"/>
      <c r="AC24" s="450"/>
      <c r="AD24" s="450"/>
      <c r="AE24" s="450"/>
      <c r="AF24" s="450"/>
      <c r="AG24" s="451"/>
      <c r="AH24" s="471">
        <v>116</v>
      </c>
      <c r="AI24" s="472"/>
      <c r="AJ24" s="472"/>
      <c r="AK24" s="472"/>
      <c r="AL24" s="514"/>
      <c r="AM24" s="471">
        <v>342664</v>
      </c>
      <c r="AN24" s="472"/>
      <c r="AO24" s="472"/>
      <c r="AP24" s="472"/>
      <c r="AQ24" s="472"/>
      <c r="AR24" s="514"/>
      <c r="AS24" s="471">
        <v>2954</v>
      </c>
      <c r="AT24" s="472"/>
      <c r="AU24" s="472"/>
      <c r="AV24" s="472"/>
      <c r="AW24" s="472"/>
      <c r="AX24" s="473"/>
      <c r="AY24" s="536" t="s">
        <v>176</v>
      </c>
      <c r="AZ24" s="537"/>
      <c r="BA24" s="537"/>
      <c r="BB24" s="537"/>
      <c r="BC24" s="537"/>
      <c r="BD24" s="537"/>
      <c r="BE24" s="537"/>
      <c r="BF24" s="537"/>
      <c r="BG24" s="537"/>
      <c r="BH24" s="537"/>
      <c r="BI24" s="537"/>
      <c r="BJ24" s="537"/>
      <c r="BK24" s="537"/>
      <c r="BL24" s="537"/>
      <c r="BM24" s="538"/>
      <c r="BN24" s="420">
        <v>3638706</v>
      </c>
      <c r="BO24" s="421"/>
      <c r="BP24" s="421"/>
      <c r="BQ24" s="421"/>
      <c r="BR24" s="421"/>
      <c r="BS24" s="421"/>
      <c r="BT24" s="421"/>
      <c r="BU24" s="422"/>
      <c r="BV24" s="420">
        <v>3805335</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1"/>
      <c r="B25" s="591"/>
      <c r="C25" s="567"/>
      <c r="D25" s="568"/>
      <c r="E25" s="470" t="s">
        <v>177</v>
      </c>
      <c r="F25" s="450"/>
      <c r="G25" s="450"/>
      <c r="H25" s="450"/>
      <c r="I25" s="450"/>
      <c r="J25" s="450"/>
      <c r="K25" s="451"/>
      <c r="L25" s="471">
        <v>1</v>
      </c>
      <c r="M25" s="472"/>
      <c r="N25" s="472"/>
      <c r="O25" s="472"/>
      <c r="P25" s="514"/>
      <c r="Q25" s="471">
        <v>6480</v>
      </c>
      <c r="R25" s="472"/>
      <c r="S25" s="472"/>
      <c r="T25" s="472"/>
      <c r="U25" s="472"/>
      <c r="V25" s="514"/>
      <c r="W25" s="566"/>
      <c r="X25" s="567"/>
      <c r="Y25" s="568"/>
      <c r="Z25" s="470" t="s">
        <v>178</v>
      </c>
      <c r="AA25" s="450"/>
      <c r="AB25" s="450"/>
      <c r="AC25" s="450"/>
      <c r="AD25" s="450"/>
      <c r="AE25" s="450"/>
      <c r="AF25" s="450"/>
      <c r="AG25" s="451"/>
      <c r="AH25" s="471" t="s">
        <v>140</v>
      </c>
      <c r="AI25" s="472"/>
      <c r="AJ25" s="472"/>
      <c r="AK25" s="472"/>
      <c r="AL25" s="514"/>
      <c r="AM25" s="471" t="s">
        <v>141</v>
      </c>
      <c r="AN25" s="472"/>
      <c r="AO25" s="472"/>
      <c r="AP25" s="472"/>
      <c r="AQ25" s="472"/>
      <c r="AR25" s="514"/>
      <c r="AS25" s="471" t="s">
        <v>140</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776334</v>
      </c>
      <c r="BO25" s="384"/>
      <c r="BP25" s="384"/>
      <c r="BQ25" s="384"/>
      <c r="BR25" s="384"/>
      <c r="BS25" s="384"/>
      <c r="BT25" s="384"/>
      <c r="BU25" s="385"/>
      <c r="BV25" s="383">
        <v>614265</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1"/>
      <c r="B26" s="591"/>
      <c r="C26" s="567"/>
      <c r="D26" s="568"/>
      <c r="E26" s="470" t="s">
        <v>180</v>
      </c>
      <c r="F26" s="450"/>
      <c r="G26" s="450"/>
      <c r="H26" s="450"/>
      <c r="I26" s="450"/>
      <c r="J26" s="450"/>
      <c r="K26" s="451"/>
      <c r="L26" s="471">
        <v>1</v>
      </c>
      <c r="M26" s="472"/>
      <c r="N26" s="472"/>
      <c r="O26" s="472"/>
      <c r="P26" s="514"/>
      <c r="Q26" s="471">
        <v>6075</v>
      </c>
      <c r="R26" s="472"/>
      <c r="S26" s="472"/>
      <c r="T26" s="472"/>
      <c r="U26" s="472"/>
      <c r="V26" s="514"/>
      <c r="W26" s="566"/>
      <c r="X26" s="567"/>
      <c r="Y26" s="568"/>
      <c r="Z26" s="470" t="s">
        <v>181</v>
      </c>
      <c r="AA26" s="572"/>
      <c r="AB26" s="572"/>
      <c r="AC26" s="572"/>
      <c r="AD26" s="572"/>
      <c r="AE26" s="572"/>
      <c r="AF26" s="572"/>
      <c r="AG26" s="573"/>
      <c r="AH26" s="471">
        <v>1</v>
      </c>
      <c r="AI26" s="472"/>
      <c r="AJ26" s="472"/>
      <c r="AK26" s="472"/>
      <c r="AL26" s="514"/>
      <c r="AM26" s="471" t="s">
        <v>182</v>
      </c>
      <c r="AN26" s="472"/>
      <c r="AO26" s="472"/>
      <c r="AP26" s="472"/>
      <c r="AQ26" s="472"/>
      <c r="AR26" s="514"/>
      <c r="AS26" s="471" t="s">
        <v>183</v>
      </c>
      <c r="AT26" s="472"/>
      <c r="AU26" s="472"/>
      <c r="AV26" s="472"/>
      <c r="AW26" s="472"/>
      <c r="AX26" s="473"/>
      <c r="AY26" s="423" t="s">
        <v>184</v>
      </c>
      <c r="AZ26" s="424"/>
      <c r="BA26" s="424"/>
      <c r="BB26" s="424"/>
      <c r="BC26" s="424"/>
      <c r="BD26" s="424"/>
      <c r="BE26" s="424"/>
      <c r="BF26" s="424"/>
      <c r="BG26" s="424"/>
      <c r="BH26" s="424"/>
      <c r="BI26" s="424"/>
      <c r="BJ26" s="424"/>
      <c r="BK26" s="424"/>
      <c r="BL26" s="424"/>
      <c r="BM26" s="425"/>
      <c r="BN26" s="420" t="s">
        <v>141</v>
      </c>
      <c r="BO26" s="421"/>
      <c r="BP26" s="421"/>
      <c r="BQ26" s="421"/>
      <c r="BR26" s="421"/>
      <c r="BS26" s="421"/>
      <c r="BT26" s="421"/>
      <c r="BU26" s="422"/>
      <c r="BV26" s="420" t="s">
        <v>140</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1"/>
      <c r="B27" s="591"/>
      <c r="C27" s="567"/>
      <c r="D27" s="568"/>
      <c r="E27" s="470" t="s">
        <v>185</v>
      </c>
      <c r="F27" s="450"/>
      <c r="G27" s="450"/>
      <c r="H27" s="450"/>
      <c r="I27" s="450"/>
      <c r="J27" s="450"/>
      <c r="K27" s="451"/>
      <c r="L27" s="471">
        <v>1</v>
      </c>
      <c r="M27" s="472"/>
      <c r="N27" s="472"/>
      <c r="O27" s="472"/>
      <c r="P27" s="514"/>
      <c r="Q27" s="471">
        <v>3160</v>
      </c>
      <c r="R27" s="472"/>
      <c r="S27" s="472"/>
      <c r="T27" s="472"/>
      <c r="U27" s="472"/>
      <c r="V27" s="514"/>
      <c r="W27" s="566"/>
      <c r="X27" s="567"/>
      <c r="Y27" s="568"/>
      <c r="Z27" s="470" t="s">
        <v>186</v>
      </c>
      <c r="AA27" s="450"/>
      <c r="AB27" s="450"/>
      <c r="AC27" s="450"/>
      <c r="AD27" s="450"/>
      <c r="AE27" s="450"/>
      <c r="AF27" s="450"/>
      <c r="AG27" s="451"/>
      <c r="AH27" s="471">
        <v>2</v>
      </c>
      <c r="AI27" s="472"/>
      <c r="AJ27" s="472"/>
      <c r="AK27" s="472"/>
      <c r="AL27" s="514"/>
      <c r="AM27" s="471" t="s">
        <v>182</v>
      </c>
      <c r="AN27" s="472"/>
      <c r="AO27" s="472"/>
      <c r="AP27" s="472"/>
      <c r="AQ27" s="472"/>
      <c r="AR27" s="514"/>
      <c r="AS27" s="471" t="s">
        <v>182</v>
      </c>
      <c r="AT27" s="472"/>
      <c r="AU27" s="472"/>
      <c r="AV27" s="472"/>
      <c r="AW27" s="472"/>
      <c r="AX27" s="473"/>
      <c r="AY27" s="515" t="s">
        <v>187</v>
      </c>
      <c r="AZ27" s="516"/>
      <c r="BA27" s="516"/>
      <c r="BB27" s="516"/>
      <c r="BC27" s="516"/>
      <c r="BD27" s="516"/>
      <c r="BE27" s="516"/>
      <c r="BF27" s="516"/>
      <c r="BG27" s="516"/>
      <c r="BH27" s="516"/>
      <c r="BI27" s="516"/>
      <c r="BJ27" s="516"/>
      <c r="BK27" s="516"/>
      <c r="BL27" s="516"/>
      <c r="BM27" s="517"/>
      <c r="BN27" s="539" t="s">
        <v>140</v>
      </c>
      <c r="BO27" s="540"/>
      <c r="BP27" s="540"/>
      <c r="BQ27" s="540"/>
      <c r="BR27" s="540"/>
      <c r="BS27" s="540"/>
      <c r="BT27" s="540"/>
      <c r="BU27" s="541"/>
      <c r="BV27" s="539" t="s">
        <v>140</v>
      </c>
      <c r="BW27" s="540"/>
      <c r="BX27" s="540"/>
      <c r="BY27" s="540"/>
      <c r="BZ27" s="540"/>
      <c r="CA27" s="540"/>
      <c r="CB27" s="540"/>
      <c r="CC27" s="541"/>
      <c r="CD27" s="186"/>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1"/>
      <c r="B28" s="591"/>
      <c r="C28" s="567"/>
      <c r="D28" s="568"/>
      <c r="E28" s="470" t="s">
        <v>188</v>
      </c>
      <c r="F28" s="450"/>
      <c r="G28" s="450"/>
      <c r="H28" s="450"/>
      <c r="I28" s="450"/>
      <c r="J28" s="450"/>
      <c r="K28" s="451"/>
      <c r="L28" s="471">
        <v>1</v>
      </c>
      <c r="M28" s="472"/>
      <c r="N28" s="472"/>
      <c r="O28" s="472"/>
      <c r="P28" s="514"/>
      <c r="Q28" s="471">
        <v>3160</v>
      </c>
      <c r="R28" s="472"/>
      <c r="S28" s="472"/>
      <c r="T28" s="472"/>
      <c r="U28" s="472"/>
      <c r="V28" s="514"/>
      <c r="W28" s="566"/>
      <c r="X28" s="567"/>
      <c r="Y28" s="568"/>
      <c r="Z28" s="470" t="s">
        <v>189</v>
      </c>
      <c r="AA28" s="450"/>
      <c r="AB28" s="450"/>
      <c r="AC28" s="450"/>
      <c r="AD28" s="450"/>
      <c r="AE28" s="450"/>
      <c r="AF28" s="450"/>
      <c r="AG28" s="451"/>
      <c r="AH28" s="471" t="s">
        <v>140</v>
      </c>
      <c r="AI28" s="472"/>
      <c r="AJ28" s="472"/>
      <c r="AK28" s="472"/>
      <c r="AL28" s="514"/>
      <c r="AM28" s="471" t="s">
        <v>140</v>
      </c>
      <c r="AN28" s="472"/>
      <c r="AO28" s="472"/>
      <c r="AP28" s="472"/>
      <c r="AQ28" s="472"/>
      <c r="AR28" s="514"/>
      <c r="AS28" s="471" t="s">
        <v>140</v>
      </c>
      <c r="AT28" s="472"/>
      <c r="AU28" s="472"/>
      <c r="AV28" s="472"/>
      <c r="AW28" s="472"/>
      <c r="AX28" s="473"/>
      <c r="AY28" s="574" t="s">
        <v>190</v>
      </c>
      <c r="AZ28" s="575"/>
      <c r="BA28" s="575"/>
      <c r="BB28" s="576"/>
      <c r="BC28" s="380" t="s">
        <v>50</v>
      </c>
      <c r="BD28" s="381"/>
      <c r="BE28" s="381"/>
      <c r="BF28" s="381"/>
      <c r="BG28" s="381"/>
      <c r="BH28" s="381"/>
      <c r="BI28" s="381"/>
      <c r="BJ28" s="381"/>
      <c r="BK28" s="381"/>
      <c r="BL28" s="381"/>
      <c r="BM28" s="382"/>
      <c r="BN28" s="383">
        <v>822903</v>
      </c>
      <c r="BO28" s="384"/>
      <c r="BP28" s="384"/>
      <c r="BQ28" s="384"/>
      <c r="BR28" s="384"/>
      <c r="BS28" s="384"/>
      <c r="BT28" s="384"/>
      <c r="BU28" s="385"/>
      <c r="BV28" s="383">
        <v>822302</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1"/>
      <c r="B29" s="591"/>
      <c r="C29" s="567"/>
      <c r="D29" s="568"/>
      <c r="E29" s="470" t="s">
        <v>191</v>
      </c>
      <c r="F29" s="450"/>
      <c r="G29" s="450"/>
      <c r="H29" s="450"/>
      <c r="I29" s="450"/>
      <c r="J29" s="450"/>
      <c r="K29" s="451"/>
      <c r="L29" s="471">
        <v>12</v>
      </c>
      <c r="M29" s="472"/>
      <c r="N29" s="472"/>
      <c r="O29" s="472"/>
      <c r="P29" s="514"/>
      <c r="Q29" s="471">
        <v>2210</v>
      </c>
      <c r="R29" s="472"/>
      <c r="S29" s="472"/>
      <c r="T29" s="472"/>
      <c r="U29" s="472"/>
      <c r="V29" s="514"/>
      <c r="W29" s="569"/>
      <c r="X29" s="570"/>
      <c r="Y29" s="571"/>
      <c r="Z29" s="470" t="s">
        <v>192</v>
      </c>
      <c r="AA29" s="450"/>
      <c r="AB29" s="450"/>
      <c r="AC29" s="450"/>
      <c r="AD29" s="450"/>
      <c r="AE29" s="450"/>
      <c r="AF29" s="450"/>
      <c r="AG29" s="451"/>
      <c r="AH29" s="471">
        <v>118</v>
      </c>
      <c r="AI29" s="472"/>
      <c r="AJ29" s="472"/>
      <c r="AK29" s="472"/>
      <c r="AL29" s="514"/>
      <c r="AM29" s="471">
        <v>349958</v>
      </c>
      <c r="AN29" s="472"/>
      <c r="AO29" s="472"/>
      <c r="AP29" s="472"/>
      <c r="AQ29" s="472"/>
      <c r="AR29" s="514"/>
      <c r="AS29" s="471">
        <v>2966</v>
      </c>
      <c r="AT29" s="472"/>
      <c r="AU29" s="472"/>
      <c r="AV29" s="472"/>
      <c r="AW29" s="472"/>
      <c r="AX29" s="473"/>
      <c r="AY29" s="577"/>
      <c r="AZ29" s="578"/>
      <c r="BA29" s="578"/>
      <c r="BB29" s="579"/>
      <c r="BC29" s="454" t="s">
        <v>193</v>
      </c>
      <c r="BD29" s="455"/>
      <c r="BE29" s="455"/>
      <c r="BF29" s="455"/>
      <c r="BG29" s="455"/>
      <c r="BH29" s="455"/>
      <c r="BI29" s="455"/>
      <c r="BJ29" s="455"/>
      <c r="BK29" s="455"/>
      <c r="BL29" s="455"/>
      <c r="BM29" s="456"/>
      <c r="BN29" s="420">
        <v>1016986</v>
      </c>
      <c r="BO29" s="421"/>
      <c r="BP29" s="421"/>
      <c r="BQ29" s="421"/>
      <c r="BR29" s="421"/>
      <c r="BS29" s="421"/>
      <c r="BT29" s="421"/>
      <c r="BU29" s="422"/>
      <c r="BV29" s="420">
        <v>1016244</v>
      </c>
      <c r="BW29" s="421"/>
      <c r="BX29" s="421"/>
      <c r="BY29" s="421"/>
      <c r="BZ29" s="421"/>
      <c r="CA29" s="421"/>
      <c r="CB29" s="421"/>
      <c r="CC29" s="422"/>
      <c r="CD29" s="186"/>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1"/>
      <c r="B30" s="592"/>
      <c r="C30" s="593"/>
      <c r="D30" s="594"/>
      <c r="E30" s="474"/>
      <c r="F30" s="475"/>
      <c r="G30" s="475"/>
      <c r="H30" s="475"/>
      <c r="I30" s="475"/>
      <c r="J30" s="475"/>
      <c r="K30" s="476"/>
      <c r="L30" s="584"/>
      <c r="M30" s="585"/>
      <c r="N30" s="585"/>
      <c r="O30" s="585"/>
      <c r="P30" s="586"/>
      <c r="Q30" s="584"/>
      <c r="R30" s="585"/>
      <c r="S30" s="585"/>
      <c r="T30" s="585"/>
      <c r="U30" s="585"/>
      <c r="V30" s="586"/>
      <c r="W30" s="587" t="s">
        <v>194</v>
      </c>
      <c r="X30" s="588"/>
      <c r="Y30" s="588"/>
      <c r="Z30" s="588"/>
      <c r="AA30" s="588"/>
      <c r="AB30" s="588"/>
      <c r="AC30" s="588"/>
      <c r="AD30" s="588"/>
      <c r="AE30" s="588"/>
      <c r="AF30" s="588"/>
      <c r="AG30" s="589"/>
      <c r="AH30" s="547">
        <v>90.7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1480452</v>
      </c>
      <c r="BO30" s="540"/>
      <c r="BP30" s="540"/>
      <c r="BQ30" s="540"/>
      <c r="BR30" s="540"/>
      <c r="BS30" s="540"/>
      <c r="BT30" s="540"/>
      <c r="BU30" s="541"/>
      <c r="BV30" s="539">
        <v>1406505</v>
      </c>
      <c r="BW30" s="540"/>
      <c r="BX30" s="540"/>
      <c r="BY30" s="540"/>
      <c r="BZ30" s="540"/>
      <c r="CA30" s="540"/>
      <c r="CB30" s="540"/>
      <c r="CC30" s="541"/>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1"/>
      <c r="B31" s="193"/>
      <c r="DI31" s="194"/>
    </row>
    <row r="32" spans="1:113" ht="13.5" customHeight="1" x14ac:dyDescent="0.15">
      <c r="A32" s="171"/>
      <c r="B32" s="195"/>
      <c r="C32" s="583" t="s">
        <v>195</v>
      </c>
      <c r="D32" s="583"/>
      <c r="E32" s="583"/>
      <c r="F32" s="583"/>
      <c r="G32" s="583"/>
      <c r="H32" s="583"/>
      <c r="I32" s="583"/>
      <c r="J32" s="583"/>
      <c r="K32" s="583"/>
      <c r="L32" s="583"/>
      <c r="M32" s="583"/>
      <c r="N32" s="583"/>
      <c r="O32" s="583"/>
      <c r="P32" s="583"/>
      <c r="Q32" s="583"/>
      <c r="R32" s="583"/>
      <c r="S32" s="583"/>
      <c r="U32" s="424" t="s">
        <v>196</v>
      </c>
      <c r="V32" s="424"/>
      <c r="W32" s="424"/>
      <c r="X32" s="424"/>
      <c r="Y32" s="424"/>
      <c r="Z32" s="424"/>
      <c r="AA32" s="424"/>
      <c r="AB32" s="424"/>
      <c r="AC32" s="424"/>
      <c r="AD32" s="424"/>
      <c r="AE32" s="424"/>
      <c r="AF32" s="424"/>
      <c r="AG32" s="424"/>
      <c r="AH32" s="424"/>
      <c r="AI32" s="424"/>
      <c r="AJ32" s="424"/>
      <c r="AK32" s="424"/>
      <c r="AM32" s="424" t="s">
        <v>197</v>
      </c>
      <c r="AN32" s="424"/>
      <c r="AO32" s="424"/>
      <c r="AP32" s="424"/>
      <c r="AQ32" s="424"/>
      <c r="AR32" s="424"/>
      <c r="AS32" s="424"/>
      <c r="AT32" s="424"/>
      <c r="AU32" s="424"/>
      <c r="AV32" s="424"/>
      <c r="AW32" s="424"/>
      <c r="AX32" s="424"/>
      <c r="AY32" s="424"/>
      <c r="AZ32" s="424"/>
      <c r="BA32" s="424"/>
      <c r="BB32" s="424"/>
      <c r="BC32" s="424"/>
      <c r="BE32" s="424" t="s">
        <v>198</v>
      </c>
      <c r="BF32" s="424"/>
      <c r="BG32" s="424"/>
      <c r="BH32" s="424"/>
      <c r="BI32" s="424"/>
      <c r="BJ32" s="424"/>
      <c r="BK32" s="424"/>
      <c r="BL32" s="424"/>
      <c r="BM32" s="424"/>
      <c r="BN32" s="424"/>
      <c r="BO32" s="424"/>
      <c r="BP32" s="424"/>
      <c r="BQ32" s="424"/>
      <c r="BR32" s="424"/>
      <c r="BS32" s="424"/>
      <c r="BT32" s="424"/>
      <c r="BU32" s="424"/>
      <c r="BW32" s="424" t="s">
        <v>199</v>
      </c>
      <c r="BX32" s="424"/>
      <c r="BY32" s="424"/>
      <c r="BZ32" s="424"/>
      <c r="CA32" s="424"/>
      <c r="CB32" s="424"/>
      <c r="CC32" s="424"/>
      <c r="CD32" s="424"/>
      <c r="CE32" s="424"/>
      <c r="CF32" s="424"/>
      <c r="CG32" s="424"/>
      <c r="CH32" s="424"/>
      <c r="CI32" s="424"/>
      <c r="CJ32" s="424"/>
      <c r="CK32" s="424"/>
      <c r="CL32" s="424"/>
      <c r="CM32" s="424"/>
      <c r="CO32" s="424" t="s">
        <v>200</v>
      </c>
      <c r="CP32" s="424"/>
      <c r="CQ32" s="424"/>
      <c r="CR32" s="424"/>
      <c r="CS32" s="424"/>
      <c r="CT32" s="424"/>
      <c r="CU32" s="424"/>
      <c r="CV32" s="424"/>
      <c r="CW32" s="424"/>
      <c r="CX32" s="424"/>
      <c r="CY32" s="424"/>
      <c r="CZ32" s="424"/>
      <c r="DA32" s="424"/>
      <c r="DB32" s="424"/>
      <c r="DC32" s="424"/>
      <c r="DD32" s="424"/>
      <c r="DE32" s="424"/>
      <c r="DI32" s="194"/>
    </row>
    <row r="33" spans="1:113" ht="13.5" customHeight="1" x14ac:dyDescent="0.15">
      <c r="A33" s="171"/>
      <c r="B33" s="195"/>
      <c r="C33" s="444" t="s">
        <v>201</v>
      </c>
      <c r="D33" s="444"/>
      <c r="E33" s="409" t="s">
        <v>202</v>
      </c>
      <c r="F33" s="409"/>
      <c r="G33" s="409"/>
      <c r="H33" s="409"/>
      <c r="I33" s="409"/>
      <c r="J33" s="409"/>
      <c r="K33" s="409"/>
      <c r="L33" s="409"/>
      <c r="M33" s="409"/>
      <c r="N33" s="409"/>
      <c r="O33" s="409"/>
      <c r="P33" s="409"/>
      <c r="Q33" s="409"/>
      <c r="R33" s="409"/>
      <c r="S33" s="409"/>
      <c r="T33" s="196"/>
      <c r="U33" s="444" t="s">
        <v>201</v>
      </c>
      <c r="V33" s="444"/>
      <c r="W33" s="409" t="s">
        <v>203</v>
      </c>
      <c r="X33" s="409"/>
      <c r="Y33" s="409"/>
      <c r="Z33" s="409"/>
      <c r="AA33" s="409"/>
      <c r="AB33" s="409"/>
      <c r="AC33" s="409"/>
      <c r="AD33" s="409"/>
      <c r="AE33" s="409"/>
      <c r="AF33" s="409"/>
      <c r="AG33" s="409"/>
      <c r="AH33" s="409"/>
      <c r="AI33" s="409"/>
      <c r="AJ33" s="409"/>
      <c r="AK33" s="409"/>
      <c r="AL33" s="196"/>
      <c r="AM33" s="444" t="s">
        <v>201</v>
      </c>
      <c r="AN33" s="444"/>
      <c r="AO33" s="409" t="s">
        <v>204</v>
      </c>
      <c r="AP33" s="409"/>
      <c r="AQ33" s="409"/>
      <c r="AR33" s="409"/>
      <c r="AS33" s="409"/>
      <c r="AT33" s="409"/>
      <c r="AU33" s="409"/>
      <c r="AV33" s="409"/>
      <c r="AW33" s="409"/>
      <c r="AX33" s="409"/>
      <c r="AY33" s="409"/>
      <c r="AZ33" s="409"/>
      <c r="BA33" s="409"/>
      <c r="BB33" s="409"/>
      <c r="BC33" s="409"/>
      <c r="BD33" s="197"/>
      <c r="BE33" s="409" t="s">
        <v>205</v>
      </c>
      <c r="BF33" s="409"/>
      <c r="BG33" s="409" t="s">
        <v>206</v>
      </c>
      <c r="BH33" s="409"/>
      <c r="BI33" s="409"/>
      <c r="BJ33" s="409"/>
      <c r="BK33" s="409"/>
      <c r="BL33" s="409"/>
      <c r="BM33" s="409"/>
      <c r="BN33" s="409"/>
      <c r="BO33" s="409"/>
      <c r="BP33" s="409"/>
      <c r="BQ33" s="409"/>
      <c r="BR33" s="409"/>
      <c r="BS33" s="409"/>
      <c r="BT33" s="409"/>
      <c r="BU33" s="409"/>
      <c r="BV33" s="197"/>
      <c r="BW33" s="444" t="s">
        <v>205</v>
      </c>
      <c r="BX33" s="444"/>
      <c r="BY33" s="409" t="s">
        <v>207</v>
      </c>
      <c r="BZ33" s="409"/>
      <c r="CA33" s="409"/>
      <c r="CB33" s="409"/>
      <c r="CC33" s="409"/>
      <c r="CD33" s="409"/>
      <c r="CE33" s="409"/>
      <c r="CF33" s="409"/>
      <c r="CG33" s="409"/>
      <c r="CH33" s="409"/>
      <c r="CI33" s="409"/>
      <c r="CJ33" s="409"/>
      <c r="CK33" s="409"/>
      <c r="CL33" s="409"/>
      <c r="CM33" s="409"/>
      <c r="CN33" s="196"/>
      <c r="CO33" s="444" t="s">
        <v>201</v>
      </c>
      <c r="CP33" s="444"/>
      <c r="CQ33" s="409" t="s">
        <v>208</v>
      </c>
      <c r="CR33" s="409"/>
      <c r="CS33" s="409"/>
      <c r="CT33" s="409"/>
      <c r="CU33" s="409"/>
      <c r="CV33" s="409"/>
      <c r="CW33" s="409"/>
      <c r="CX33" s="409"/>
      <c r="CY33" s="409"/>
      <c r="CZ33" s="409"/>
      <c r="DA33" s="409"/>
      <c r="DB33" s="409"/>
      <c r="DC33" s="409"/>
      <c r="DD33" s="409"/>
      <c r="DE33" s="409"/>
      <c r="DF33" s="196"/>
      <c r="DG33" s="609" t="s">
        <v>209</v>
      </c>
      <c r="DH33" s="609"/>
      <c r="DI33" s="198"/>
    </row>
    <row r="34" spans="1:113" ht="32.25" customHeight="1" x14ac:dyDescent="0.15">
      <c r="A34" s="171"/>
      <c r="B34" s="19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1"/>
      <c r="U34" s="610">
        <f>IF(W34="","",MAX(C34:D43)+1)</f>
        <v>3</v>
      </c>
      <c r="V34" s="610"/>
      <c r="W34" s="611" t="str">
        <f>IF('各会計、関係団体の財政状況及び健全化判断比率'!B28="","",'各会計、関係団体の財政状況及び健全化判断比率'!B28)</f>
        <v>国民健康保険事業</v>
      </c>
      <c r="X34" s="611"/>
      <c r="Y34" s="611"/>
      <c r="Z34" s="611"/>
      <c r="AA34" s="611"/>
      <c r="AB34" s="611"/>
      <c r="AC34" s="611"/>
      <c r="AD34" s="611"/>
      <c r="AE34" s="611"/>
      <c r="AF34" s="611"/>
      <c r="AG34" s="611"/>
      <c r="AH34" s="611"/>
      <c r="AI34" s="611"/>
      <c r="AJ34" s="611"/>
      <c r="AK34" s="611"/>
      <c r="AL34" s="171"/>
      <c r="AM34" s="610">
        <f>IF(AO34="","",MAX(C34:D43,U34:V43)+1)</f>
        <v>5</v>
      </c>
      <c r="AN34" s="610"/>
      <c r="AO34" s="611" t="str">
        <f>IF('各会計、関係団体の財政状況及び健全化判断比率'!B30="","",'各会計、関係団体の財政状況及び健全化判断比率'!B30)</f>
        <v>病院事業会計</v>
      </c>
      <c r="AP34" s="611"/>
      <c r="AQ34" s="611"/>
      <c r="AR34" s="611"/>
      <c r="AS34" s="611"/>
      <c r="AT34" s="611"/>
      <c r="AU34" s="611"/>
      <c r="AV34" s="611"/>
      <c r="AW34" s="611"/>
      <c r="AX34" s="611"/>
      <c r="AY34" s="611"/>
      <c r="AZ34" s="611"/>
      <c r="BA34" s="611"/>
      <c r="BB34" s="611"/>
      <c r="BC34" s="611"/>
      <c r="BD34" s="171"/>
      <c r="BE34" s="610">
        <f>IF(BG34="","",MAX(C34:D43,U34:V43,AM34:AN43)+1)</f>
        <v>8</v>
      </c>
      <c r="BF34" s="610"/>
      <c r="BG34" s="611" t="str">
        <f>IF('各会計、関係団体の財政状況及び健全化判断比率'!B33="","",'各会計、関係団体の財政状況及び健全化判断比率'!B33)</f>
        <v>浄化槽整備事業特別会計</v>
      </c>
      <c r="BH34" s="611"/>
      <c r="BI34" s="611"/>
      <c r="BJ34" s="611"/>
      <c r="BK34" s="611"/>
      <c r="BL34" s="611"/>
      <c r="BM34" s="611"/>
      <c r="BN34" s="611"/>
      <c r="BO34" s="611"/>
      <c r="BP34" s="611"/>
      <c r="BQ34" s="611"/>
      <c r="BR34" s="611"/>
      <c r="BS34" s="611"/>
      <c r="BT34" s="611"/>
      <c r="BU34" s="611"/>
      <c r="BV34" s="171"/>
      <c r="BW34" s="610">
        <f>IF(BY34="","",MAX(C34:D43,U34:V43,AM34:AN43,BE34:BF43)+1)</f>
        <v>12</v>
      </c>
      <c r="BX34" s="610"/>
      <c r="BY34" s="611" t="str">
        <f>IF('各会計、関係団体の財政状況及び健全化判断比率'!B68="","",'各会計、関係団体の財政状況及び健全化判断比率'!B68)</f>
        <v>鳥取県町村総合事務組合</v>
      </c>
      <c r="BZ34" s="611"/>
      <c r="CA34" s="611"/>
      <c r="CB34" s="611"/>
      <c r="CC34" s="611"/>
      <c r="CD34" s="611"/>
      <c r="CE34" s="611"/>
      <c r="CF34" s="611"/>
      <c r="CG34" s="611"/>
      <c r="CH34" s="611"/>
      <c r="CI34" s="611"/>
      <c r="CJ34" s="611"/>
      <c r="CK34" s="611"/>
      <c r="CL34" s="611"/>
      <c r="CM34" s="611"/>
      <c r="CN34" s="171"/>
      <c r="CO34" s="610">
        <f>IF(CQ34="","",MAX(C34:D43,U34:V43,AM34:AN43,BE34:BF43,BW34:BX43)+1)</f>
        <v>19</v>
      </c>
      <c r="CP34" s="610"/>
      <c r="CQ34" s="611" t="str">
        <f>IF('各会計、関係団体の財政状況及び健全化判断比率'!BS7="","",'各会計、関係団体の財政状況及び健全化判断比率'!BS7)</f>
        <v>南部町農村振興公社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98"/>
    </row>
    <row r="35" spans="1:113" ht="32.25" customHeight="1" x14ac:dyDescent="0.15">
      <c r="A35" s="171"/>
      <c r="B35" s="195"/>
      <c r="C35" s="610">
        <f>IF(E35="","",C34+1)</f>
        <v>2</v>
      </c>
      <c r="D35" s="610"/>
      <c r="E35" s="611" t="str">
        <f>IF('各会計、関係団体の財政状況及び健全化判断比率'!B8="","",'各会計、関係団体の財政状況及び健全化判断比率'!B8)</f>
        <v>墓苑事業</v>
      </c>
      <c r="F35" s="611"/>
      <c r="G35" s="611"/>
      <c r="H35" s="611"/>
      <c r="I35" s="611"/>
      <c r="J35" s="611"/>
      <c r="K35" s="611"/>
      <c r="L35" s="611"/>
      <c r="M35" s="611"/>
      <c r="N35" s="611"/>
      <c r="O35" s="611"/>
      <c r="P35" s="611"/>
      <c r="Q35" s="611"/>
      <c r="R35" s="611"/>
      <c r="S35" s="611"/>
      <c r="T35" s="171"/>
      <c r="U35" s="610">
        <f>IF(W35="","",U34+1)</f>
        <v>4</v>
      </c>
      <c r="V35" s="610"/>
      <c r="W35" s="611" t="str">
        <f>IF('各会計、関係団体の財政状況及び健全化判断比率'!B29="","",'各会計、関係団体の財政状況及び健全化判断比率'!B29)</f>
        <v>後期高齢者医療</v>
      </c>
      <c r="X35" s="611"/>
      <c r="Y35" s="611"/>
      <c r="Z35" s="611"/>
      <c r="AA35" s="611"/>
      <c r="AB35" s="611"/>
      <c r="AC35" s="611"/>
      <c r="AD35" s="611"/>
      <c r="AE35" s="611"/>
      <c r="AF35" s="611"/>
      <c r="AG35" s="611"/>
      <c r="AH35" s="611"/>
      <c r="AI35" s="611"/>
      <c r="AJ35" s="611"/>
      <c r="AK35" s="611"/>
      <c r="AL35" s="171"/>
      <c r="AM35" s="610">
        <f t="shared" ref="AM35:AM43" si="0">IF(AO35="","",AM34+1)</f>
        <v>6</v>
      </c>
      <c r="AN35" s="610"/>
      <c r="AO35" s="611" t="str">
        <f>IF('各会計、関係団体の財政状況及び健全化判断比率'!B31="","",'各会計、関係団体の財政状況及び健全化判断比率'!B31)</f>
        <v>在宅生活支援事業会計</v>
      </c>
      <c r="AP35" s="611"/>
      <c r="AQ35" s="611"/>
      <c r="AR35" s="611"/>
      <c r="AS35" s="611"/>
      <c r="AT35" s="611"/>
      <c r="AU35" s="611"/>
      <c r="AV35" s="611"/>
      <c r="AW35" s="611"/>
      <c r="AX35" s="611"/>
      <c r="AY35" s="611"/>
      <c r="AZ35" s="611"/>
      <c r="BA35" s="611"/>
      <c r="BB35" s="611"/>
      <c r="BC35" s="611"/>
      <c r="BD35" s="171"/>
      <c r="BE35" s="610">
        <f t="shared" ref="BE35:BE43" si="1">IF(BG35="","",BE34+1)</f>
        <v>9</v>
      </c>
      <c r="BF35" s="610"/>
      <c r="BG35" s="611" t="str">
        <f>IF('各会計、関係団体の財政状況及び健全化判断比率'!B34="","",'各会計、関係団体の財政状況及び健全化判断比率'!B34)</f>
        <v>農業集落排水事業特別会計</v>
      </c>
      <c r="BH35" s="611"/>
      <c r="BI35" s="611"/>
      <c r="BJ35" s="611"/>
      <c r="BK35" s="611"/>
      <c r="BL35" s="611"/>
      <c r="BM35" s="611"/>
      <c r="BN35" s="611"/>
      <c r="BO35" s="611"/>
      <c r="BP35" s="611"/>
      <c r="BQ35" s="611"/>
      <c r="BR35" s="611"/>
      <c r="BS35" s="611"/>
      <c r="BT35" s="611"/>
      <c r="BU35" s="611"/>
      <c r="BV35" s="171"/>
      <c r="BW35" s="610">
        <f t="shared" ref="BW35:BW43" si="2">IF(BY35="","",BW34+1)</f>
        <v>13</v>
      </c>
      <c r="BX35" s="610"/>
      <c r="BY35" s="611" t="str">
        <f>IF('各会計、関係団体の財政状況及び健全化判断比率'!B69="","",'各会計、関係団体の財政状況及び健全化判断比率'!B69)</f>
        <v>南部町・伯耆町清掃施設管理組合</v>
      </c>
      <c r="BZ35" s="611"/>
      <c r="CA35" s="611"/>
      <c r="CB35" s="611"/>
      <c r="CC35" s="611"/>
      <c r="CD35" s="611"/>
      <c r="CE35" s="611"/>
      <c r="CF35" s="611"/>
      <c r="CG35" s="611"/>
      <c r="CH35" s="611"/>
      <c r="CI35" s="611"/>
      <c r="CJ35" s="611"/>
      <c r="CK35" s="611"/>
      <c r="CL35" s="611"/>
      <c r="CM35" s="611"/>
      <c r="CN35" s="171"/>
      <c r="CO35" s="610">
        <f t="shared" ref="CO35:CO43" si="3">IF(CQ35="","",CO34+1)</f>
        <v>20</v>
      </c>
      <c r="CP35" s="610"/>
      <c r="CQ35" s="611" t="str">
        <f>IF('各会計、関係団体の財政状況及び健全化判断比率'!BS8="","",'各会計、関係団体の財政状況及び健全化判断比率'!BS8)</f>
        <v>株式会社　緑水園</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98"/>
    </row>
    <row r="36" spans="1:113" ht="32.25" customHeight="1" x14ac:dyDescent="0.15">
      <c r="A36" s="171"/>
      <c r="B36" s="19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1"/>
      <c r="U36" s="610" t="str">
        <f t="shared" ref="U36:U43" si="4">IF(W36="","",U35+1)</f>
        <v/>
      </c>
      <c r="V36" s="610"/>
      <c r="W36" s="611"/>
      <c r="X36" s="611"/>
      <c r="Y36" s="611"/>
      <c r="Z36" s="611"/>
      <c r="AA36" s="611"/>
      <c r="AB36" s="611"/>
      <c r="AC36" s="611"/>
      <c r="AD36" s="611"/>
      <c r="AE36" s="611"/>
      <c r="AF36" s="611"/>
      <c r="AG36" s="611"/>
      <c r="AH36" s="611"/>
      <c r="AI36" s="611"/>
      <c r="AJ36" s="611"/>
      <c r="AK36" s="611"/>
      <c r="AL36" s="171"/>
      <c r="AM36" s="610">
        <f t="shared" si="0"/>
        <v>7</v>
      </c>
      <c r="AN36" s="610"/>
      <c r="AO36" s="611" t="str">
        <f>IF('各会計、関係団体の財政状況及び健全化判断比率'!B32="","",'各会計、関係団体の財政状況及び健全化判断比率'!B32)</f>
        <v>水道事業会計</v>
      </c>
      <c r="AP36" s="611"/>
      <c r="AQ36" s="611"/>
      <c r="AR36" s="611"/>
      <c r="AS36" s="611"/>
      <c r="AT36" s="611"/>
      <c r="AU36" s="611"/>
      <c r="AV36" s="611"/>
      <c r="AW36" s="611"/>
      <c r="AX36" s="611"/>
      <c r="AY36" s="611"/>
      <c r="AZ36" s="611"/>
      <c r="BA36" s="611"/>
      <c r="BB36" s="611"/>
      <c r="BC36" s="611"/>
      <c r="BD36" s="171"/>
      <c r="BE36" s="610">
        <f t="shared" si="1"/>
        <v>10</v>
      </c>
      <c r="BF36" s="610"/>
      <c r="BG36" s="611" t="str">
        <f>IF('各会計、関係団体の財政状況及び健全化判断比率'!B35="","",'各会計、関係団体の財政状況及び健全化判断比率'!B35)</f>
        <v>公共下水道事業特別会計</v>
      </c>
      <c r="BH36" s="611"/>
      <c r="BI36" s="611"/>
      <c r="BJ36" s="611"/>
      <c r="BK36" s="611"/>
      <c r="BL36" s="611"/>
      <c r="BM36" s="611"/>
      <c r="BN36" s="611"/>
      <c r="BO36" s="611"/>
      <c r="BP36" s="611"/>
      <c r="BQ36" s="611"/>
      <c r="BR36" s="611"/>
      <c r="BS36" s="611"/>
      <c r="BT36" s="611"/>
      <c r="BU36" s="611"/>
      <c r="BV36" s="171"/>
      <c r="BW36" s="610">
        <f t="shared" si="2"/>
        <v>14</v>
      </c>
      <c r="BX36" s="610"/>
      <c r="BY36" s="611" t="str">
        <f>IF('各会計、関係団体の財政状況及び健全化判断比率'!B70="","",'各会計、関係団体の財政状況及び健全化判断比率'!B70)</f>
        <v>鳥取県西部広域行政管理組合</v>
      </c>
      <c r="BZ36" s="611"/>
      <c r="CA36" s="611"/>
      <c r="CB36" s="611"/>
      <c r="CC36" s="611"/>
      <c r="CD36" s="611"/>
      <c r="CE36" s="611"/>
      <c r="CF36" s="611"/>
      <c r="CG36" s="611"/>
      <c r="CH36" s="611"/>
      <c r="CI36" s="611"/>
      <c r="CJ36" s="611"/>
      <c r="CK36" s="611"/>
      <c r="CL36" s="611"/>
      <c r="CM36" s="611"/>
      <c r="CN36" s="171"/>
      <c r="CO36" s="610">
        <f t="shared" si="3"/>
        <v>21</v>
      </c>
      <c r="CP36" s="610"/>
      <c r="CQ36" s="611" t="str">
        <f>IF('各会計、関係団体の財政状況及び健全化判断比率'!BS9="","",'各会計、関係団体の財政状況及び健全化判断比率'!BS9)</f>
        <v>南部町土地開発公社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98"/>
    </row>
    <row r="37" spans="1:113" ht="32.25" customHeight="1" x14ac:dyDescent="0.15">
      <c r="A37" s="171"/>
      <c r="B37" s="19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1"/>
      <c r="U37" s="610" t="str">
        <f t="shared" si="4"/>
        <v/>
      </c>
      <c r="V37" s="610"/>
      <c r="W37" s="611"/>
      <c r="X37" s="611"/>
      <c r="Y37" s="611"/>
      <c r="Z37" s="611"/>
      <c r="AA37" s="611"/>
      <c r="AB37" s="611"/>
      <c r="AC37" s="611"/>
      <c r="AD37" s="611"/>
      <c r="AE37" s="611"/>
      <c r="AF37" s="611"/>
      <c r="AG37" s="611"/>
      <c r="AH37" s="611"/>
      <c r="AI37" s="611"/>
      <c r="AJ37" s="611"/>
      <c r="AK37" s="611"/>
      <c r="AL37" s="171"/>
      <c r="AM37" s="610" t="str">
        <f t="shared" si="0"/>
        <v/>
      </c>
      <c r="AN37" s="610"/>
      <c r="AO37" s="611"/>
      <c r="AP37" s="611"/>
      <c r="AQ37" s="611"/>
      <c r="AR37" s="611"/>
      <c r="AS37" s="611"/>
      <c r="AT37" s="611"/>
      <c r="AU37" s="611"/>
      <c r="AV37" s="611"/>
      <c r="AW37" s="611"/>
      <c r="AX37" s="611"/>
      <c r="AY37" s="611"/>
      <c r="AZ37" s="611"/>
      <c r="BA37" s="611"/>
      <c r="BB37" s="611"/>
      <c r="BC37" s="611"/>
      <c r="BD37" s="171"/>
      <c r="BE37" s="610">
        <f t="shared" si="1"/>
        <v>11</v>
      </c>
      <c r="BF37" s="610"/>
      <c r="BG37" s="611" t="str">
        <f>IF('各会計、関係団体の財政状況及び健全化判断比率'!B36="","",'各会計、関係団体の財政状況及び健全化判断比率'!B36)</f>
        <v>太陽光発電事業特別会計</v>
      </c>
      <c r="BH37" s="611"/>
      <c r="BI37" s="611"/>
      <c r="BJ37" s="611"/>
      <c r="BK37" s="611"/>
      <c r="BL37" s="611"/>
      <c r="BM37" s="611"/>
      <c r="BN37" s="611"/>
      <c r="BO37" s="611"/>
      <c r="BP37" s="611"/>
      <c r="BQ37" s="611"/>
      <c r="BR37" s="611"/>
      <c r="BS37" s="611"/>
      <c r="BT37" s="611"/>
      <c r="BU37" s="611"/>
      <c r="BV37" s="171"/>
      <c r="BW37" s="610">
        <f t="shared" si="2"/>
        <v>15</v>
      </c>
      <c r="BX37" s="610"/>
      <c r="BY37" s="611" t="str">
        <f>IF('各会計、関係団体の財政状況及び健全化判断比率'!B71="","",'各会計、関係団体の財政状況及び健全化判断比率'!B71)</f>
        <v>南部箕蚊屋広域連合</v>
      </c>
      <c r="BZ37" s="611"/>
      <c r="CA37" s="611"/>
      <c r="CB37" s="611"/>
      <c r="CC37" s="611"/>
      <c r="CD37" s="611"/>
      <c r="CE37" s="611"/>
      <c r="CF37" s="611"/>
      <c r="CG37" s="611"/>
      <c r="CH37" s="611"/>
      <c r="CI37" s="611"/>
      <c r="CJ37" s="611"/>
      <c r="CK37" s="611"/>
      <c r="CL37" s="611"/>
      <c r="CM37" s="611"/>
      <c r="CN37" s="17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98"/>
    </row>
    <row r="38" spans="1:113" ht="32.25" customHeight="1" x14ac:dyDescent="0.15">
      <c r="A38" s="171"/>
      <c r="B38" s="19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1"/>
      <c r="U38" s="610" t="str">
        <f t="shared" si="4"/>
        <v/>
      </c>
      <c r="V38" s="610"/>
      <c r="W38" s="611"/>
      <c r="X38" s="611"/>
      <c r="Y38" s="611"/>
      <c r="Z38" s="611"/>
      <c r="AA38" s="611"/>
      <c r="AB38" s="611"/>
      <c r="AC38" s="611"/>
      <c r="AD38" s="611"/>
      <c r="AE38" s="611"/>
      <c r="AF38" s="611"/>
      <c r="AG38" s="611"/>
      <c r="AH38" s="611"/>
      <c r="AI38" s="611"/>
      <c r="AJ38" s="611"/>
      <c r="AK38" s="611"/>
      <c r="AL38" s="171"/>
      <c r="AM38" s="610" t="str">
        <f t="shared" si="0"/>
        <v/>
      </c>
      <c r="AN38" s="610"/>
      <c r="AO38" s="611"/>
      <c r="AP38" s="611"/>
      <c r="AQ38" s="611"/>
      <c r="AR38" s="611"/>
      <c r="AS38" s="611"/>
      <c r="AT38" s="611"/>
      <c r="AU38" s="611"/>
      <c r="AV38" s="611"/>
      <c r="AW38" s="611"/>
      <c r="AX38" s="611"/>
      <c r="AY38" s="611"/>
      <c r="AZ38" s="611"/>
      <c r="BA38" s="611"/>
      <c r="BB38" s="611"/>
      <c r="BC38" s="611"/>
      <c r="BD38" s="171"/>
      <c r="BE38" s="610" t="str">
        <f t="shared" si="1"/>
        <v/>
      </c>
      <c r="BF38" s="610"/>
      <c r="BG38" s="611"/>
      <c r="BH38" s="611"/>
      <c r="BI38" s="611"/>
      <c r="BJ38" s="611"/>
      <c r="BK38" s="611"/>
      <c r="BL38" s="611"/>
      <c r="BM38" s="611"/>
      <c r="BN38" s="611"/>
      <c r="BO38" s="611"/>
      <c r="BP38" s="611"/>
      <c r="BQ38" s="611"/>
      <c r="BR38" s="611"/>
      <c r="BS38" s="611"/>
      <c r="BT38" s="611"/>
      <c r="BU38" s="611"/>
      <c r="BV38" s="171"/>
      <c r="BW38" s="610">
        <f t="shared" si="2"/>
        <v>16</v>
      </c>
      <c r="BX38" s="610"/>
      <c r="BY38" s="611" t="str">
        <f>IF('各会計、関係団体の財政状況及び健全化判断比率'!B72="","",'各会計、関係団体の財政状況及び健全化判断比率'!B72)</f>
        <v>南部箕蚊屋広域連合</v>
      </c>
      <c r="BZ38" s="611"/>
      <c r="CA38" s="611"/>
      <c r="CB38" s="611"/>
      <c r="CC38" s="611"/>
      <c r="CD38" s="611"/>
      <c r="CE38" s="611"/>
      <c r="CF38" s="611"/>
      <c r="CG38" s="611"/>
      <c r="CH38" s="611"/>
      <c r="CI38" s="611"/>
      <c r="CJ38" s="611"/>
      <c r="CK38" s="611"/>
      <c r="CL38" s="611"/>
      <c r="CM38" s="611"/>
      <c r="CN38" s="17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98"/>
    </row>
    <row r="39" spans="1:113" ht="32.25" customHeight="1" x14ac:dyDescent="0.15">
      <c r="A39" s="171"/>
      <c r="B39" s="19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1"/>
      <c r="U39" s="610" t="str">
        <f t="shared" si="4"/>
        <v/>
      </c>
      <c r="V39" s="610"/>
      <c r="W39" s="611"/>
      <c r="X39" s="611"/>
      <c r="Y39" s="611"/>
      <c r="Z39" s="611"/>
      <c r="AA39" s="611"/>
      <c r="AB39" s="611"/>
      <c r="AC39" s="611"/>
      <c r="AD39" s="611"/>
      <c r="AE39" s="611"/>
      <c r="AF39" s="611"/>
      <c r="AG39" s="611"/>
      <c r="AH39" s="611"/>
      <c r="AI39" s="611"/>
      <c r="AJ39" s="611"/>
      <c r="AK39" s="611"/>
      <c r="AL39" s="171"/>
      <c r="AM39" s="610" t="str">
        <f t="shared" si="0"/>
        <v/>
      </c>
      <c r="AN39" s="610"/>
      <c r="AO39" s="611"/>
      <c r="AP39" s="611"/>
      <c r="AQ39" s="611"/>
      <c r="AR39" s="611"/>
      <c r="AS39" s="611"/>
      <c r="AT39" s="611"/>
      <c r="AU39" s="611"/>
      <c r="AV39" s="611"/>
      <c r="AW39" s="611"/>
      <c r="AX39" s="611"/>
      <c r="AY39" s="611"/>
      <c r="AZ39" s="611"/>
      <c r="BA39" s="611"/>
      <c r="BB39" s="611"/>
      <c r="BC39" s="611"/>
      <c r="BD39" s="171"/>
      <c r="BE39" s="610" t="str">
        <f t="shared" si="1"/>
        <v/>
      </c>
      <c r="BF39" s="610"/>
      <c r="BG39" s="611"/>
      <c r="BH39" s="611"/>
      <c r="BI39" s="611"/>
      <c r="BJ39" s="611"/>
      <c r="BK39" s="611"/>
      <c r="BL39" s="611"/>
      <c r="BM39" s="611"/>
      <c r="BN39" s="611"/>
      <c r="BO39" s="611"/>
      <c r="BP39" s="611"/>
      <c r="BQ39" s="611"/>
      <c r="BR39" s="611"/>
      <c r="BS39" s="611"/>
      <c r="BT39" s="611"/>
      <c r="BU39" s="611"/>
      <c r="BV39" s="171"/>
      <c r="BW39" s="610">
        <f t="shared" si="2"/>
        <v>17</v>
      </c>
      <c r="BX39" s="610"/>
      <c r="BY39" s="611" t="str">
        <f>IF('各会計、関係団体の財政状況及び健全化判断比率'!B73="","",'各会計、関係団体の財政状況及び健全化判断比率'!B73)</f>
        <v>鳥取県後期高齢者医療広域連合</v>
      </c>
      <c r="BZ39" s="611"/>
      <c r="CA39" s="611"/>
      <c r="CB39" s="611"/>
      <c r="CC39" s="611"/>
      <c r="CD39" s="611"/>
      <c r="CE39" s="611"/>
      <c r="CF39" s="611"/>
      <c r="CG39" s="611"/>
      <c r="CH39" s="611"/>
      <c r="CI39" s="611"/>
      <c r="CJ39" s="611"/>
      <c r="CK39" s="611"/>
      <c r="CL39" s="611"/>
      <c r="CM39" s="611"/>
      <c r="CN39" s="17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98"/>
    </row>
    <row r="40" spans="1:113" ht="32.25" customHeight="1" x14ac:dyDescent="0.15">
      <c r="A40" s="171"/>
      <c r="B40" s="19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1"/>
      <c r="U40" s="610" t="str">
        <f t="shared" si="4"/>
        <v/>
      </c>
      <c r="V40" s="610"/>
      <c r="W40" s="611"/>
      <c r="X40" s="611"/>
      <c r="Y40" s="611"/>
      <c r="Z40" s="611"/>
      <c r="AA40" s="611"/>
      <c r="AB40" s="611"/>
      <c r="AC40" s="611"/>
      <c r="AD40" s="611"/>
      <c r="AE40" s="611"/>
      <c r="AF40" s="611"/>
      <c r="AG40" s="611"/>
      <c r="AH40" s="611"/>
      <c r="AI40" s="611"/>
      <c r="AJ40" s="611"/>
      <c r="AK40" s="611"/>
      <c r="AL40" s="171"/>
      <c r="AM40" s="610" t="str">
        <f t="shared" si="0"/>
        <v/>
      </c>
      <c r="AN40" s="610"/>
      <c r="AO40" s="611"/>
      <c r="AP40" s="611"/>
      <c r="AQ40" s="611"/>
      <c r="AR40" s="611"/>
      <c r="AS40" s="611"/>
      <c r="AT40" s="611"/>
      <c r="AU40" s="611"/>
      <c r="AV40" s="611"/>
      <c r="AW40" s="611"/>
      <c r="AX40" s="611"/>
      <c r="AY40" s="611"/>
      <c r="AZ40" s="611"/>
      <c r="BA40" s="611"/>
      <c r="BB40" s="611"/>
      <c r="BC40" s="611"/>
      <c r="BD40" s="171"/>
      <c r="BE40" s="610" t="str">
        <f t="shared" si="1"/>
        <v/>
      </c>
      <c r="BF40" s="610"/>
      <c r="BG40" s="611"/>
      <c r="BH40" s="611"/>
      <c r="BI40" s="611"/>
      <c r="BJ40" s="611"/>
      <c r="BK40" s="611"/>
      <c r="BL40" s="611"/>
      <c r="BM40" s="611"/>
      <c r="BN40" s="611"/>
      <c r="BO40" s="611"/>
      <c r="BP40" s="611"/>
      <c r="BQ40" s="611"/>
      <c r="BR40" s="611"/>
      <c r="BS40" s="611"/>
      <c r="BT40" s="611"/>
      <c r="BU40" s="611"/>
      <c r="BV40" s="171"/>
      <c r="BW40" s="610">
        <f t="shared" si="2"/>
        <v>18</v>
      </c>
      <c r="BX40" s="610"/>
      <c r="BY40" s="611" t="str">
        <f>IF('各会計、関係団体の財政状況及び健全化判断比率'!B74="","",'各会計、関係団体の財政状況及び健全化判断比率'!B74)</f>
        <v>鳥取県後期高齢者医療広域連合</v>
      </c>
      <c r="BZ40" s="611"/>
      <c r="CA40" s="611"/>
      <c r="CB40" s="611"/>
      <c r="CC40" s="611"/>
      <c r="CD40" s="611"/>
      <c r="CE40" s="611"/>
      <c r="CF40" s="611"/>
      <c r="CG40" s="611"/>
      <c r="CH40" s="611"/>
      <c r="CI40" s="611"/>
      <c r="CJ40" s="611"/>
      <c r="CK40" s="611"/>
      <c r="CL40" s="611"/>
      <c r="CM40" s="611"/>
      <c r="CN40" s="17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98"/>
    </row>
    <row r="41" spans="1:113" ht="32.25" customHeight="1" x14ac:dyDescent="0.15">
      <c r="A41" s="171"/>
      <c r="B41" s="19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1"/>
      <c r="U41" s="610" t="str">
        <f t="shared" si="4"/>
        <v/>
      </c>
      <c r="V41" s="610"/>
      <c r="W41" s="611"/>
      <c r="X41" s="611"/>
      <c r="Y41" s="611"/>
      <c r="Z41" s="611"/>
      <c r="AA41" s="611"/>
      <c r="AB41" s="611"/>
      <c r="AC41" s="611"/>
      <c r="AD41" s="611"/>
      <c r="AE41" s="611"/>
      <c r="AF41" s="611"/>
      <c r="AG41" s="611"/>
      <c r="AH41" s="611"/>
      <c r="AI41" s="611"/>
      <c r="AJ41" s="611"/>
      <c r="AK41" s="611"/>
      <c r="AL41" s="171"/>
      <c r="AM41" s="610" t="str">
        <f t="shared" si="0"/>
        <v/>
      </c>
      <c r="AN41" s="610"/>
      <c r="AO41" s="611"/>
      <c r="AP41" s="611"/>
      <c r="AQ41" s="611"/>
      <c r="AR41" s="611"/>
      <c r="AS41" s="611"/>
      <c r="AT41" s="611"/>
      <c r="AU41" s="611"/>
      <c r="AV41" s="611"/>
      <c r="AW41" s="611"/>
      <c r="AX41" s="611"/>
      <c r="AY41" s="611"/>
      <c r="AZ41" s="611"/>
      <c r="BA41" s="611"/>
      <c r="BB41" s="611"/>
      <c r="BC41" s="611"/>
      <c r="BD41" s="171"/>
      <c r="BE41" s="610" t="str">
        <f t="shared" si="1"/>
        <v/>
      </c>
      <c r="BF41" s="610"/>
      <c r="BG41" s="611"/>
      <c r="BH41" s="611"/>
      <c r="BI41" s="611"/>
      <c r="BJ41" s="611"/>
      <c r="BK41" s="611"/>
      <c r="BL41" s="611"/>
      <c r="BM41" s="611"/>
      <c r="BN41" s="611"/>
      <c r="BO41" s="611"/>
      <c r="BP41" s="611"/>
      <c r="BQ41" s="611"/>
      <c r="BR41" s="611"/>
      <c r="BS41" s="611"/>
      <c r="BT41" s="611"/>
      <c r="BU41" s="611"/>
      <c r="BV41" s="171"/>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98"/>
    </row>
    <row r="42" spans="1:113" ht="32.25" customHeight="1" x14ac:dyDescent="0.15">
      <c r="B42" s="19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1"/>
      <c r="U42" s="610" t="str">
        <f t="shared" si="4"/>
        <v/>
      </c>
      <c r="V42" s="610"/>
      <c r="W42" s="611"/>
      <c r="X42" s="611"/>
      <c r="Y42" s="611"/>
      <c r="Z42" s="611"/>
      <c r="AA42" s="611"/>
      <c r="AB42" s="611"/>
      <c r="AC42" s="611"/>
      <c r="AD42" s="611"/>
      <c r="AE42" s="611"/>
      <c r="AF42" s="611"/>
      <c r="AG42" s="611"/>
      <c r="AH42" s="611"/>
      <c r="AI42" s="611"/>
      <c r="AJ42" s="611"/>
      <c r="AK42" s="611"/>
      <c r="AL42" s="171"/>
      <c r="AM42" s="610" t="str">
        <f t="shared" si="0"/>
        <v/>
      </c>
      <c r="AN42" s="610"/>
      <c r="AO42" s="611"/>
      <c r="AP42" s="611"/>
      <c r="AQ42" s="611"/>
      <c r="AR42" s="611"/>
      <c r="AS42" s="611"/>
      <c r="AT42" s="611"/>
      <c r="AU42" s="611"/>
      <c r="AV42" s="611"/>
      <c r="AW42" s="611"/>
      <c r="AX42" s="611"/>
      <c r="AY42" s="611"/>
      <c r="AZ42" s="611"/>
      <c r="BA42" s="611"/>
      <c r="BB42" s="611"/>
      <c r="BC42" s="611"/>
      <c r="BD42" s="171"/>
      <c r="BE42" s="610" t="str">
        <f t="shared" si="1"/>
        <v/>
      </c>
      <c r="BF42" s="610"/>
      <c r="BG42" s="611"/>
      <c r="BH42" s="611"/>
      <c r="BI42" s="611"/>
      <c r="BJ42" s="611"/>
      <c r="BK42" s="611"/>
      <c r="BL42" s="611"/>
      <c r="BM42" s="611"/>
      <c r="BN42" s="611"/>
      <c r="BO42" s="611"/>
      <c r="BP42" s="611"/>
      <c r="BQ42" s="611"/>
      <c r="BR42" s="611"/>
      <c r="BS42" s="611"/>
      <c r="BT42" s="611"/>
      <c r="BU42" s="611"/>
      <c r="BV42" s="17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98"/>
    </row>
    <row r="43" spans="1:113" ht="32.25" customHeight="1" x14ac:dyDescent="0.15">
      <c r="B43" s="19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1"/>
      <c r="U43" s="610" t="str">
        <f t="shared" si="4"/>
        <v/>
      </c>
      <c r="V43" s="610"/>
      <c r="W43" s="611"/>
      <c r="X43" s="611"/>
      <c r="Y43" s="611"/>
      <c r="Z43" s="611"/>
      <c r="AA43" s="611"/>
      <c r="AB43" s="611"/>
      <c r="AC43" s="611"/>
      <c r="AD43" s="611"/>
      <c r="AE43" s="611"/>
      <c r="AF43" s="611"/>
      <c r="AG43" s="611"/>
      <c r="AH43" s="611"/>
      <c r="AI43" s="611"/>
      <c r="AJ43" s="611"/>
      <c r="AK43" s="611"/>
      <c r="AL43" s="171"/>
      <c r="AM43" s="610" t="str">
        <f t="shared" si="0"/>
        <v/>
      </c>
      <c r="AN43" s="610"/>
      <c r="AO43" s="611"/>
      <c r="AP43" s="611"/>
      <c r="AQ43" s="611"/>
      <c r="AR43" s="611"/>
      <c r="AS43" s="611"/>
      <c r="AT43" s="611"/>
      <c r="AU43" s="611"/>
      <c r="AV43" s="611"/>
      <c r="AW43" s="611"/>
      <c r="AX43" s="611"/>
      <c r="AY43" s="611"/>
      <c r="AZ43" s="611"/>
      <c r="BA43" s="611"/>
      <c r="BB43" s="611"/>
      <c r="BC43" s="611"/>
      <c r="BD43" s="171"/>
      <c r="BE43" s="610" t="str">
        <f t="shared" si="1"/>
        <v/>
      </c>
      <c r="BF43" s="610"/>
      <c r="BG43" s="611"/>
      <c r="BH43" s="611"/>
      <c r="BI43" s="611"/>
      <c r="BJ43" s="611"/>
      <c r="BK43" s="611"/>
      <c r="BL43" s="611"/>
      <c r="BM43" s="611"/>
      <c r="BN43" s="611"/>
      <c r="BO43" s="611"/>
      <c r="BP43" s="611"/>
      <c r="BQ43" s="611"/>
      <c r="BR43" s="611"/>
      <c r="BS43" s="611"/>
      <c r="BT43" s="611"/>
      <c r="BU43" s="611"/>
      <c r="BV43" s="17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98"/>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170"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Rv9CRdUC7wz3b3yaJRUIQYsOSW7YcIj3x07mRYbnfXebqG1c5x8eQ8uPMHIOBzpXKYDQgoYpJJZpSAT3xh8IeQ==" saltValue="KkOrmZIWoiuX08YGvpoh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4" customWidth="1"/>
    <col min="2" max="2" width="2.375" style="204" customWidth="1"/>
    <col min="3" max="16" width="2.625" style="204" customWidth="1"/>
    <col min="17" max="17" width="2.375" style="204" customWidth="1"/>
    <col min="18" max="95" width="1.625" style="204" customWidth="1"/>
    <col min="96" max="133" width="1.625" style="216" customWidth="1"/>
    <col min="134" max="143" width="1.6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615" t="s">
        <v>219</v>
      </c>
      <c r="DI1" s="616"/>
      <c r="DJ1" s="616"/>
      <c r="DK1" s="616"/>
      <c r="DL1" s="616"/>
      <c r="DM1" s="616"/>
      <c r="DN1" s="617"/>
      <c r="DO1" s="204"/>
      <c r="DP1" s="615" t="s">
        <v>220</v>
      </c>
      <c r="DQ1" s="616"/>
      <c r="DR1" s="616"/>
      <c r="DS1" s="616"/>
      <c r="DT1" s="616"/>
      <c r="DU1" s="616"/>
      <c r="DV1" s="616"/>
      <c r="DW1" s="616"/>
      <c r="DX1" s="616"/>
      <c r="DY1" s="616"/>
      <c r="DZ1" s="616"/>
      <c r="EA1" s="616"/>
      <c r="EB1" s="616"/>
      <c r="EC1" s="617"/>
      <c r="ED1" s="203"/>
      <c r="EE1" s="203"/>
      <c r="EF1" s="203"/>
      <c r="EG1" s="203"/>
      <c r="EH1" s="203"/>
      <c r="EI1" s="203"/>
      <c r="EJ1" s="203"/>
      <c r="EK1" s="203"/>
      <c r="EL1" s="203"/>
      <c r="EM1" s="203"/>
    </row>
    <row r="2" spans="2:143" ht="22.5" customHeight="1" x14ac:dyDescent="0.15">
      <c r="B2" s="205" t="s">
        <v>221</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232</v>
      </c>
      <c r="C5" s="623"/>
      <c r="D5" s="623"/>
      <c r="E5" s="623"/>
      <c r="F5" s="623"/>
      <c r="G5" s="623"/>
      <c r="H5" s="623"/>
      <c r="I5" s="623"/>
      <c r="J5" s="623"/>
      <c r="K5" s="623"/>
      <c r="L5" s="623"/>
      <c r="M5" s="623"/>
      <c r="N5" s="623"/>
      <c r="O5" s="623"/>
      <c r="P5" s="623"/>
      <c r="Q5" s="624"/>
      <c r="R5" s="625">
        <v>1015580</v>
      </c>
      <c r="S5" s="626"/>
      <c r="T5" s="626"/>
      <c r="U5" s="626"/>
      <c r="V5" s="626"/>
      <c r="W5" s="626"/>
      <c r="X5" s="626"/>
      <c r="Y5" s="627"/>
      <c r="Z5" s="628">
        <v>12.7</v>
      </c>
      <c r="AA5" s="628"/>
      <c r="AB5" s="628"/>
      <c r="AC5" s="628"/>
      <c r="AD5" s="629">
        <v>1015580</v>
      </c>
      <c r="AE5" s="629"/>
      <c r="AF5" s="629"/>
      <c r="AG5" s="629"/>
      <c r="AH5" s="629"/>
      <c r="AI5" s="629"/>
      <c r="AJ5" s="629"/>
      <c r="AK5" s="629"/>
      <c r="AL5" s="630">
        <v>22.5</v>
      </c>
      <c r="AM5" s="631"/>
      <c r="AN5" s="631"/>
      <c r="AO5" s="632"/>
      <c r="AP5" s="622" t="s">
        <v>233</v>
      </c>
      <c r="AQ5" s="623"/>
      <c r="AR5" s="623"/>
      <c r="AS5" s="623"/>
      <c r="AT5" s="623"/>
      <c r="AU5" s="623"/>
      <c r="AV5" s="623"/>
      <c r="AW5" s="623"/>
      <c r="AX5" s="623"/>
      <c r="AY5" s="623"/>
      <c r="AZ5" s="623"/>
      <c r="BA5" s="623"/>
      <c r="BB5" s="623"/>
      <c r="BC5" s="623"/>
      <c r="BD5" s="623"/>
      <c r="BE5" s="623"/>
      <c r="BF5" s="624"/>
      <c r="BG5" s="636">
        <v>1015580</v>
      </c>
      <c r="BH5" s="637"/>
      <c r="BI5" s="637"/>
      <c r="BJ5" s="637"/>
      <c r="BK5" s="637"/>
      <c r="BL5" s="637"/>
      <c r="BM5" s="637"/>
      <c r="BN5" s="638"/>
      <c r="BO5" s="639">
        <v>100</v>
      </c>
      <c r="BP5" s="639"/>
      <c r="BQ5" s="639"/>
      <c r="BR5" s="639"/>
      <c r="BS5" s="640" t="s">
        <v>234</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235</v>
      </c>
      <c r="CS5" s="619"/>
      <c r="CT5" s="619"/>
      <c r="CU5" s="619"/>
      <c r="CV5" s="619"/>
      <c r="CW5" s="619"/>
      <c r="CX5" s="619"/>
      <c r="CY5" s="620"/>
      <c r="CZ5" s="618" t="s">
        <v>226</v>
      </c>
      <c r="DA5" s="619"/>
      <c r="DB5" s="619"/>
      <c r="DC5" s="620"/>
      <c r="DD5" s="618" t="s">
        <v>236</v>
      </c>
      <c r="DE5" s="619"/>
      <c r="DF5" s="619"/>
      <c r="DG5" s="619"/>
      <c r="DH5" s="619"/>
      <c r="DI5" s="619"/>
      <c r="DJ5" s="619"/>
      <c r="DK5" s="619"/>
      <c r="DL5" s="619"/>
      <c r="DM5" s="619"/>
      <c r="DN5" s="619"/>
      <c r="DO5" s="619"/>
      <c r="DP5" s="620"/>
      <c r="DQ5" s="618" t="s">
        <v>237</v>
      </c>
      <c r="DR5" s="619"/>
      <c r="DS5" s="619"/>
      <c r="DT5" s="619"/>
      <c r="DU5" s="619"/>
      <c r="DV5" s="619"/>
      <c r="DW5" s="619"/>
      <c r="DX5" s="619"/>
      <c r="DY5" s="619"/>
      <c r="DZ5" s="619"/>
      <c r="EA5" s="619"/>
      <c r="EB5" s="619"/>
      <c r="EC5" s="620"/>
    </row>
    <row r="6" spans="2:143" ht="11.25" customHeight="1" x14ac:dyDescent="0.15">
      <c r="B6" s="633" t="s">
        <v>238</v>
      </c>
      <c r="C6" s="634"/>
      <c r="D6" s="634"/>
      <c r="E6" s="634"/>
      <c r="F6" s="634"/>
      <c r="G6" s="634"/>
      <c r="H6" s="634"/>
      <c r="I6" s="634"/>
      <c r="J6" s="634"/>
      <c r="K6" s="634"/>
      <c r="L6" s="634"/>
      <c r="M6" s="634"/>
      <c r="N6" s="634"/>
      <c r="O6" s="634"/>
      <c r="P6" s="634"/>
      <c r="Q6" s="635"/>
      <c r="R6" s="636">
        <v>76424</v>
      </c>
      <c r="S6" s="637"/>
      <c r="T6" s="637"/>
      <c r="U6" s="637"/>
      <c r="V6" s="637"/>
      <c r="W6" s="637"/>
      <c r="X6" s="637"/>
      <c r="Y6" s="638"/>
      <c r="Z6" s="639">
        <v>1</v>
      </c>
      <c r="AA6" s="639"/>
      <c r="AB6" s="639"/>
      <c r="AC6" s="639"/>
      <c r="AD6" s="640">
        <v>76424</v>
      </c>
      <c r="AE6" s="640"/>
      <c r="AF6" s="640"/>
      <c r="AG6" s="640"/>
      <c r="AH6" s="640"/>
      <c r="AI6" s="640"/>
      <c r="AJ6" s="640"/>
      <c r="AK6" s="640"/>
      <c r="AL6" s="641">
        <v>1.7</v>
      </c>
      <c r="AM6" s="642"/>
      <c r="AN6" s="642"/>
      <c r="AO6" s="643"/>
      <c r="AP6" s="633" t="s">
        <v>239</v>
      </c>
      <c r="AQ6" s="634"/>
      <c r="AR6" s="634"/>
      <c r="AS6" s="634"/>
      <c r="AT6" s="634"/>
      <c r="AU6" s="634"/>
      <c r="AV6" s="634"/>
      <c r="AW6" s="634"/>
      <c r="AX6" s="634"/>
      <c r="AY6" s="634"/>
      <c r="AZ6" s="634"/>
      <c r="BA6" s="634"/>
      <c r="BB6" s="634"/>
      <c r="BC6" s="634"/>
      <c r="BD6" s="634"/>
      <c r="BE6" s="634"/>
      <c r="BF6" s="635"/>
      <c r="BG6" s="636">
        <v>1015580</v>
      </c>
      <c r="BH6" s="637"/>
      <c r="BI6" s="637"/>
      <c r="BJ6" s="637"/>
      <c r="BK6" s="637"/>
      <c r="BL6" s="637"/>
      <c r="BM6" s="637"/>
      <c r="BN6" s="638"/>
      <c r="BO6" s="639">
        <v>100</v>
      </c>
      <c r="BP6" s="639"/>
      <c r="BQ6" s="639"/>
      <c r="BR6" s="639"/>
      <c r="BS6" s="640" t="s">
        <v>132</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81334</v>
      </c>
      <c r="CS6" s="637"/>
      <c r="CT6" s="637"/>
      <c r="CU6" s="637"/>
      <c r="CV6" s="637"/>
      <c r="CW6" s="637"/>
      <c r="CX6" s="637"/>
      <c r="CY6" s="638"/>
      <c r="CZ6" s="630">
        <v>1.1000000000000001</v>
      </c>
      <c r="DA6" s="631"/>
      <c r="DB6" s="631"/>
      <c r="DC6" s="647"/>
      <c r="DD6" s="645" t="s">
        <v>140</v>
      </c>
      <c r="DE6" s="637"/>
      <c r="DF6" s="637"/>
      <c r="DG6" s="637"/>
      <c r="DH6" s="637"/>
      <c r="DI6" s="637"/>
      <c r="DJ6" s="637"/>
      <c r="DK6" s="637"/>
      <c r="DL6" s="637"/>
      <c r="DM6" s="637"/>
      <c r="DN6" s="637"/>
      <c r="DO6" s="637"/>
      <c r="DP6" s="638"/>
      <c r="DQ6" s="645">
        <v>81334</v>
      </c>
      <c r="DR6" s="637"/>
      <c r="DS6" s="637"/>
      <c r="DT6" s="637"/>
      <c r="DU6" s="637"/>
      <c r="DV6" s="637"/>
      <c r="DW6" s="637"/>
      <c r="DX6" s="637"/>
      <c r="DY6" s="637"/>
      <c r="DZ6" s="637"/>
      <c r="EA6" s="637"/>
      <c r="EB6" s="637"/>
      <c r="EC6" s="646"/>
    </row>
    <row r="7" spans="2:143" ht="11.25" customHeight="1" x14ac:dyDescent="0.15">
      <c r="B7" s="633" t="s">
        <v>241</v>
      </c>
      <c r="C7" s="634"/>
      <c r="D7" s="634"/>
      <c r="E7" s="634"/>
      <c r="F7" s="634"/>
      <c r="G7" s="634"/>
      <c r="H7" s="634"/>
      <c r="I7" s="634"/>
      <c r="J7" s="634"/>
      <c r="K7" s="634"/>
      <c r="L7" s="634"/>
      <c r="M7" s="634"/>
      <c r="N7" s="634"/>
      <c r="O7" s="634"/>
      <c r="P7" s="634"/>
      <c r="Q7" s="635"/>
      <c r="R7" s="636">
        <v>619</v>
      </c>
      <c r="S7" s="637"/>
      <c r="T7" s="637"/>
      <c r="U7" s="637"/>
      <c r="V7" s="637"/>
      <c r="W7" s="637"/>
      <c r="X7" s="637"/>
      <c r="Y7" s="638"/>
      <c r="Z7" s="639">
        <v>0</v>
      </c>
      <c r="AA7" s="639"/>
      <c r="AB7" s="639"/>
      <c r="AC7" s="639"/>
      <c r="AD7" s="640">
        <v>619</v>
      </c>
      <c r="AE7" s="640"/>
      <c r="AF7" s="640"/>
      <c r="AG7" s="640"/>
      <c r="AH7" s="640"/>
      <c r="AI7" s="640"/>
      <c r="AJ7" s="640"/>
      <c r="AK7" s="640"/>
      <c r="AL7" s="641">
        <v>0</v>
      </c>
      <c r="AM7" s="642"/>
      <c r="AN7" s="642"/>
      <c r="AO7" s="643"/>
      <c r="AP7" s="633" t="s">
        <v>242</v>
      </c>
      <c r="AQ7" s="634"/>
      <c r="AR7" s="634"/>
      <c r="AS7" s="634"/>
      <c r="AT7" s="634"/>
      <c r="AU7" s="634"/>
      <c r="AV7" s="634"/>
      <c r="AW7" s="634"/>
      <c r="AX7" s="634"/>
      <c r="AY7" s="634"/>
      <c r="AZ7" s="634"/>
      <c r="BA7" s="634"/>
      <c r="BB7" s="634"/>
      <c r="BC7" s="634"/>
      <c r="BD7" s="634"/>
      <c r="BE7" s="634"/>
      <c r="BF7" s="635"/>
      <c r="BG7" s="636">
        <v>429539</v>
      </c>
      <c r="BH7" s="637"/>
      <c r="BI7" s="637"/>
      <c r="BJ7" s="637"/>
      <c r="BK7" s="637"/>
      <c r="BL7" s="637"/>
      <c r="BM7" s="637"/>
      <c r="BN7" s="638"/>
      <c r="BO7" s="639">
        <v>42.3</v>
      </c>
      <c r="BP7" s="639"/>
      <c r="BQ7" s="639"/>
      <c r="BR7" s="639"/>
      <c r="BS7" s="640" t="s">
        <v>140</v>
      </c>
      <c r="BT7" s="640"/>
      <c r="BU7" s="640"/>
      <c r="BV7" s="640"/>
      <c r="BW7" s="640"/>
      <c r="BX7" s="640"/>
      <c r="BY7" s="640"/>
      <c r="BZ7" s="640"/>
      <c r="CA7" s="640"/>
      <c r="CB7" s="644"/>
      <c r="CD7" s="633" t="s">
        <v>243</v>
      </c>
      <c r="CE7" s="634"/>
      <c r="CF7" s="634"/>
      <c r="CG7" s="634"/>
      <c r="CH7" s="634"/>
      <c r="CI7" s="634"/>
      <c r="CJ7" s="634"/>
      <c r="CK7" s="634"/>
      <c r="CL7" s="634"/>
      <c r="CM7" s="634"/>
      <c r="CN7" s="634"/>
      <c r="CO7" s="634"/>
      <c r="CP7" s="634"/>
      <c r="CQ7" s="635"/>
      <c r="CR7" s="636">
        <v>1243533</v>
      </c>
      <c r="CS7" s="637"/>
      <c r="CT7" s="637"/>
      <c r="CU7" s="637"/>
      <c r="CV7" s="637"/>
      <c r="CW7" s="637"/>
      <c r="CX7" s="637"/>
      <c r="CY7" s="638"/>
      <c r="CZ7" s="639">
        <v>16.100000000000001</v>
      </c>
      <c r="DA7" s="639"/>
      <c r="DB7" s="639"/>
      <c r="DC7" s="639"/>
      <c r="DD7" s="645">
        <v>136214</v>
      </c>
      <c r="DE7" s="637"/>
      <c r="DF7" s="637"/>
      <c r="DG7" s="637"/>
      <c r="DH7" s="637"/>
      <c r="DI7" s="637"/>
      <c r="DJ7" s="637"/>
      <c r="DK7" s="637"/>
      <c r="DL7" s="637"/>
      <c r="DM7" s="637"/>
      <c r="DN7" s="637"/>
      <c r="DO7" s="637"/>
      <c r="DP7" s="638"/>
      <c r="DQ7" s="645">
        <v>900816</v>
      </c>
      <c r="DR7" s="637"/>
      <c r="DS7" s="637"/>
      <c r="DT7" s="637"/>
      <c r="DU7" s="637"/>
      <c r="DV7" s="637"/>
      <c r="DW7" s="637"/>
      <c r="DX7" s="637"/>
      <c r="DY7" s="637"/>
      <c r="DZ7" s="637"/>
      <c r="EA7" s="637"/>
      <c r="EB7" s="637"/>
      <c r="EC7" s="646"/>
    </row>
    <row r="8" spans="2:143" ht="11.25" customHeight="1" x14ac:dyDescent="0.15">
      <c r="B8" s="633" t="s">
        <v>244</v>
      </c>
      <c r="C8" s="634"/>
      <c r="D8" s="634"/>
      <c r="E8" s="634"/>
      <c r="F8" s="634"/>
      <c r="G8" s="634"/>
      <c r="H8" s="634"/>
      <c r="I8" s="634"/>
      <c r="J8" s="634"/>
      <c r="K8" s="634"/>
      <c r="L8" s="634"/>
      <c r="M8" s="634"/>
      <c r="N8" s="634"/>
      <c r="O8" s="634"/>
      <c r="P8" s="634"/>
      <c r="Q8" s="635"/>
      <c r="R8" s="636">
        <v>4842</v>
      </c>
      <c r="S8" s="637"/>
      <c r="T8" s="637"/>
      <c r="U8" s="637"/>
      <c r="V8" s="637"/>
      <c r="W8" s="637"/>
      <c r="X8" s="637"/>
      <c r="Y8" s="638"/>
      <c r="Z8" s="639">
        <v>0.1</v>
      </c>
      <c r="AA8" s="639"/>
      <c r="AB8" s="639"/>
      <c r="AC8" s="639"/>
      <c r="AD8" s="640">
        <v>4842</v>
      </c>
      <c r="AE8" s="640"/>
      <c r="AF8" s="640"/>
      <c r="AG8" s="640"/>
      <c r="AH8" s="640"/>
      <c r="AI8" s="640"/>
      <c r="AJ8" s="640"/>
      <c r="AK8" s="640"/>
      <c r="AL8" s="641">
        <v>0.1</v>
      </c>
      <c r="AM8" s="642"/>
      <c r="AN8" s="642"/>
      <c r="AO8" s="643"/>
      <c r="AP8" s="633" t="s">
        <v>245</v>
      </c>
      <c r="AQ8" s="634"/>
      <c r="AR8" s="634"/>
      <c r="AS8" s="634"/>
      <c r="AT8" s="634"/>
      <c r="AU8" s="634"/>
      <c r="AV8" s="634"/>
      <c r="AW8" s="634"/>
      <c r="AX8" s="634"/>
      <c r="AY8" s="634"/>
      <c r="AZ8" s="634"/>
      <c r="BA8" s="634"/>
      <c r="BB8" s="634"/>
      <c r="BC8" s="634"/>
      <c r="BD8" s="634"/>
      <c r="BE8" s="634"/>
      <c r="BF8" s="635"/>
      <c r="BG8" s="636">
        <v>18835</v>
      </c>
      <c r="BH8" s="637"/>
      <c r="BI8" s="637"/>
      <c r="BJ8" s="637"/>
      <c r="BK8" s="637"/>
      <c r="BL8" s="637"/>
      <c r="BM8" s="637"/>
      <c r="BN8" s="638"/>
      <c r="BO8" s="639">
        <v>1.9</v>
      </c>
      <c r="BP8" s="639"/>
      <c r="BQ8" s="639"/>
      <c r="BR8" s="639"/>
      <c r="BS8" s="640" t="s">
        <v>132</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2380359</v>
      </c>
      <c r="CS8" s="637"/>
      <c r="CT8" s="637"/>
      <c r="CU8" s="637"/>
      <c r="CV8" s="637"/>
      <c r="CW8" s="637"/>
      <c r="CX8" s="637"/>
      <c r="CY8" s="638"/>
      <c r="CZ8" s="639">
        <v>30.9</v>
      </c>
      <c r="DA8" s="639"/>
      <c r="DB8" s="639"/>
      <c r="DC8" s="639"/>
      <c r="DD8" s="645">
        <v>40013</v>
      </c>
      <c r="DE8" s="637"/>
      <c r="DF8" s="637"/>
      <c r="DG8" s="637"/>
      <c r="DH8" s="637"/>
      <c r="DI8" s="637"/>
      <c r="DJ8" s="637"/>
      <c r="DK8" s="637"/>
      <c r="DL8" s="637"/>
      <c r="DM8" s="637"/>
      <c r="DN8" s="637"/>
      <c r="DO8" s="637"/>
      <c r="DP8" s="638"/>
      <c r="DQ8" s="645">
        <v>1412282</v>
      </c>
      <c r="DR8" s="637"/>
      <c r="DS8" s="637"/>
      <c r="DT8" s="637"/>
      <c r="DU8" s="637"/>
      <c r="DV8" s="637"/>
      <c r="DW8" s="637"/>
      <c r="DX8" s="637"/>
      <c r="DY8" s="637"/>
      <c r="DZ8" s="637"/>
      <c r="EA8" s="637"/>
      <c r="EB8" s="637"/>
      <c r="EC8" s="646"/>
    </row>
    <row r="9" spans="2:143" ht="11.25" customHeight="1" x14ac:dyDescent="0.15">
      <c r="B9" s="633" t="s">
        <v>247</v>
      </c>
      <c r="C9" s="634"/>
      <c r="D9" s="634"/>
      <c r="E9" s="634"/>
      <c r="F9" s="634"/>
      <c r="G9" s="634"/>
      <c r="H9" s="634"/>
      <c r="I9" s="634"/>
      <c r="J9" s="634"/>
      <c r="K9" s="634"/>
      <c r="L9" s="634"/>
      <c r="M9" s="634"/>
      <c r="N9" s="634"/>
      <c r="O9" s="634"/>
      <c r="P9" s="634"/>
      <c r="Q9" s="635"/>
      <c r="R9" s="636">
        <v>3848</v>
      </c>
      <c r="S9" s="637"/>
      <c r="T9" s="637"/>
      <c r="U9" s="637"/>
      <c r="V9" s="637"/>
      <c r="W9" s="637"/>
      <c r="X9" s="637"/>
      <c r="Y9" s="638"/>
      <c r="Z9" s="639">
        <v>0</v>
      </c>
      <c r="AA9" s="639"/>
      <c r="AB9" s="639"/>
      <c r="AC9" s="639"/>
      <c r="AD9" s="640">
        <v>3848</v>
      </c>
      <c r="AE9" s="640"/>
      <c r="AF9" s="640"/>
      <c r="AG9" s="640"/>
      <c r="AH9" s="640"/>
      <c r="AI9" s="640"/>
      <c r="AJ9" s="640"/>
      <c r="AK9" s="640"/>
      <c r="AL9" s="641">
        <v>0.1</v>
      </c>
      <c r="AM9" s="642"/>
      <c r="AN9" s="642"/>
      <c r="AO9" s="643"/>
      <c r="AP9" s="633" t="s">
        <v>248</v>
      </c>
      <c r="AQ9" s="634"/>
      <c r="AR9" s="634"/>
      <c r="AS9" s="634"/>
      <c r="AT9" s="634"/>
      <c r="AU9" s="634"/>
      <c r="AV9" s="634"/>
      <c r="AW9" s="634"/>
      <c r="AX9" s="634"/>
      <c r="AY9" s="634"/>
      <c r="AZ9" s="634"/>
      <c r="BA9" s="634"/>
      <c r="BB9" s="634"/>
      <c r="BC9" s="634"/>
      <c r="BD9" s="634"/>
      <c r="BE9" s="634"/>
      <c r="BF9" s="635"/>
      <c r="BG9" s="636">
        <v>363169</v>
      </c>
      <c r="BH9" s="637"/>
      <c r="BI9" s="637"/>
      <c r="BJ9" s="637"/>
      <c r="BK9" s="637"/>
      <c r="BL9" s="637"/>
      <c r="BM9" s="637"/>
      <c r="BN9" s="638"/>
      <c r="BO9" s="639">
        <v>35.799999999999997</v>
      </c>
      <c r="BP9" s="639"/>
      <c r="BQ9" s="639"/>
      <c r="BR9" s="639"/>
      <c r="BS9" s="640" t="s">
        <v>234</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1144421</v>
      </c>
      <c r="CS9" s="637"/>
      <c r="CT9" s="637"/>
      <c r="CU9" s="637"/>
      <c r="CV9" s="637"/>
      <c r="CW9" s="637"/>
      <c r="CX9" s="637"/>
      <c r="CY9" s="638"/>
      <c r="CZ9" s="639">
        <v>14.8</v>
      </c>
      <c r="DA9" s="639"/>
      <c r="DB9" s="639"/>
      <c r="DC9" s="639"/>
      <c r="DD9" s="645">
        <v>6751</v>
      </c>
      <c r="DE9" s="637"/>
      <c r="DF9" s="637"/>
      <c r="DG9" s="637"/>
      <c r="DH9" s="637"/>
      <c r="DI9" s="637"/>
      <c r="DJ9" s="637"/>
      <c r="DK9" s="637"/>
      <c r="DL9" s="637"/>
      <c r="DM9" s="637"/>
      <c r="DN9" s="637"/>
      <c r="DO9" s="637"/>
      <c r="DP9" s="638"/>
      <c r="DQ9" s="645">
        <v>1020017</v>
      </c>
      <c r="DR9" s="637"/>
      <c r="DS9" s="637"/>
      <c r="DT9" s="637"/>
      <c r="DU9" s="637"/>
      <c r="DV9" s="637"/>
      <c r="DW9" s="637"/>
      <c r="DX9" s="637"/>
      <c r="DY9" s="637"/>
      <c r="DZ9" s="637"/>
      <c r="EA9" s="637"/>
      <c r="EB9" s="637"/>
      <c r="EC9" s="646"/>
    </row>
    <row r="10" spans="2:143" ht="11.25" customHeight="1" x14ac:dyDescent="0.15">
      <c r="B10" s="633" t="s">
        <v>250</v>
      </c>
      <c r="C10" s="634"/>
      <c r="D10" s="634"/>
      <c r="E10" s="634"/>
      <c r="F10" s="634"/>
      <c r="G10" s="634"/>
      <c r="H10" s="634"/>
      <c r="I10" s="634"/>
      <c r="J10" s="634"/>
      <c r="K10" s="634"/>
      <c r="L10" s="634"/>
      <c r="M10" s="634"/>
      <c r="N10" s="634"/>
      <c r="O10" s="634"/>
      <c r="P10" s="634"/>
      <c r="Q10" s="635"/>
      <c r="R10" s="636" t="s">
        <v>234</v>
      </c>
      <c r="S10" s="637"/>
      <c r="T10" s="637"/>
      <c r="U10" s="637"/>
      <c r="V10" s="637"/>
      <c r="W10" s="637"/>
      <c r="X10" s="637"/>
      <c r="Y10" s="638"/>
      <c r="Z10" s="639" t="s">
        <v>234</v>
      </c>
      <c r="AA10" s="639"/>
      <c r="AB10" s="639"/>
      <c r="AC10" s="639"/>
      <c r="AD10" s="640" t="s">
        <v>132</v>
      </c>
      <c r="AE10" s="640"/>
      <c r="AF10" s="640"/>
      <c r="AG10" s="640"/>
      <c r="AH10" s="640"/>
      <c r="AI10" s="640"/>
      <c r="AJ10" s="640"/>
      <c r="AK10" s="640"/>
      <c r="AL10" s="641" t="s">
        <v>234</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16282</v>
      </c>
      <c r="BH10" s="637"/>
      <c r="BI10" s="637"/>
      <c r="BJ10" s="637"/>
      <c r="BK10" s="637"/>
      <c r="BL10" s="637"/>
      <c r="BM10" s="637"/>
      <c r="BN10" s="638"/>
      <c r="BO10" s="639">
        <v>1.6</v>
      </c>
      <c r="BP10" s="639"/>
      <c r="BQ10" s="639"/>
      <c r="BR10" s="639"/>
      <c r="BS10" s="640" t="s">
        <v>234</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t="s">
        <v>234</v>
      </c>
      <c r="CS10" s="637"/>
      <c r="CT10" s="637"/>
      <c r="CU10" s="637"/>
      <c r="CV10" s="637"/>
      <c r="CW10" s="637"/>
      <c r="CX10" s="637"/>
      <c r="CY10" s="638"/>
      <c r="CZ10" s="639" t="s">
        <v>132</v>
      </c>
      <c r="DA10" s="639"/>
      <c r="DB10" s="639"/>
      <c r="DC10" s="639"/>
      <c r="DD10" s="645" t="s">
        <v>234</v>
      </c>
      <c r="DE10" s="637"/>
      <c r="DF10" s="637"/>
      <c r="DG10" s="637"/>
      <c r="DH10" s="637"/>
      <c r="DI10" s="637"/>
      <c r="DJ10" s="637"/>
      <c r="DK10" s="637"/>
      <c r="DL10" s="637"/>
      <c r="DM10" s="637"/>
      <c r="DN10" s="637"/>
      <c r="DO10" s="637"/>
      <c r="DP10" s="638"/>
      <c r="DQ10" s="645" t="s">
        <v>132</v>
      </c>
      <c r="DR10" s="637"/>
      <c r="DS10" s="637"/>
      <c r="DT10" s="637"/>
      <c r="DU10" s="637"/>
      <c r="DV10" s="637"/>
      <c r="DW10" s="637"/>
      <c r="DX10" s="637"/>
      <c r="DY10" s="637"/>
      <c r="DZ10" s="637"/>
      <c r="EA10" s="637"/>
      <c r="EB10" s="637"/>
      <c r="EC10" s="646"/>
    </row>
    <row r="11" spans="2:143" ht="11.25" customHeight="1" x14ac:dyDescent="0.15">
      <c r="B11" s="633" t="s">
        <v>253</v>
      </c>
      <c r="C11" s="634"/>
      <c r="D11" s="634"/>
      <c r="E11" s="634"/>
      <c r="F11" s="634"/>
      <c r="G11" s="634"/>
      <c r="H11" s="634"/>
      <c r="I11" s="634"/>
      <c r="J11" s="634"/>
      <c r="K11" s="634"/>
      <c r="L11" s="634"/>
      <c r="M11" s="634"/>
      <c r="N11" s="634"/>
      <c r="O11" s="634"/>
      <c r="P11" s="634"/>
      <c r="Q11" s="635"/>
      <c r="R11" s="636">
        <v>234722</v>
      </c>
      <c r="S11" s="637"/>
      <c r="T11" s="637"/>
      <c r="U11" s="637"/>
      <c r="V11" s="637"/>
      <c r="W11" s="637"/>
      <c r="X11" s="637"/>
      <c r="Y11" s="638"/>
      <c r="Z11" s="641">
        <v>2.9</v>
      </c>
      <c r="AA11" s="642"/>
      <c r="AB11" s="642"/>
      <c r="AC11" s="648"/>
      <c r="AD11" s="645">
        <v>234722</v>
      </c>
      <c r="AE11" s="637"/>
      <c r="AF11" s="637"/>
      <c r="AG11" s="637"/>
      <c r="AH11" s="637"/>
      <c r="AI11" s="637"/>
      <c r="AJ11" s="637"/>
      <c r="AK11" s="638"/>
      <c r="AL11" s="641">
        <v>5.2</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31253</v>
      </c>
      <c r="BH11" s="637"/>
      <c r="BI11" s="637"/>
      <c r="BJ11" s="637"/>
      <c r="BK11" s="637"/>
      <c r="BL11" s="637"/>
      <c r="BM11" s="637"/>
      <c r="BN11" s="638"/>
      <c r="BO11" s="639">
        <v>3.1</v>
      </c>
      <c r="BP11" s="639"/>
      <c r="BQ11" s="639"/>
      <c r="BR11" s="639"/>
      <c r="BS11" s="640" t="s">
        <v>132</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524243</v>
      </c>
      <c r="CS11" s="637"/>
      <c r="CT11" s="637"/>
      <c r="CU11" s="637"/>
      <c r="CV11" s="637"/>
      <c r="CW11" s="637"/>
      <c r="CX11" s="637"/>
      <c r="CY11" s="638"/>
      <c r="CZ11" s="639">
        <v>6.8</v>
      </c>
      <c r="DA11" s="639"/>
      <c r="DB11" s="639"/>
      <c r="DC11" s="639"/>
      <c r="DD11" s="645">
        <v>143657</v>
      </c>
      <c r="DE11" s="637"/>
      <c r="DF11" s="637"/>
      <c r="DG11" s="637"/>
      <c r="DH11" s="637"/>
      <c r="DI11" s="637"/>
      <c r="DJ11" s="637"/>
      <c r="DK11" s="637"/>
      <c r="DL11" s="637"/>
      <c r="DM11" s="637"/>
      <c r="DN11" s="637"/>
      <c r="DO11" s="637"/>
      <c r="DP11" s="638"/>
      <c r="DQ11" s="645">
        <v>345608</v>
      </c>
      <c r="DR11" s="637"/>
      <c r="DS11" s="637"/>
      <c r="DT11" s="637"/>
      <c r="DU11" s="637"/>
      <c r="DV11" s="637"/>
      <c r="DW11" s="637"/>
      <c r="DX11" s="637"/>
      <c r="DY11" s="637"/>
      <c r="DZ11" s="637"/>
      <c r="EA11" s="637"/>
      <c r="EB11" s="637"/>
      <c r="EC11" s="646"/>
    </row>
    <row r="12" spans="2:143" ht="11.25" customHeight="1" x14ac:dyDescent="0.15">
      <c r="B12" s="633" t="s">
        <v>256</v>
      </c>
      <c r="C12" s="634"/>
      <c r="D12" s="634"/>
      <c r="E12" s="634"/>
      <c r="F12" s="634"/>
      <c r="G12" s="634"/>
      <c r="H12" s="634"/>
      <c r="I12" s="634"/>
      <c r="J12" s="634"/>
      <c r="K12" s="634"/>
      <c r="L12" s="634"/>
      <c r="M12" s="634"/>
      <c r="N12" s="634"/>
      <c r="O12" s="634"/>
      <c r="P12" s="634"/>
      <c r="Q12" s="635"/>
      <c r="R12" s="636">
        <v>5451</v>
      </c>
      <c r="S12" s="637"/>
      <c r="T12" s="637"/>
      <c r="U12" s="637"/>
      <c r="V12" s="637"/>
      <c r="W12" s="637"/>
      <c r="X12" s="637"/>
      <c r="Y12" s="638"/>
      <c r="Z12" s="639">
        <v>0.1</v>
      </c>
      <c r="AA12" s="639"/>
      <c r="AB12" s="639"/>
      <c r="AC12" s="639"/>
      <c r="AD12" s="640">
        <v>5451</v>
      </c>
      <c r="AE12" s="640"/>
      <c r="AF12" s="640"/>
      <c r="AG12" s="640"/>
      <c r="AH12" s="640"/>
      <c r="AI12" s="640"/>
      <c r="AJ12" s="640"/>
      <c r="AK12" s="640"/>
      <c r="AL12" s="641">
        <v>0.1</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484186</v>
      </c>
      <c r="BH12" s="637"/>
      <c r="BI12" s="637"/>
      <c r="BJ12" s="637"/>
      <c r="BK12" s="637"/>
      <c r="BL12" s="637"/>
      <c r="BM12" s="637"/>
      <c r="BN12" s="638"/>
      <c r="BO12" s="639">
        <v>47.7</v>
      </c>
      <c r="BP12" s="639"/>
      <c r="BQ12" s="639"/>
      <c r="BR12" s="639"/>
      <c r="BS12" s="640" t="s">
        <v>234</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130968</v>
      </c>
      <c r="CS12" s="637"/>
      <c r="CT12" s="637"/>
      <c r="CU12" s="637"/>
      <c r="CV12" s="637"/>
      <c r="CW12" s="637"/>
      <c r="CX12" s="637"/>
      <c r="CY12" s="638"/>
      <c r="CZ12" s="639">
        <v>1.7</v>
      </c>
      <c r="DA12" s="639"/>
      <c r="DB12" s="639"/>
      <c r="DC12" s="639"/>
      <c r="DD12" s="645" t="s">
        <v>140</v>
      </c>
      <c r="DE12" s="637"/>
      <c r="DF12" s="637"/>
      <c r="DG12" s="637"/>
      <c r="DH12" s="637"/>
      <c r="DI12" s="637"/>
      <c r="DJ12" s="637"/>
      <c r="DK12" s="637"/>
      <c r="DL12" s="637"/>
      <c r="DM12" s="637"/>
      <c r="DN12" s="637"/>
      <c r="DO12" s="637"/>
      <c r="DP12" s="638"/>
      <c r="DQ12" s="645">
        <v>125604</v>
      </c>
      <c r="DR12" s="637"/>
      <c r="DS12" s="637"/>
      <c r="DT12" s="637"/>
      <c r="DU12" s="637"/>
      <c r="DV12" s="637"/>
      <c r="DW12" s="637"/>
      <c r="DX12" s="637"/>
      <c r="DY12" s="637"/>
      <c r="DZ12" s="637"/>
      <c r="EA12" s="637"/>
      <c r="EB12" s="637"/>
      <c r="EC12" s="646"/>
    </row>
    <row r="13" spans="2:143" ht="11.25" customHeight="1" x14ac:dyDescent="0.15">
      <c r="B13" s="633" t="s">
        <v>259</v>
      </c>
      <c r="C13" s="634"/>
      <c r="D13" s="634"/>
      <c r="E13" s="634"/>
      <c r="F13" s="634"/>
      <c r="G13" s="634"/>
      <c r="H13" s="634"/>
      <c r="I13" s="634"/>
      <c r="J13" s="634"/>
      <c r="K13" s="634"/>
      <c r="L13" s="634"/>
      <c r="M13" s="634"/>
      <c r="N13" s="634"/>
      <c r="O13" s="634"/>
      <c r="P13" s="634"/>
      <c r="Q13" s="635"/>
      <c r="R13" s="636" t="s">
        <v>234</v>
      </c>
      <c r="S13" s="637"/>
      <c r="T13" s="637"/>
      <c r="U13" s="637"/>
      <c r="V13" s="637"/>
      <c r="W13" s="637"/>
      <c r="X13" s="637"/>
      <c r="Y13" s="638"/>
      <c r="Z13" s="639" t="s">
        <v>132</v>
      </c>
      <c r="AA13" s="639"/>
      <c r="AB13" s="639"/>
      <c r="AC13" s="639"/>
      <c r="AD13" s="640" t="s">
        <v>132</v>
      </c>
      <c r="AE13" s="640"/>
      <c r="AF13" s="640"/>
      <c r="AG13" s="640"/>
      <c r="AH13" s="640"/>
      <c r="AI13" s="640"/>
      <c r="AJ13" s="640"/>
      <c r="AK13" s="640"/>
      <c r="AL13" s="641" t="s">
        <v>132</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481380</v>
      </c>
      <c r="BH13" s="637"/>
      <c r="BI13" s="637"/>
      <c r="BJ13" s="637"/>
      <c r="BK13" s="637"/>
      <c r="BL13" s="637"/>
      <c r="BM13" s="637"/>
      <c r="BN13" s="638"/>
      <c r="BO13" s="639">
        <v>47.4</v>
      </c>
      <c r="BP13" s="639"/>
      <c r="BQ13" s="639"/>
      <c r="BR13" s="639"/>
      <c r="BS13" s="640" t="s">
        <v>140</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416898</v>
      </c>
      <c r="CS13" s="637"/>
      <c r="CT13" s="637"/>
      <c r="CU13" s="637"/>
      <c r="CV13" s="637"/>
      <c r="CW13" s="637"/>
      <c r="CX13" s="637"/>
      <c r="CY13" s="638"/>
      <c r="CZ13" s="639">
        <v>5.4</v>
      </c>
      <c r="DA13" s="639"/>
      <c r="DB13" s="639"/>
      <c r="DC13" s="639"/>
      <c r="DD13" s="645">
        <v>250100</v>
      </c>
      <c r="DE13" s="637"/>
      <c r="DF13" s="637"/>
      <c r="DG13" s="637"/>
      <c r="DH13" s="637"/>
      <c r="DI13" s="637"/>
      <c r="DJ13" s="637"/>
      <c r="DK13" s="637"/>
      <c r="DL13" s="637"/>
      <c r="DM13" s="637"/>
      <c r="DN13" s="637"/>
      <c r="DO13" s="637"/>
      <c r="DP13" s="638"/>
      <c r="DQ13" s="645">
        <v>218266</v>
      </c>
      <c r="DR13" s="637"/>
      <c r="DS13" s="637"/>
      <c r="DT13" s="637"/>
      <c r="DU13" s="637"/>
      <c r="DV13" s="637"/>
      <c r="DW13" s="637"/>
      <c r="DX13" s="637"/>
      <c r="DY13" s="637"/>
      <c r="DZ13" s="637"/>
      <c r="EA13" s="637"/>
      <c r="EB13" s="637"/>
      <c r="EC13" s="646"/>
    </row>
    <row r="14" spans="2:143" ht="11.25" customHeight="1" x14ac:dyDescent="0.15">
      <c r="B14" s="633" t="s">
        <v>262</v>
      </c>
      <c r="C14" s="634"/>
      <c r="D14" s="634"/>
      <c r="E14" s="634"/>
      <c r="F14" s="634"/>
      <c r="G14" s="634"/>
      <c r="H14" s="634"/>
      <c r="I14" s="634"/>
      <c r="J14" s="634"/>
      <c r="K14" s="634"/>
      <c r="L14" s="634"/>
      <c r="M14" s="634"/>
      <c r="N14" s="634"/>
      <c r="O14" s="634"/>
      <c r="P14" s="634"/>
      <c r="Q14" s="635"/>
      <c r="R14" s="636">
        <v>3</v>
      </c>
      <c r="S14" s="637"/>
      <c r="T14" s="637"/>
      <c r="U14" s="637"/>
      <c r="V14" s="637"/>
      <c r="W14" s="637"/>
      <c r="X14" s="637"/>
      <c r="Y14" s="638"/>
      <c r="Z14" s="639">
        <v>0</v>
      </c>
      <c r="AA14" s="639"/>
      <c r="AB14" s="639"/>
      <c r="AC14" s="639"/>
      <c r="AD14" s="640">
        <v>3</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47411</v>
      </c>
      <c r="BH14" s="637"/>
      <c r="BI14" s="637"/>
      <c r="BJ14" s="637"/>
      <c r="BK14" s="637"/>
      <c r="BL14" s="637"/>
      <c r="BM14" s="637"/>
      <c r="BN14" s="638"/>
      <c r="BO14" s="639">
        <v>4.7</v>
      </c>
      <c r="BP14" s="639"/>
      <c r="BQ14" s="639"/>
      <c r="BR14" s="639"/>
      <c r="BS14" s="640" t="s">
        <v>234</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197051</v>
      </c>
      <c r="CS14" s="637"/>
      <c r="CT14" s="637"/>
      <c r="CU14" s="637"/>
      <c r="CV14" s="637"/>
      <c r="CW14" s="637"/>
      <c r="CX14" s="637"/>
      <c r="CY14" s="638"/>
      <c r="CZ14" s="639">
        <v>2.6</v>
      </c>
      <c r="DA14" s="639"/>
      <c r="DB14" s="639"/>
      <c r="DC14" s="639"/>
      <c r="DD14" s="645">
        <v>6727</v>
      </c>
      <c r="DE14" s="637"/>
      <c r="DF14" s="637"/>
      <c r="DG14" s="637"/>
      <c r="DH14" s="637"/>
      <c r="DI14" s="637"/>
      <c r="DJ14" s="637"/>
      <c r="DK14" s="637"/>
      <c r="DL14" s="637"/>
      <c r="DM14" s="637"/>
      <c r="DN14" s="637"/>
      <c r="DO14" s="637"/>
      <c r="DP14" s="638"/>
      <c r="DQ14" s="645">
        <v>188476</v>
      </c>
      <c r="DR14" s="637"/>
      <c r="DS14" s="637"/>
      <c r="DT14" s="637"/>
      <c r="DU14" s="637"/>
      <c r="DV14" s="637"/>
      <c r="DW14" s="637"/>
      <c r="DX14" s="637"/>
      <c r="DY14" s="637"/>
      <c r="DZ14" s="637"/>
      <c r="EA14" s="637"/>
      <c r="EB14" s="637"/>
      <c r="EC14" s="646"/>
    </row>
    <row r="15" spans="2:143" ht="11.25" customHeight="1" x14ac:dyDescent="0.15">
      <c r="B15" s="633" t="s">
        <v>265</v>
      </c>
      <c r="C15" s="634"/>
      <c r="D15" s="634"/>
      <c r="E15" s="634"/>
      <c r="F15" s="634"/>
      <c r="G15" s="634"/>
      <c r="H15" s="634"/>
      <c r="I15" s="634"/>
      <c r="J15" s="634"/>
      <c r="K15" s="634"/>
      <c r="L15" s="634"/>
      <c r="M15" s="634"/>
      <c r="N15" s="634"/>
      <c r="O15" s="634"/>
      <c r="P15" s="634"/>
      <c r="Q15" s="635"/>
      <c r="R15" s="636" t="s">
        <v>140</v>
      </c>
      <c r="S15" s="637"/>
      <c r="T15" s="637"/>
      <c r="U15" s="637"/>
      <c r="V15" s="637"/>
      <c r="W15" s="637"/>
      <c r="X15" s="637"/>
      <c r="Y15" s="638"/>
      <c r="Z15" s="639" t="s">
        <v>132</v>
      </c>
      <c r="AA15" s="639"/>
      <c r="AB15" s="639"/>
      <c r="AC15" s="639"/>
      <c r="AD15" s="640" t="s">
        <v>234</v>
      </c>
      <c r="AE15" s="640"/>
      <c r="AF15" s="640"/>
      <c r="AG15" s="640"/>
      <c r="AH15" s="640"/>
      <c r="AI15" s="640"/>
      <c r="AJ15" s="640"/>
      <c r="AK15" s="640"/>
      <c r="AL15" s="641" t="s">
        <v>234</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54444</v>
      </c>
      <c r="BH15" s="637"/>
      <c r="BI15" s="637"/>
      <c r="BJ15" s="637"/>
      <c r="BK15" s="637"/>
      <c r="BL15" s="637"/>
      <c r="BM15" s="637"/>
      <c r="BN15" s="638"/>
      <c r="BO15" s="639">
        <v>5.4</v>
      </c>
      <c r="BP15" s="639"/>
      <c r="BQ15" s="639"/>
      <c r="BR15" s="639"/>
      <c r="BS15" s="640" t="s">
        <v>234</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594297</v>
      </c>
      <c r="CS15" s="637"/>
      <c r="CT15" s="637"/>
      <c r="CU15" s="637"/>
      <c r="CV15" s="637"/>
      <c r="CW15" s="637"/>
      <c r="CX15" s="637"/>
      <c r="CY15" s="638"/>
      <c r="CZ15" s="639">
        <v>7.7</v>
      </c>
      <c r="DA15" s="639"/>
      <c r="DB15" s="639"/>
      <c r="DC15" s="639"/>
      <c r="DD15" s="645">
        <v>64249</v>
      </c>
      <c r="DE15" s="637"/>
      <c r="DF15" s="637"/>
      <c r="DG15" s="637"/>
      <c r="DH15" s="637"/>
      <c r="DI15" s="637"/>
      <c r="DJ15" s="637"/>
      <c r="DK15" s="637"/>
      <c r="DL15" s="637"/>
      <c r="DM15" s="637"/>
      <c r="DN15" s="637"/>
      <c r="DO15" s="637"/>
      <c r="DP15" s="638"/>
      <c r="DQ15" s="645">
        <v>489576</v>
      </c>
      <c r="DR15" s="637"/>
      <c r="DS15" s="637"/>
      <c r="DT15" s="637"/>
      <c r="DU15" s="637"/>
      <c r="DV15" s="637"/>
      <c r="DW15" s="637"/>
      <c r="DX15" s="637"/>
      <c r="DY15" s="637"/>
      <c r="DZ15" s="637"/>
      <c r="EA15" s="637"/>
      <c r="EB15" s="637"/>
      <c r="EC15" s="646"/>
    </row>
    <row r="16" spans="2:143" ht="11.25" customHeight="1" x14ac:dyDescent="0.15">
      <c r="B16" s="633" t="s">
        <v>268</v>
      </c>
      <c r="C16" s="634"/>
      <c r="D16" s="634"/>
      <c r="E16" s="634"/>
      <c r="F16" s="634"/>
      <c r="G16" s="634"/>
      <c r="H16" s="634"/>
      <c r="I16" s="634"/>
      <c r="J16" s="634"/>
      <c r="K16" s="634"/>
      <c r="L16" s="634"/>
      <c r="M16" s="634"/>
      <c r="N16" s="634"/>
      <c r="O16" s="634"/>
      <c r="P16" s="634"/>
      <c r="Q16" s="635"/>
      <c r="R16" s="636">
        <v>5730</v>
      </c>
      <c r="S16" s="637"/>
      <c r="T16" s="637"/>
      <c r="U16" s="637"/>
      <c r="V16" s="637"/>
      <c r="W16" s="637"/>
      <c r="X16" s="637"/>
      <c r="Y16" s="638"/>
      <c r="Z16" s="639">
        <v>0.1</v>
      </c>
      <c r="AA16" s="639"/>
      <c r="AB16" s="639"/>
      <c r="AC16" s="639"/>
      <c r="AD16" s="640">
        <v>5730</v>
      </c>
      <c r="AE16" s="640"/>
      <c r="AF16" s="640"/>
      <c r="AG16" s="640"/>
      <c r="AH16" s="640"/>
      <c r="AI16" s="640"/>
      <c r="AJ16" s="640"/>
      <c r="AK16" s="640"/>
      <c r="AL16" s="641">
        <v>0.1</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132</v>
      </c>
      <c r="BH16" s="637"/>
      <c r="BI16" s="637"/>
      <c r="BJ16" s="637"/>
      <c r="BK16" s="637"/>
      <c r="BL16" s="637"/>
      <c r="BM16" s="637"/>
      <c r="BN16" s="638"/>
      <c r="BO16" s="639" t="s">
        <v>132</v>
      </c>
      <c r="BP16" s="639"/>
      <c r="BQ16" s="639"/>
      <c r="BR16" s="639"/>
      <c r="BS16" s="640" t="s">
        <v>234</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v>280681</v>
      </c>
      <c r="CS16" s="637"/>
      <c r="CT16" s="637"/>
      <c r="CU16" s="637"/>
      <c r="CV16" s="637"/>
      <c r="CW16" s="637"/>
      <c r="CX16" s="637"/>
      <c r="CY16" s="638"/>
      <c r="CZ16" s="639">
        <v>3.6</v>
      </c>
      <c r="DA16" s="639"/>
      <c r="DB16" s="639"/>
      <c r="DC16" s="639"/>
      <c r="DD16" s="645" t="s">
        <v>234</v>
      </c>
      <c r="DE16" s="637"/>
      <c r="DF16" s="637"/>
      <c r="DG16" s="637"/>
      <c r="DH16" s="637"/>
      <c r="DI16" s="637"/>
      <c r="DJ16" s="637"/>
      <c r="DK16" s="637"/>
      <c r="DL16" s="637"/>
      <c r="DM16" s="637"/>
      <c r="DN16" s="637"/>
      <c r="DO16" s="637"/>
      <c r="DP16" s="638"/>
      <c r="DQ16" s="645">
        <v>21973</v>
      </c>
      <c r="DR16" s="637"/>
      <c r="DS16" s="637"/>
      <c r="DT16" s="637"/>
      <c r="DU16" s="637"/>
      <c r="DV16" s="637"/>
      <c r="DW16" s="637"/>
      <c r="DX16" s="637"/>
      <c r="DY16" s="637"/>
      <c r="DZ16" s="637"/>
      <c r="EA16" s="637"/>
      <c r="EB16" s="637"/>
      <c r="EC16" s="646"/>
    </row>
    <row r="17" spans="2:133" ht="11.25" customHeight="1" x14ac:dyDescent="0.15">
      <c r="B17" s="633" t="s">
        <v>271</v>
      </c>
      <c r="C17" s="634"/>
      <c r="D17" s="634"/>
      <c r="E17" s="634"/>
      <c r="F17" s="634"/>
      <c r="G17" s="634"/>
      <c r="H17" s="634"/>
      <c r="I17" s="634"/>
      <c r="J17" s="634"/>
      <c r="K17" s="634"/>
      <c r="L17" s="634"/>
      <c r="M17" s="634"/>
      <c r="N17" s="634"/>
      <c r="O17" s="634"/>
      <c r="P17" s="634"/>
      <c r="Q17" s="635"/>
      <c r="R17" s="636">
        <v>11507</v>
      </c>
      <c r="S17" s="637"/>
      <c r="T17" s="637"/>
      <c r="U17" s="637"/>
      <c r="V17" s="637"/>
      <c r="W17" s="637"/>
      <c r="X17" s="637"/>
      <c r="Y17" s="638"/>
      <c r="Z17" s="639">
        <v>0.1</v>
      </c>
      <c r="AA17" s="639"/>
      <c r="AB17" s="639"/>
      <c r="AC17" s="639"/>
      <c r="AD17" s="640">
        <v>11507</v>
      </c>
      <c r="AE17" s="640"/>
      <c r="AF17" s="640"/>
      <c r="AG17" s="640"/>
      <c r="AH17" s="640"/>
      <c r="AI17" s="640"/>
      <c r="AJ17" s="640"/>
      <c r="AK17" s="640"/>
      <c r="AL17" s="641">
        <v>0.3</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234</v>
      </c>
      <c r="BH17" s="637"/>
      <c r="BI17" s="637"/>
      <c r="BJ17" s="637"/>
      <c r="BK17" s="637"/>
      <c r="BL17" s="637"/>
      <c r="BM17" s="637"/>
      <c r="BN17" s="638"/>
      <c r="BO17" s="639" t="s">
        <v>234</v>
      </c>
      <c r="BP17" s="639"/>
      <c r="BQ17" s="639"/>
      <c r="BR17" s="639"/>
      <c r="BS17" s="640" t="s">
        <v>132</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720536</v>
      </c>
      <c r="CS17" s="637"/>
      <c r="CT17" s="637"/>
      <c r="CU17" s="637"/>
      <c r="CV17" s="637"/>
      <c r="CW17" s="637"/>
      <c r="CX17" s="637"/>
      <c r="CY17" s="638"/>
      <c r="CZ17" s="639">
        <v>9.3000000000000007</v>
      </c>
      <c r="DA17" s="639"/>
      <c r="DB17" s="639"/>
      <c r="DC17" s="639"/>
      <c r="DD17" s="645" t="s">
        <v>140</v>
      </c>
      <c r="DE17" s="637"/>
      <c r="DF17" s="637"/>
      <c r="DG17" s="637"/>
      <c r="DH17" s="637"/>
      <c r="DI17" s="637"/>
      <c r="DJ17" s="637"/>
      <c r="DK17" s="637"/>
      <c r="DL17" s="637"/>
      <c r="DM17" s="637"/>
      <c r="DN17" s="637"/>
      <c r="DO17" s="637"/>
      <c r="DP17" s="638"/>
      <c r="DQ17" s="645">
        <v>714723</v>
      </c>
      <c r="DR17" s="637"/>
      <c r="DS17" s="637"/>
      <c r="DT17" s="637"/>
      <c r="DU17" s="637"/>
      <c r="DV17" s="637"/>
      <c r="DW17" s="637"/>
      <c r="DX17" s="637"/>
      <c r="DY17" s="637"/>
      <c r="DZ17" s="637"/>
      <c r="EA17" s="637"/>
      <c r="EB17" s="637"/>
      <c r="EC17" s="646"/>
    </row>
    <row r="18" spans="2:133" ht="11.25" customHeight="1" x14ac:dyDescent="0.15">
      <c r="B18" s="633" t="s">
        <v>274</v>
      </c>
      <c r="C18" s="634"/>
      <c r="D18" s="634"/>
      <c r="E18" s="634"/>
      <c r="F18" s="634"/>
      <c r="G18" s="634"/>
      <c r="H18" s="634"/>
      <c r="I18" s="634"/>
      <c r="J18" s="634"/>
      <c r="K18" s="634"/>
      <c r="L18" s="634"/>
      <c r="M18" s="634"/>
      <c r="N18" s="634"/>
      <c r="O18" s="634"/>
      <c r="P18" s="634"/>
      <c r="Q18" s="635"/>
      <c r="R18" s="636">
        <v>5443</v>
      </c>
      <c r="S18" s="637"/>
      <c r="T18" s="637"/>
      <c r="U18" s="637"/>
      <c r="V18" s="637"/>
      <c r="W18" s="637"/>
      <c r="X18" s="637"/>
      <c r="Y18" s="638"/>
      <c r="Z18" s="639">
        <v>0.1</v>
      </c>
      <c r="AA18" s="639"/>
      <c r="AB18" s="639"/>
      <c r="AC18" s="639"/>
      <c r="AD18" s="640">
        <v>5443</v>
      </c>
      <c r="AE18" s="640"/>
      <c r="AF18" s="640"/>
      <c r="AG18" s="640"/>
      <c r="AH18" s="640"/>
      <c r="AI18" s="640"/>
      <c r="AJ18" s="640"/>
      <c r="AK18" s="640"/>
      <c r="AL18" s="641">
        <v>0.1</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132</v>
      </c>
      <c r="BH18" s="637"/>
      <c r="BI18" s="637"/>
      <c r="BJ18" s="637"/>
      <c r="BK18" s="637"/>
      <c r="BL18" s="637"/>
      <c r="BM18" s="637"/>
      <c r="BN18" s="638"/>
      <c r="BO18" s="639" t="s">
        <v>234</v>
      </c>
      <c r="BP18" s="639"/>
      <c r="BQ18" s="639"/>
      <c r="BR18" s="639"/>
      <c r="BS18" s="640" t="s">
        <v>132</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140</v>
      </c>
      <c r="CS18" s="637"/>
      <c r="CT18" s="637"/>
      <c r="CU18" s="637"/>
      <c r="CV18" s="637"/>
      <c r="CW18" s="637"/>
      <c r="CX18" s="637"/>
      <c r="CY18" s="638"/>
      <c r="CZ18" s="639" t="s">
        <v>234</v>
      </c>
      <c r="DA18" s="639"/>
      <c r="DB18" s="639"/>
      <c r="DC18" s="639"/>
      <c r="DD18" s="645" t="s">
        <v>140</v>
      </c>
      <c r="DE18" s="637"/>
      <c r="DF18" s="637"/>
      <c r="DG18" s="637"/>
      <c r="DH18" s="637"/>
      <c r="DI18" s="637"/>
      <c r="DJ18" s="637"/>
      <c r="DK18" s="637"/>
      <c r="DL18" s="637"/>
      <c r="DM18" s="637"/>
      <c r="DN18" s="637"/>
      <c r="DO18" s="637"/>
      <c r="DP18" s="638"/>
      <c r="DQ18" s="645" t="s">
        <v>132</v>
      </c>
      <c r="DR18" s="637"/>
      <c r="DS18" s="637"/>
      <c r="DT18" s="637"/>
      <c r="DU18" s="637"/>
      <c r="DV18" s="637"/>
      <c r="DW18" s="637"/>
      <c r="DX18" s="637"/>
      <c r="DY18" s="637"/>
      <c r="DZ18" s="637"/>
      <c r="EA18" s="637"/>
      <c r="EB18" s="637"/>
      <c r="EC18" s="646"/>
    </row>
    <row r="19" spans="2:133" ht="11.25" customHeight="1" x14ac:dyDescent="0.15">
      <c r="B19" s="633" t="s">
        <v>277</v>
      </c>
      <c r="C19" s="634"/>
      <c r="D19" s="634"/>
      <c r="E19" s="634"/>
      <c r="F19" s="634"/>
      <c r="G19" s="634"/>
      <c r="H19" s="634"/>
      <c r="I19" s="634"/>
      <c r="J19" s="634"/>
      <c r="K19" s="634"/>
      <c r="L19" s="634"/>
      <c r="M19" s="634"/>
      <c r="N19" s="634"/>
      <c r="O19" s="634"/>
      <c r="P19" s="634"/>
      <c r="Q19" s="635"/>
      <c r="R19" s="636">
        <v>5443</v>
      </c>
      <c r="S19" s="637"/>
      <c r="T19" s="637"/>
      <c r="U19" s="637"/>
      <c r="V19" s="637"/>
      <c r="W19" s="637"/>
      <c r="X19" s="637"/>
      <c r="Y19" s="638"/>
      <c r="Z19" s="639">
        <v>0.1</v>
      </c>
      <c r="AA19" s="639"/>
      <c r="AB19" s="639"/>
      <c r="AC19" s="639"/>
      <c r="AD19" s="640">
        <v>5443</v>
      </c>
      <c r="AE19" s="640"/>
      <c r="AF19" s="640"/>
      <c r="AG19" s="640"/>
      <c r="AH19" s="640"/>
      <c r="AI19" s="640"/>
      <c r="AJ19" s="640"/>
      <c r="AK19" s="640"/>
      <c r="AL19" s="641">
        <v>0.1</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t="s">
        <v>234</v>
      </c>
      <c r="BH19" s="637"/>
      <c r="BI19" s="637"/>
      <c r="BJ19" s="637"/>
      <c r="BK19" s="637"/>
      <c r="BL19" s="637"/>
      <c r="BM19" s="637"/>
      <c r="BN19" s="638"/>
      <c r="BO19" s="639" t="s">
        <v>132</v>
      </c>
      <c r="BP19" s="639"/>
      <c r="BQ19" s="639"/>
      <c r="BR19" s="639"/>
      <c r="BS19" s="640" t="s">
        <v>140</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132</v>
      </c>
      <c r="CS19" s="637"/>
      <c r="CT19" s="637"/>
      <c r="CU19" s="637"/>
      <c r="CV19" s="637"/>
      <c r="CW19" s="637"/>
      <c r="CX19" s="637"/>
      <c r="CY19" s="638"/>
      <c r="CZ19" s="639" t="s">
        <v>234</v>
      </c>
      <c r="DA19" s="639"/>
      <c r="DB19" s="639"/>
      <c r="DC19" s="639"/>
      <c r="DD19" s="645" t="s">
        <v>132</v>
      </c>
      <c r="DE19" s="637"/>
      <c r="DF19" s="637"/>
      <c r="DG19" s="637"/>
      <c r="DH19" s="637"/>
      <c r="DI19" s="637"/>
      <c r="DJ19" s="637"/>
      <c r="DK19" s="637"/>
      <c r="DL19" s="637"/>
      <c r="DM19" s="637"/>
      <c r="DN19" s="637"/>
      <c r="DO19" s="637"/>
      <c r="DP19" s="638"/>
      <c r="DQ19" s="645" t="s">
        <v>140</v>
      </c>
      <c r="DR19" s="637"/>
      <c r="DS19" s="637"/>
      <c r="DT19" s="637"/>
      <c r="DU19" s="637"/>
      <c r="DV19" s="637"/>
      <c r="DW19" s="637"/>
      <c r="DX19" s="637"/>
      <c r="DY19" s="637"/>
      <c r="DZ19" s="637"/>
      <c r="EA19" s="637"/>
      <c r="EB19" s="637"/>
      <c r="EC19" s="646"/>
    </row>
    <row r="20" spans="2:133" ht="11.25" customHeight="1" x14ac:dyDescent="0.15">
      <c r="B20" s="649" t="s">
        <v>280</v>
      </c>
      <c r="C20" s="650"/>
      <c r="D20" s="650"/>
      <c r="E20" s="650"/>
      <c r="F20" s="650"/>
      <c r="G20" s="650"/>
      <c r="H20" s="650"/>
      <c r="I20" s="650"/>
      <c r="J20" s="650"/>
      <c r="K20" s="650"/>
      <c r="L20" s="650"/>
      <c r="M20" s="650"/>
      <c r="N20" s="650"/>
      <c r="O20" s="650"/>
      <c r="P20" s="650"/>
      <c r="Q20" s="651"/>
      <c r="R20" s="636" t="s">
        <v>234</v>
      </c>
      <c r="S20" s="637"/>
      <c r="T20" s="637"/>
      <c r="U20" s="637"/>
      <c r="V20" s="637"/>
      <c r="W20" s="637"/>
      <c r="X20" s="637"/>
      <c r="Y20" s="638"/>
      <c r="Z20" s="639" t="s">
        <v>132</v>
      </c>
      <c r="AA20" s="639"/>
      <c r="AB20" s="639"/>
      <c r="AC20" s="639"/>
      <c r="AD20" s="640" t="s">
        <v>234</v>
      </c>
      <c r="AE20" s="640"/>
      <c r="AF20" s="640"/>
      <c r="AG20" s="640"/>
      <c r="AH20" s="640"/>
      <c r="AI20" s="640"/>
      <c r="AJ20" s="640"/>
      <c r="AK20" s="640"/>
      <c r="AL20" s="641" t="s">
        <v>234</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t="s">
        <v>234</v>
      </c>
      <c r="BH20" s="637"/>
      <c r="BI20" s="637"/>
      <c r="BJ20" s="637"/>
      <c r="BK20" s="637"/>
      <c r="BL20" s="637"/>
      <c r="BM20" s="637"/>
      <c r="BN20" s="638"/>
      <c r="BO20" s="639" t="s">
        <v>234</v>
      </c>
      <c r="BP20" s="639"/>
      <c r="BQ20" s="639"/>
      <c r="BR20" s="639"/>
      <c r="BS20" s="640" t="s">
        <v>132</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7714321</v>
      </c>
      <c r="CS20" s="637"/>
      <c r="CT20" s="637"/>
      <c r="CU20" s="637"/>
      <c r="CV20" s="637"/>
      <c r="CW20" s="637"/>
      <c r="CX20" s="637"/>
      <c r="CY20" s="638"/>
      <c r="CZ20" s="639">
        <v>100</v>
      </c>
      <c r="DA20" s="639"/>
      <c r="DB20" s="639"/>
      <c r="DC20" s="639"/>
      <c r="DD20" s="645">
        <v>647711</v>
      </c>
      <c r="DE20" s="637"/>
      <c r="DF20" s="637"/>
      <c r="DG20" s="637"/>
      <c r="DH20" s="637"/>
      <c r="DI20" s="637"/>
      <c r="DJ20" s="637"/>
      <c r="DK20" s="637"/>
      <c r="DL20" s="637"/>
      <c r="DM20" s="637"/>
      <c r="DN20" s="637"/>
      <c r="DO20" s="637"/>
      <c r="DP20" s="638"/>
      <c r="DQ20" s="645">
        <v>5518675</v>
      </c>
      <c r="DR20" s="637"/>
      <c r="DS20" s="637"/>
      <c r="DT20" s="637"/>
      <c r="DU20" s="637"/>
      <c r="DV20" s="637"/>
      <c r="DW20" s="637"/>
      <c r="DX20" s="637"/>
      <c r="DY20" s="637"/>
      <c r="DZ20" s="637"/>
      <c r="EA20" s="637"/>
      <c r="EB20" s="637"/>
      <c r="EC20" s="646"/>
    </row>
    <row r="21" spans="2:133" ht="11.25" customHeight="1" x14ac:dyDescent="0.15">
      <c r="B21" s="633" t="s">
        <v>283</v>
      </c>
      <c r="C21" s="634"/>
      <c r="D21" s="634"/>
      <c r="E21" s="634"/>
      <c r="F21" s="634"/>
      <c r="G21" s="634"/>
      <c r="H21" s="634"/>
      <c r="I21" s="634"/>
      <c r="J21" s="634"/>
      <c r="K21" s="634"/>
      <c r="L21" s="634"/>
      <c r="M21" s="634"/>
      <c r="N21" s="634"/>
      <c r="O21" s="634"/>
      <c r="P21" s="634"/>
      <c r="Q21" s="635"/>
      <c r="R21" s="636">
        <v>3690617</v>
      </c>
      <c r="S21" s="637"/>
      <c r="T21" s="637"/>
      <c r="U21" s="637"/>
      <c r="V21" s="637"/>
      <c r="W21" s="637"/>
      <c r="X21" s="637"/>
      <c r="Y21" s="638"/>
      <c r="Z21" s="639">
        <v>46.1</v>
      </c>
      <c r="AA21" s="639"/>
      <c r="AB21" s="639"/>
      <c r="AC21" s="639"/>
      <c r="AD21" s="640">
        <v>3144171</v>
      </c>
      <c r="AE21" s="640"/>
      <c r="AF21" s="640"/>
      <c r="AG21" s="640"/>
      <c r="AH21" s="640"/>
      <c r="AI21" s="640"/>
      <c r="AJ21" s="640"/>
      <c r="AK21" s="640"/>
      <c r="AL21" s="641">
        <v>69.7</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t="s">
        <v>234</v>
      </c>
      <c r="BH21" s="637"/>
      <c r="BI21" s="637"/>
      <c r="BJ21" s="637"/>
      <c r="BK21" s="637"/>
      <c r="BL21" s="637"/>
      <c r="BM21" s="637"/>
      <c r="BN21" s="638"/>
      <c r="BO21" s="639" t="s">
        <v>132</v>
      </c>
      <c r="BP21" s="639"/>
      <c r="BQ21" s="639"/>
      <c r="BR21" s="639"/>
      <c r="BS21" s="640" t="s">
        <v>234</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285</v>
      </c>
      <c r="C22" s="634"/>
      <c r="D22" s="634"/>
      <c r="E22" s="634"/>
      <c r="F22" s="634"/>
      <c r="G22" s="634"/>
      <c r="H22" s="634"/>
      <c r="I22" s="634"/>
      <c r="J22" s="634"/>
      <c r="K22" s="634"/>
      <c r="L22" s="634"/>
      <c r="M22" s="634"/>
      <c r="N22" s="634"/>
      <c r="O22" s="634"/>
      <c r="P22" s="634"/>
      <c r="Q22" s="635"/>
      <c r="R22" s="636">
        <v>3144171</v>
      </c>
      <c r="S22" s="637"/>
      <c r="T22" s="637"/>
      <c r="U22" s="637"/>
      <c r="V22" s="637"/>
      <c r="W22" s="637"/>
      <c r="X22" s="637"/>
      <c r="Y22" s="638"/>
      <c r="Z22" s="639">
        <v>39.299999999999997</v>
      </c>
      <c r="AA22" s="639"/>
      <c r="AB22" s="639"/>
      <c r="AC22" s="639"/>
      <c r="AD22" s="640">
        <v>3144171</v>
      </c>
      <c r="AE22" s="640"/>
      <c r="AF22" s="640"/>
      <c r="AG22" s="640"/>
      <c r="AH22" s="640"/>
      <c r="AI22" s="640"/>
      <c r="AJ22" s="640"/>
      <c r="AK22" s="640"/>
      <c r="AL22" s="641">
        <v>69.7</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140</v>
      </c>
      <c r="BH22" s="637"/>
      <c r="BI22" s="637"/>
      <c r="BJ22" s="637"/>
      <c r="BK22" s="637"/>
      <c r="BL22" s="637"/>
      <c r="BM22" s="637"/>
      <c r="BN22" s="638"/>
      <c r="BO22" s="639" t="s">
        <v>234</v>
      </c>
      <c r="BP22" s="639"/>
      <c r="BQ22" s="639"/>
      <c r="BR22" s="639"/>
      <c r="BS22" s="640" t="s">
        <v>234</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288</v>
      </c>
      <c r="C23" s="634"/>
      <c r="D23" s="634"/>
      <c r="E23" s="634"/>
      <c r="F23" s="634"/>
      <c r="G23" s="634"/>
      <c r="H23" s="634"/>
      <c r="I23" s="634"/>
      <c r="J23" s="634"/>
      <c r="K23" s="634"/>
      <c r="L23" s="634"/>
      <c r="M23" s="634"/>
      <c r="N23" s="634"/>
      <c r="O23" s="634"/>
      <c r="P23" s="634"/>
      <c r="Q23" s="635"/>
      <c r="R23" s="636">
        <v>546446</v>
      </c>
      <c r="S23" s="637"/>
      <c r="T23" s="637"/>
      <c r="U23" s="637"/>
      <c r="V23" s="637"/>
      <c r="W23" s="637"/>
      <c r="X23" s="637"/>
      <c r="Y23" s="638"/>
      <c r="Z23" s="639">
        <v>6.8</v>
      </c>
      <c r="AA23" s="639"/>
      <c r="AB23" s="639"/>
      <c r="AC23" s="639"/>
      <c r="AD23" s="640" t="s">
        <v>140</v>
      </c>
      <c r="AE23" s="640"/>
      <c r="AF23" s="640"/>
      <c r="AG23" s="640"/>
      <c r="AH23" s="640"/>
      <c r="AI23" s="640"/>
      <c r="AJ23" s="640"/>
      <c r="AK23" s="640"/>
      <c r="AL23" s="641" t="s">
        <v>234</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t="s">
        <v>132</v>
      </c>
      <c r="BH23" s="637"/>
      <c r="BI23" s="637"/>
      <c r="BJ23" s="637"/>
      <c r="BK23" s="637"/>
      <c r="BL23" s="637"/>
      <c r="BM23" s="637"/>
      <c r="BN23" s="638"/>
      <c r="BO23" s="639" t="s">
        <v>234</v>
      </c>
      <c r="BP23" s="639"/>
      <c r="BQ23" s="639"/>
      <c r="BR23" s="639"/>
      <c r="BS23" s="640" t="s">
        <v>234</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15">
      <c r="B24" s="633" t="s">
        <v>295</v>
      </c>
      <c r="C24" s="634"/>
      <c r="D24" s="634"/>
      <c r="E24" s="634"/>
      <c r="F24" s="634"/>
      <c r="G24" s="634"/>
      <c r="H24" s="634"/>
      <c r="I24" s="634"/>
      <c r="J24" s="634"/>
      <c r="K24" s="634"/>
      <c r="L24" s="634"/>
      <c r="M24" s="634"/>
      <c r="N24" s="634"/>
      <c r="O24" s="634"/>
      <c r="P24" s="634"/>
      <c r="Q24" s="635"/>
      <c r="R24" s="636" t="s">
        <v>132</v>
      </c>
      <c r="S24" s="637"/>
      <c r="T24" s="637"/>
      <c r="U24" s="637"/>
      <c r="V24" s="637"/>
      <c r="W24" s="637"/>
      <c r="X24" s="637"/>
      <c r="Y24" s="638"/>
      <c r="Z24" s="639" t="s">
        <v>140</v>
      </c>
      <c r="AA24" s="639"/>
      <c r="AB24" s="639"/>
      <c r="AC24" s="639"/>
      <c r="AD24" s="640" t="s">
        <v>234</v>
      </c>
      <c r="AE24" s="640"/>
      <c r="AF24" s="640"/>
      <c r="AG24" s="640"/>
      <c r="AH24" s="640"/>
      <c r="AI24" s="640"/>
      <c r="AJ24" s="640"/>
      <c r="AK24" s="640"/>
      <c r="AL24" s="641" t="s">
        <v>132</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132</v>
      </c>
      <c r="BH24" s="637"/>
      <c r="BI24" s="637"/>
      <c r="BJ24" s="637"/>
      <c r="BK24" s="637"/>
      <c r="BL24" s="637"/>
      <c r="BM24" s="637"/>
      <c r="BN24" s="638"/>
      <c r="BO24" s="639" t="s">
        <v>234</v>
      </c>
      <c r="BP24" s="639"/>
      <c r="BQ24" s="639"/>
      <c r="BR24" s="639"/>
      <c r="BS24" s="640" t="s">
        <v>234</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3072540</v>
      </c>
      <c r="CS24" s="626"/>
      <c r="CT24" s="626"/>
      <c r="CU24" s="626"/>
      <c r="CV24" s="626"/>
      <c r="CW24" s="626"/>
      <c r="CX24" s="626"/>
      <c r="CY24" s="627"/>
      <c r="CZ24" s="630">
        <v>39.799999999999997</v>
      </c>
      <c r="DA24" s="631"/>
      <c r="DB24" s="631"/>
      <c r="DC24" s="647"/>
      <c r="DD24" s="666">
        <v>2288822</v>
      </c>
      <c r="DE24" s="626"/>
      <c r="DF24" s="626"/>
      <c r="DG24" s="626"/>
      <c r="DH24" s="626"/>
      <c r="DI24" s="626"/>
      <c r="DJ24" s="626"/>
      <c r="DK24" s="627"/>
      <c r="DL24" s="666">
        <v>1918450</v>
      </c>
      <c r="DM24" s="626"/>
      <c r="DN24" s="626"/>
      <c r="DO24" s="626"/>
      <c r="DP24" s="626"/>
      <c r="DQ24" s="626"/>
      <c r="DR24" s="626"/>
      <c r="DS24" s="626"/>
      <c r="DT24" s="626"/>
      <c r="DU24" s="626"/>
      <c r="DV24" s="627"/>
      <c r="DW24" s="630">
        <v>42.1</v>
      </c>
      <c r="DX24" s="631"/>
      <c r="DY24" s="631"/>
      <c r="DZ24" s="631"/>
      <c r="EA24" s="631"/>
      <c r="EB24" s="631"/>
      <c r="EC24" s="632"/>
    </row>
    <row r="25" spans="2:133" ht="11.25" customHeight="1" x14ac:dyDescent="0.15">
      <c r="B25" s="633" t="s">
        <v>298</v>
      </c>
      <c r="C25" s="634"/>
      <c r="D25" s="634"/>
      <c r="E25" s="634"/>
      <c r="F25" s="634"/>
      <c r="G25" s="634"/>
      <c r="H25" s="634"/>
      <c r="I25" s="634"/>
      <c r="J25" s="634"/>
      <c r="K25" s="634"/>
      <c r="L25" s="634"/>
      <c r="M25" s="634"/>
      <c r="N25" s="634"/>
      <c r="O25" s="634"/>
      <c r="P25" s="634"/>
      <c r="Q25" s="635"/>
      <c r="R25" s="636">
        <v>5054786</v>
      </c>
      <c r="S25" s="637"/>
      <c r="T25" s="637"/>
      <c r="U25" s="637"/>
      <c r="V25" s="637"/>
      <c r="W25" s="637"/>
      <c r="X25" s="637"/>
      <c r="Y25" s="638"/>
      <c r="Z25" s="639">
        <v>63.1</v>
      </c>
      <c r="AA25" s="639"/>
      <c r="AB25" s="639"/>
      <c r="AC25" s="639"/>
      <c r="AD25" s="640">
        <v>4508340</v>
      </c>
      <c r="AE25" s="640"/>
      <c r="AF25" s="640"/>
      <c r="AG25" s="640"/>
      <c r="AH25" s="640"/>
      <c r="AI25" s="640"/>
      <c r="AJ25" s="640"/>
      <c r="AK25" s="640"/>
      <c r="AL25" s="641">
        <v>99.9</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234</v>
      </c>
      <c r="BH25" s="637"/>
      <c r="BI25" s="637"/>
      <c r="BJ25" s="637"/>
      <c r="BK25" s="637"/>
      <c r="BL25" s="637"/>
      <c r="BM25" s="637"/>
      <c r="BN25" s="638"/>
      <c r="BO25" s="639" t="s">
        <v>234</v>
      </c>
      <c r="BP25" s="639"/>
      <c r="BQ25" s="639"/>
      <c r="BR25" s="639"/>
      <c r="BS25" s="640" t="s">
        <v>234</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1303871</v>
      </c>
      <c r="CS25" s="669"/>
      <c r="CT25" s="669"/>
      <c r="CU25" s="669"/>
      <c r="CV25" s="669"/>
      <c r="CW25" s="669"/>
      <c r="CX25" s="669"/>
      <c r="CY25" s="670"/>
      <c r="CZ25" s="641">
        <v>16.899999999999999</v>
      </c>
      <c r="DA25" s="667"/>
      <c r="DB25" s="667"/>
      <c r="DC25" s="671"/>
      <c r="DD25" s="645">
        <v>1175517</v>
      </c>
      <c r="DE25" s="669"/>
      <c r="DF25" s="669"/>
      <c r="DG25" s="669"/>
      <c r="DH25" s="669"/>
      <c r="DI25" s="669"/>
      <c r="DJ25" s="669"/>
      <c r="DK25" s="670"/>
      <c r="DL25" s="645">
        <v>935001</v>
      </c>
      <c r="DM25" s="669"/>
      <c r="DN25" s="669"/>
      <c r="DO25" s="669"/>
      <c r="DP25" s="669"/>
      <c r="DQ25" s="669"/>
      <c r="DR25" s="669"/>
      <c r="DS25" s="669"/>
      <c r="DT25" s="669"/>
      <c r="DU25" s="669"/>
      <c r="DV25" s="670"/>
      <c r="DW25" s="641">
        <v>20.5</v>
      </c>
      <c r="DX25" s="667"/>
      <c r="DY25" s="667"/>
      <c r="DZ25" s="667"/>
      <c r="EA25" s="667"/>
      <c r="EB25" s="667"/>
      <c r="EC25" s="668"/>
    </row>
    <row r="26" spans="2:133" ht="11.25" customHeight="1" x14ac:dyDescent="0.15">
      <c r="B26" s="633" t="s">
        <v>301</v>
      </c>
      <c r="C26" s="634"/>
      <c r="D26" s="634"/>
      <c r="E26" s="634"/>
      <c r="F26" s="634"/>
      <c r="G26" s="634"/>
      <c r="H26" s="634"/>
      <c r="I26" s="634"/>
      <c r="J26" s="634"/>
      <c r="K26" s="634"/>
      <c r="L26" s="634"/>
      <c r="M26" s="634"/>
      <c r="N26" s="634"/>
      <c r="O26" s="634"/>
      <c r="P26" s="634"/>
      <c r="Q26" s="635"/>
      <c r="R26" s="636">
        <v>720</v>
      </c>
      <c r="S26" s="637"/>
      <c r="T26" s="637"/>
      <c r="U26" s="637"/>
      <c r="V26" s="637"/>
      <c r="W26" s="637"/>
      <c r="X26" s="637"/>
      <c r="Y26" s="638"/>
      <c r="Z26" s="639">
        <v>0</v>
      </c>
      <c r="AA26" s="639"/>
      <c r="AB26" s="639"/>
      <c r="AC26" s="639"/>
      <c r="AD26" s="640">
        <v>720</v>
      </c>
      <c r="AE26" s="640"/>
      <c r="AF26" s="640"/>
      <c r="AG26" s="640"/>
      <c r="AH26" s="640"/>
      <c r="AI26" s="640"/>
      <c r="AJ26" s="640"/>
      <c r="AK26" s="640"/>
      <c r="AL26" s="641">
        <v>0</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140</v>
      </c>
      <c r="BH26" s="637"/>
      <c r="BI26" s="637"/>
      <c r="BJ26" s="637"/>
      <c r="BK26" s="637"/>
      <c r="BL26" s="637"/>
      <c r="BM26" s="637"/>
      <c r="BN26" s="638"/>
      <c r="BO26" s="639" t="s">
        <v>234</v>
      </c>
      <c r="BP26" s="639"/>
      <c r="BQ26" s="639"/>
      <c r="BR26" s="639"/>
      <c r="BS26" s="640" t="s">
        <v>234</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744046</v>
      </c>
      <c r="CS26" s="637"/>
      <c r="CT26" s="637"/>
      <c r="CU26" s="637"/>
      <c r="CV26" s="637"/>
      <c r="CW26" s="637"/>
      <c r="CX26" s="637"/>
      <c r="CY26" s="638"/>
      <c r="CZ26" s="641">
        <v>9.6</v>
      </c>
      <c r="DA26" s="667"/>
      <c r="DB26" s="667"/>
      <c r="DC26" s="671"/>
      <c r="DD26" s="645">
        <v>674625</v>
      </c>
      <c r="DE26" s="637"/>
      <c r="DF26" s="637"/>
      <c r="DG26" s="637"/>
      <c r="DH26" s="637"/>
      <c r="DI26" s="637"/>
      <c r="DJ26" s="637"/>
      <c r="DK26" s="638"/>
      <c r="DL26" s="645" t="s">
        <v>234</v>
      </c>
      <c r="DM26" s="637"/>
      <c r="DN26" s="637"/>
      <c r="DO26" s="637"/>
      <c r="DP26" s="637"/>
      <c r="DQ26" s="637"/>
      <c r="DR26" s="637"/>
      <c r="DS26" s="637"/>
      <c r="DT26" s="637"/>
      <c r="DU26" s="637"/>
      <c r="DV26" s="638"/>
      <c r="DW26" s="641" t="s">
        <v>140</v>
      </c>
      <c r="DX26" s="667"/>
      <c r="DY26" s="667"/>
      <c r="DZ26" s="667"/>
      <c r="EA26" s="667"/>
      <c r="EB26" s="667"/>
      <c r="EC26" s="668"/>
    </row>
    <row r="27" spans="2:133" ht="11.25" customHeight="1" x14ac:dyDescent="0.15">
      <c r="B27" s="633" t="s">
        <v>304</v>
      </c>
      <c r="C27" s="634"/>
      <c r="D27" s="634"/>
      <c r="E27" s="634"/>
      <c r="F27" s="634"/>
      <c r="G27" s="634"/>
      <c r="H27" s="634"/>
      <c r="I27" s="634"/>
      <c r="J27" s="634"/>
      <c r="K27" s="634"/>
      <c r="L27" s="634"/>
      <c r="M27" s="634"/>
      <c r="N27" s="634"/>
      <c r="O27" s="634"/>
      <c r="P27" s="634"/>
      <c r="Q27" s="635"/>
      <c r="R27" s="636">
        <v>74928</v>
      </c>
      <c r="S27" s="637"/>
      <c r="T27" s="637"/>
      <c r="U27" s="637"/>
      <c r="V27" s="637"/>
      <c r="W27" s="637"/>
      <c r="X27" s="637"/>
      <c r="Y27" s="638"/>
      <c r="Z27" s="639">
        <v>0.9</v>
      </c>
      <c r="AA27" s="639"/>
      <c r="AB27" s="639"/>
      <c r="AC27" s="639"/>
      <c r="AD27" s="640" t="s">
        <v>132</v>
      </c>
      <c r="AE27" s="640"/>
      <c r="AF27" s="640"/>
      <c r="AG27" s="640"/>
      <c r="AH27" s="640"/>
      <c r="AI27" s="640"/>
      <c r="AJ27" s="640"/>
      <c r="AK27" s="640"/>
      <c r="AL27" s="641" t="s">
        <v>132</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1015580</v>
      </c>
      <c r="BH27" s="637"/>
      <c r="BI27" s="637"/>
      <c r="BJ27" s="637"/>
      <c r="BK27" s="637"/>
      <c r="BL27" s="637"/>
      <c r="BM27" s="637"/>
      <c r="BN27" s="638"/>
      <c r="BO27" s="639">
        <v>100</v>
      </c>
      <c r="BP27" s="639"/>
      <c r="BQ27" s="639"/>
      <c r="BR27" s="639"/>
      <c r="BS27" s="640" t="s">
        <v>234</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1048133</v>
      </c>
      <c r="CS27" s="669"/>
      <c r="CT27" s="669"/>
      <c r="CU27" s="669"/>
      <c r="CV27" s="669"/>
      <c r="CW27" s="669"/>
      <c r="CX27" s="669"/>
      <c r="CY27" s="670"/>
      <c r="CZ27" s="641">
        <v>13.6</v>
      </c>
      <c r="DA27" s="667"/>
      <c r="DB27" s="667"/>
      <c r="DC27" s="671"/>
      <c r="DD27" s="645">
        <v>398582</v>
      </c>
      <c r="DE27" s="669"/>
      <c r="DF27" s="669"/>
      <c r="DG27" s="669"/>
      <c r="DH27" s="669"/>
      <c r="DI27" s="669"/>
      <c r="DJ27" s="669"/>
      <c r="DK27" s="670"/>
      <c r="DL27" s="645">
        <v>331126</v>
      </c>
      <c r="DM27" s="669"/>
      <c r="DN27" s="669"/>
      <c r="DO27" s="669"/>
      <c r="DP27" s="669"/>
      <c r="DQ27" s="669"/>
      <c r="DR27" s="669"/>
      <c r="DS27" s="669"/>
      <c r="DT27" s="669"/>
      <c r="DU27" s="669"/>
      <c r="DV27" s="670"/>
      <c r="DW27" s="641">
        <v>7.3</v>
      </c>
      <c r="DX27" s="667"/>
      <c r="DY27" s="667"/>
      <c r="DZ27" s="667"/>
      <c r="EA27" s="667"/>
      <c r="EB27" s="667"/>
      <c r="EC27" s="668"/>
    </row>
    <row r="28" spans="2:133" ht="11.25" customHeight="1" x14ac:dyDescent="0.15">
      <c r="B28" s="633" t="s">
        <v>307</v>
      </c>
      <c r="C28" s="634"/>
      <c r="D28" s="634"/>
      <c r="E28" s="634"/>
      <c r="F28" s="634"/>
      <c r="G28" s="634"/>
      <c r="H28" s="634"/>
      <c r="I28" s="634"/>
      <c r="J28" s="634"/>
      <c r="K28" s="634"/>
      <c r="L28" s="634"/>
      <c r="M28" s="634"/>
      <c r="N28" s="634"/>
      <c r="O28" s="634"/>
      <c r="P28" s="634"/>
      <c r="Q28" s="635"/>
      <c r="R28" s="636">
        <v>41374</v>
      </c>
      <c r="S28" s="637"/>
      <c r="T28" s="637"/>
      <c r="U28" s="637"/>
      <c r="V28" s="637"/>
      <c r="W28" s="637"/>
      <c r="X28" s="637"/>
      <c r="Y28" s="638"/>
      <c r="Z28" s="639">
        <v>0.5</v>
      </c>
      <c r="AA28" s="639"/>
      <c r="AB28" s="639"/>
      <c r="AC28" s="639"/>
      <c r="AD28" s="640" t="s">
        <v>234</v>
      </c>
      <c r="AE28" s="640"/>
      <c r="AF28" s="640"/>
      <c r="AG28" s="640"/>
      <c r="AH28" s="640"/>
      <c r="AI28" s="640"/>
      <c r="AJ28" s="640"/>
      <c r="AK28" s="640"/>
      <c r="AL28" s="641" t="s">
        <v>234</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720536</v>
      </c>
      <c r="CS28" s="637"/>
      <c r="CT28" s="637"/>
      <c r="CU28" s="637"/>
      <c r="CV28" s="637"/>
      <c r="CW28" s="637"/>
      <c r="CX28" s="637"/>
      <c r="CY28" s="638"/>
      <c r="CZ28" s="641">
        <v>9.3000000000000007</v>
      </c>
      <c r="DA28" s="667"/>
      <c r="DB28" s="667"/>
      <c r="DC28" s="671"/>
      <c r="DD28" s="645">
        <v>714723</v>
      </c>
      <c r="DE28" s="637"/>
      <c r="DF28" s="637"/>
      <c r="DG28" s="637"/>
      <c r="DH28" s="637"/>
      <c r="DI28" s="637"/>
      <c r="DJ28" s="637"/>
      <c r="DK28" s="638"/>
      <c r="DL28" s="645">
        <v>652323</v>
      </c>
      <c r="DM28" s="637"/>
      <c r="DN28" s="637"/>
      <c r="DO28" s="637"/>
      <c r="DP28" s="637"/>
      <c r="DQ28" s="637"/>
      <c r="DR28" s="637"/>
      <c r="DS28" s="637"/>
      <c r="DT28" s="637"/>
      <c r="DU28" s="637"/>
      <c r="DV28" s="638"/>
      <c r="DW28" s="641">
        <v>14.3</v>
      </c>
      <c r="DX28" s="667"/>
      <c r="DY28" s="667"/>
      <c r="DZ28" s="667"/>
      <c r="EA28" s="667"/>
      <c r="EB28" s="667"/>
      <c r="EC28" s="668"/>
    </row>
    <row r="29" spans="2:133" ht="11.25" customHeight="1" x14ac:dyDescent="0.15">
      <c r="B29" s="633" t="s">
        <v>309</v>
      </c>
      <c r="C29" s="634"/>
      <c r="D29" s="634"/>
      <c r="E29" s="634"/>
      <c r="F29" s="634"/>
      <c r="G29" s="634"/>
      <c r="H29" s="634"/>
      <c r="I29" s="634"/>
      <c r="J29" s="634"/>
      <c r="K29" s="634"/>
      <c r="L29" s="634"/>
      <c r="M29" s="634"/>
      <c r="N29" s="634"/>
      <c r="O29" s="634"/>
      <c r="P29" s="634"/>
      <c r="Q29" s="635"/>
      <c r="R29" s="636">
        <v>6283</v>
      </c>
      <c r="S29" s="637"/>
      <c r="T29" s="637"/>
      <c r="U29" s="637"/>
      <c r="V29" s="637"/>
      <c r="W29" s="637"/>
      <c r="X29" s="637"/>
      <c r="Y29" s="638"/>
      <c r="Z29" s="639">
        <v>0.1</v>
      </c>
      <c r="AA29" s="639"/>
      <c r="AB29" s="639"/>
      <c r="AC29" s="639"/>
      <c r="AD29" s="640" t="s">
        <v>234</v>
      </c>
      <c r="AE29" s="640"/>
      <c r="AF29" s="640"/>
      <c r="AG29" s="640"/>
      <c r="AH29" s="640"/>
      <c r="AI29" s="640"/>
      <c r="AJ29" s="640"/>
      <c r="AK29" s="640"/>
      <c r="AL29" s="641" t="s">
        <v>234</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310</v>
      </c>
      <c r="CE29" s="673"/>
      <c r="CF29" s="633" t="s">
        <v>311</v>
      </c>
      <c r="CG29" s="634"/>
      <c r="CH29" s="634"/>
      <c r="CI29" s="634"/>
      <c r="CJ29" s="634"/>
      <c r="CK29" s="634"/>
      <c r="CL29" s="634"/>
      <c r="CM29" s="634"/>
      <c r="CN29" s="634"/>
      <c r="CO29" s="634"/>
      <c r="CP29" s="634"/>
      <c r="CQ29" s="635"/>
      <c r="CR29" s="636">
        <v>720536</v>
      </c>
      <c r="CS29" s="669"/>
      <c r="CT29" s="669"/>
      <c r="CU29" s="669"/>
      <c r="CV29" s="669"/>
      <c r="CW29" s="669"/>
      <c r="CX29" s="669"/>
      <c r="CY29" s="670"/>
      <c r="CZ29" s="641">
        <v>9.3000000000000007</v>
      </c>
      <c r="DA29" s="667"/>
      <c r="DB29" s="667"/>
      <c r="DC29" s="671"/>
      <c r="DD29" s="645">
        <v>714723</v>
      </c>
      <c r="DE29" s="669"/>
      <c r="DF29" s="669"/>
      <c r="DG29" s="669"/>
      <c r="DH29" s="669"/>
      <c r="DI29" s="669"/>
      <c r="DJ29" s="669"/>
      <c r="DK29" s="670"/>
      <c r="DL29" s="645">
        <v>652323</v>
      </c>
      <c r="DM29" s="669"/>
      <c r="DN29" s="669"/>
      <c r="DO29" s="669"/>
      <c r="DP29" s="669"/>
      <c r="DQ29" s="669"/>
      <c r="DR29" s="669"/>
      <c r="DS29" s="669"/>
      <c r="DT29" s="669"/>
      <c r="DU29" s="669"/>
      <c r="DV29" s="670"/>
      <c r="DW29" s="641">
        <v>14.3</v>
      </c>
      <c r="DX29" s="667"/>
      <c r="DY29" s="667"/>
      <c r="DZ29" s="667"/>
      <c r="EA29" s="667"/>
      <c r="EB29" s="667"/>
      <c r="EC29" s="668"/>
    </row>
    <row r="30" spans="2:133" ht="11.25" customHeight="1" x14ac:dyDescent="0.15">
      <c r="B30" s="633" t="s">
        <v>312</v>
      </c>
      <c r="C30" s="634"/>
      <c r="D30" s="634"/>
      <c r="E30" s="634"/>
      <c r="F30" s="634"/>
      <c r="G30" s="634"/>
      <c r="H30" s="634"/>
      <c r="I30" s="634"/>
      <c r="J30" s="634"/>
      <c r="K30" s="634"/>
      <c r="L30" s="634"/>
      <c r="M30" s="634"/>
      <c r="N30" s="634"/>
      <c r="O30" s="634"/>
      <c r="P30" s="634"/>
      <c r="Q30" s="635"/>
      <c r="R30" s="636">
        <v>1262150</v>
      </c>
      <c r="S30" s="637"/>
      <c r="T30" s="637"/>
      <c r="U30" s="637"/>
      <c r="V30" s="637"/>
      <c r="W30" s="637"/>
      <c r="X30" s="637"/>
      <c r="Y30" s="638"/>
      <c r="Z30" s="639">
        <v>15.8</v>
      </c>
      <c r="AA30" s="639"/>
      <c r="AB30" s="639"/>
      <c r="AC30" s="639"/>
      <c r="AD30" s="640" t="s">
        <v>140</v>
      </c>
      <c r="AE30" s="640"/>
      <c r="AF30" s="640"/>
      <c r="AG30" s="640"/>
      <c r="AH30" s="640"/>
      <c r="AI30" s="640"/>
      <c r="AJ30" s="640"/>
      <c r="AK30" s="640"/>
      <c r="AL30" s="641" t="s">
        <v>132</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313</v>
      </c>
      <c r="BH30" s="678"/>
      <c r="BI30" s="678"/>
      <c r="BJ30" s="678"/>
      <c r="BK30" s="678"/>
      <c r="BL30" s="678"/>
      <c r="BM30" s="678"/>
      <c r="BN30" s="678"/>
      <c r="BO30" s="678"/>
      <c r="BP30" s="678"/>
      <c r="BQ30" s="679"/>
      <c r="BR30" s="618" t="s">
        <v>314</v>
      </c>
      <c r="BS30" s="678"/>
      <c r="BT30" s="678"/>
      <c r="BU30" s="678"/>
      <c r="BV30" s="678"/>
      <c r="BW30" s="678"/>
      <c r="BX30" s="678"/>
      <c r="BY30" s="678"/>
      <c r="BZ30" s="678"/>
      <c r="CA30" s="678"/>
      <c r="CB30" s="679"/>
      <c r="CD30" s="674"/>
      <c r="CE30" s="675"/>
      <c r="CF30" s="633" t="s">
        <v>315</v>
      </c>
      <c r="CG30" s="634"/>
      <c r="CH30" s="634"/>
      <c r="CI30" s="634"/>
      <c r="CJ30" s="634"/>
      <c r="CK30" s="634"/>
      <c r="CL30" s="634"/>
      <c r="CM30" s="634"/>
      <c r="CN30" s="634"/>
      <c r="CO30" s="634"/>
      <c r="CP30" s="634"/>
      <c r="CQ30" s="635"/>
      <c r="CR30" s="636">
        <v>698278</v>
      </c>
      <c r="CS30" s="637"/>
      <c r="CT30" s="637"/>
      <c r="CU30" s="637"/>
      <c r="CV30" s="637"/>
      <c r="CW30" s="637"/>
      <c r="CX30" s="637"/>
      <c r="CY30" s="638"/>
      <c r="CZ30" s="641">
        <v>9.1</v>
      </c>
      <c r="DA30" s="667"/>
      <c r="DB30" s="667"/>
      <c r="DC30" s="671"/>
      <c r="DD30" s="645">
        <v>692465</v>
      </c>
      <c r="DE30" s="637"/>
      <c r="DF30" s="637"/>
      <c r="DG30" s="637"/>
      <c r="DH30" s="637"/>
      <c r="DI30" s="637"/>
      <c r="DJ30" s="637"/>
      <c r="DK30" s="638"/>
      <c r="DL30" s="645">
        <v>630065</v>
      </c>
      <c r="DM30" s="637"/>
      <c r="DN30" s="637"/>
      <c r="DO30" s="637"/>
      <c r="DP30" s="637"/>
      <c r="DQ30" s="637"/>
      <c r="DR30" s="637"/>
      <c r="DS30" s="637"/>
      <c r="DT30" s="637"/>
      <c r="DU30" s="637"/>
      <c r="DV30" s="638"/>
      <c r="DW30" s="641">
        <v>13.8</v>
      </c>
      <c r="DX30" s="667"/>
      <c r="DY30" s="667"/>
      <c r="DZ30" s="667"/>
      <c r="EA30" s="667"/>
      <c r="EB30" s="667"/>
      <c r="EC30" s="668"/>
    </row>
    <row r="31" spans="2:133" ht="11.25" customHeight="1" x14ac:dyDescent="0.15">
      <c r="B31" s="649" t="s">
        <v>316</v>
      </c>
      <c r="C31" s="650"/>
      <c r="D31" s="650"/>
      <c r="E31" s="650"/>
      <c r="F31" s="650"/>
      <c r="G31" s="650"/>
      <c r="H31" s="650"/>
      <c r="I31" s="650"/>
      <c r="J31" s="650"/>
      <c r="K31" s="650"/>
      <c r="L31" s="650"/>
      <c r="M31" s="650"/>
      <c r="N31" s="650"/>
      <c r="O31" s="650"/>
      <c r="P31" s="650"/>
      <c r="Q31" s="651"/>
      <c r="R31" s="636" t="s">
        <v>234</v>
      </c>
      <c r="S31" s="637"/>
      <c r="T31" s="637"/>
      <c r="U31" s="637"/>
      <c r="V31" s="637"/>
      <c r="W31" s="637"/>
      <c r="X31" s="637"/>
      <c r="Y31" s="638"/>
      <c r="Z31" s="639" t="s">
        <v>140</v>
      </c>
      <c r="AA31" s="639"/>
      <c r="AB31" s="639"/>
      <c r="AC31" s="639"/>
      <c r="AD31" s="640" t="s">
        <v>132</v>
      </c>
      <c r="AE31" s="640"/>
      <c r="AF31" s="640"/>
      <c r="AG31" s="640"/>
      <c r="AH31" s="640"/>
      <c r="AI31" s="640"/>
      <c r="AJ31" s="640"/>
      <c r="AK31" s="640"/>
      <c r="AL31" s="641" t="s">
        <v>234</v>
      </c>
      <c r="AM31" s="642"/>
      <c r="AN31" s="642"/>
      <c r="AO31" s="643"/>
      <c r="AP31" s="682" t="s">
        <v>317</v>
      </c>
      <c r="AQ31" s="683"/>
      <c r="AR31" s="683"/>
      <c r="AS31" s="683"/>
      <c r="AT31" s="688" t="s">
        <v>318</v>
      </c>
      <c r="AU31" s="208"/>
      <c r="AV31" s="208"/>
      <c r="AW31" s="208"/>
      <c r="AX31" s="622" t="s">
        <v>192</v>
      </c>
      <c r="AY31" s="623"/>
      <c r="AZ31" s="623"/>
      <c r="BA31" s="623"/>
      <c r="BB31" s="623"/>
      <c r="BC31" s="623"/>
      <c r="BD31" s="623"/>
      <c r="BE31" s="623"/>
      <c r="BF31" s="624"/>
      <c r="BG31" s="692">
        <v>99.5</v>
      </c>
      <c r="BH31" s="680"/>
      <c r="BI31" s="680"/>
      <c r="BJ31" s="680"/>
      <c r="BK31" s="680"/>
      <c r="BL31" s="680"/>
      <c r="BM31" s="631">
        <v>97.4</v>
      </c>
      <c r="BN31" s="680"/>
      <c r="BO31" s="680"/>
      <c r="BP31" s="680"/>
      <c r="BQ31" s="681"/>
      <c r="BR31" s="692">
        <v>99.3</v>
      </c>
      <c r="BS31" s="680"/>
      <c r="BT31" s="680"/>
      <c r="BU31" s="680"/>
      <c r="BV31" s="680"/>
      <c r="BW31" s="680"/>
      <c r="BX31" s="631">
        <v>97</v>
      </c>
      <c r="BY31" s="680"/>
      <c r="BZ31" s="680"/>
      <c r="CA31" s="680"/>
      <c r="CB31" s="681"/>
      <c r="CD31" s="674"/>
      <c r="CE31" s="675"/>
      <c r="CF31" s="633" t="s">
        <v>319</v>
      </c>
      <c r="CG31" s="634"/>
      <c r="CH31" s="634"/>
      <c r="CI31" s="634"/>
      <c r="CJ31" s="634"/>
      <c r="CK31" s="634"/>
      <c r="CL31" s="634"/>
      <c r="CM31" s="634"/>
      <c r="CN31" s="634"/>
      <c r="CO31" s="634"/>
      <c r="CP31" s="634"/>
      <c r="CQ31" s="635"/>
      <c r="CR31" s="636">
        <v>22258</v>
      </c>
      <c r="CS31" s="669"/>
      <c r="CT31" s="669"/>
      <c r="CU31" s="669"/>
      <c r="CV31" s="669"/>
      <c r="CW31" s="669"/>
      <c r="CX31" s="669"/>
      <c r="CY31" s="670"/>
      <c r="CZ31" s="641">
        <v>0.3</v>
      </c>
      <c r="DA31" s="667"/>
      <c r="DB31" s="667"/>
      <c r="DC31" s="671"/>
      <c r="DD31" s="645">
        <v>22258</v>
      </c>
      <c r="DE31" s="669"/>
      <c r="DF31" s="669"/>
      <c r="DG31" s="669"/>
      <c r="DH31" s="669"/>
      <c r="DI31" s="669"/>
      <c r="DJ31" s="669"/>
      <c r="DK31" s="670"/>
      <c r="DL31" s="645">
        <v>22258</v>
      </c>
      <c r="DM31" s="669"/>
      <c r="DN31" s="669"/>
      <c r="DO31" s="669"/>
      <c r="DP31" s="669"/>
      <c r="DQ31" s="669"/>
      <c r="DR31" s="669"/>
      <c r="DS31" s="669"/>
      <c r="DT31" s="669"/>
      <c r="DU31" s="669"/>
      <c r="DV31" s="670"/>
      <c r="DW31" s="641">
        <v>0.5</v>
      </c>
      <c r="DX31" s="667"/>
      <c r="DY31" s="667"/>
      <c r="DZ31" s="667"/>
      <c r="EA31" s="667"/>
      <c r="EB31" s="667"/>
      <c r="EC31" s="668"/>
    </row>
    <row r="32" spans="2:133" ht="11.25" customHeight="1" x14ac:dyDescent="0.15">
      <c r="B32" s="633" t="s">
        <v>320</v>
      </c>
      <c r="C32" s="634"/>
      <c r="D32" s="634"/>
      <c r="E32" s="634"/>
      <c r="F32" s="634"/>
      <c r="G32" s="634"/>
      <c r="H32" s="634"/>
      <c r="I32" s="634"/>
      <c r="J32" s="634"/>
      <c r="K32" s="634"/>
      <c r="L32" s="634"/>
      <c r="M32" s="634"/>
      <c r="N32" s="634"/>
      <c r="O32" s="634"/>
      <c r="P32" s="634"/>
      <c r="Q32" s="635"/>
      <c r="R32" s="636">
        <v>662066</v>
      </c>
      <c r="S32" s="637"/>
      <c r="T32" s="637"/>
      <c r="U32" s="637"/>
      <c r="V32" s="637"/>
      <c r="W32" s="637"/>
      <c r="X32" s="637"/>
      <c r="Y32" s="638"/>
      <c r="Z32" s="639">
        <v>8.3000000000000007</v>
      </c>
      <c r="AA32" s="639"/>
      <c r="AB32" s="639"/>
      <c r="AC32" s="639"/>
      <c r="AD32" s="640" t="s">
        <v>132</v>
      </c>
      <c r="AE32" s="640"/>
      <c r="AF32" s="640"/>
      <c r="AG32" s="640"/>
      <c r="AH32" s="640"/>
      <c r="AI32" s="640"/>
      <c r="AJ32" s="640"/>
      <c r="AK32" s="640"/>
      <c r="AL32" s="641" t="s">
        <v>234</v>
      </c>
      <c r="AM32" s="642"/>
      <c r="AN32" s="642"/>
      <c r="AO32" s="643"/>
      <c r="AP32" s="684"/>
      <c r="AQ32" s="685"/>
      <c r="AR32" s="685"/>
      <c r="AS32" s="685"/>
      <c r="AT32" s="689"/>
      <c r="AU32" s="204" t="s">
        <v>321</v>
      </c>
      <c r="AX32" s="633" t="s">
        <v>322</v>
      </c>
      <c r="AY32" s="634"/>
      <c r="AZ32" s="634"/>
      <c r="BA32" s="634"/>
      <c r="BB32" s="634"/>
      <c r="BC32" s="634"/>
      <c r="BD32" s="634"/>
      <c r="BE32" s="634"/>
      <c r="BF32" s="635"/>
      <c r="BG32" s="693">
        <v>99.5</v>
      </c>
      <c r="BH32" s="669"/>
      <c r="BI32" s="669"/>
      <c r="BJ32" s="669"/>
      <c r="BK32" s="669"/>
      <c r="BL32" s="669"/>
      <c r="BM32" s="642">
        <v>97.9</v>
      </c>
      <c r="BN32" s="669"/>
      <c r="BO32" s="669"/>
      <c r="BP32" s="669"/>
      <c r="BQ32" s="691"/>
      <c r="BR32" s="693">
        <v>99.2</v>
      </c>
      <c r="BS32" s="669"/>
      <c r="BT32" s="669"/>
      <c r="BU32" s="669"/>
      <c r="BV32" s="669"/>
      <c r="BW32" s="669"/>
      <c r="BX32" s="642">
        <v>97.4</v>
      </c>
      <c r="BY32" s="669"/>
      <c r="BZ32" s="669"/>
      <c r="CA32" s="669"/>
      <c r="CB32" s="691"/>
      <c r="CD32" s="676"/>
      <c r="CE32" s="677"/>
      <c r="CF32" s="633" t="s">
        <v>323</v>
      </c>
      <c r="CG32" s="634"/>
      <c r="CH32" s="634"/>
      <c r="CI32" s="634"/>
      <c r="CJ32" s="634"/>
      <c r="CK32" s="634"/>
      <c r="CL32" s="634"/>
      <c r="CM32" s="634"/>
      <c r="CN32" s="634"/>
      <c r="CO32" s="634"/>
      <c r="CP32" s="634"/>
      <c r="CQ32" s="635"/>
      <c r="CR32" s="636" t="s">
        <v>132</v>
      </c>
      <c r="CS32" s="637"/>
      <c r="CT32" s="637"/>
      <c r="CU32" s="637"/>
      <c r="CV32" s="637"/>
      <c r="CW32" s="637"/>
      <c r="CX32" s="637"/>
      <c r="CY32" s="638"/>
      <c r="CZ32" s="641" t="s">
        <v>234</v>
      </c>
      <c r="DA32" s="667"/>
      <c r="DB32" s="667"/>
      <c r="DC32" s="671"/>
      <c r="DD32" s="645" t="s">
        <v>234</v>
      </c>
      <c r="DE32" s="637"/>
      <c r="DF32" s="637"/>
      <c r="DG32" s="637"/>
      <c r="DH32" s="637"/>
      <c r="DI32" s="637"/>
      <c r="DJ32" s="637"/>
      <c r="DK32" s="638"/>
      <c r="DL32" s="645" t="s">
        <v>132</v>
      </c>
      <c r="DM32" s="637"/>
      <c r="DN32" s="637"/>
      <c r="DO32" s="637"/>
      <c r="DP32" s="637"/>
      <c r="DQ32" s="637"/>
      <c r="DR32" s="637"/>
      <c r="DS32" s="637"/>
      <c r="DT32" s="637"/>
      <c r="DU32" s="637"/>
      <c r="DV32" s="638"/>
      <c r="DW32" s="641" t="s">
        <v>132</v>
      </c>
      <c r="DX32" s="667"/>
      <c r="DY32" s="667"/>
      <c r="DZ32" s="667"/>
      <c r="EA32" s="667"/>
      <c r="EB32" s="667"/>
      <c r="EC32" s="668"/>
    </row>
    <row r="33" spans="2:133" ht="11.25" customHeight="1" x14ac:dyDescent="0.15">
      <c r="B33" s="633" t="s">
        <v>324</v>
      </c>
      <c r="C33" s="634"/>
      <c r="D33" s="634"/>
      <c r="E33" s="634"/>
      <c r="F33" s="634"/>
      <c r="G33" s="634"/>
      <c r="H33" s="634"/>
      <c r="I33" s="634"/>
      <c r="J33" s="634"/>
      <c r="K33" s="634"/>
      <c r="L33" s="634"/>
      <c r="M33" s="634"/>
      <c r="N33" s="634"/>
      <c r="O33" s="634"/>
      <c r="P33" s="634"/>
      <c r="Q33" s="635"/>
      <c r="R33" s="636">
        <v>46974</v>
      </c>
      <c r="S33" s="637"/>
      <c r="T33" s="637"/>
      <c r="U33" s="637"/>
      <c r="V33" s="637"/>
      <c r="W33" s="637"/>
      <c r="X33" s="637"/>
      <c r="Y33" s="638"/>
      <c r="Z33" s="639">
        <v>0.6</v>
      </c>
      <c r="AA33" s="639"/>
      <c r="AB33" s="639"/>
      <c r="AC33" s="639"/>
      <c r="AD33" s="640">
        <v>3221</v>
      </c>
      <c r="AE33" s="640"/>
      <c r="AF33" s="640"/>
      <c r="AG33" s="640"/>
      <c r="AH33" s="640"/>
      <c r="AI33" s="640"/>
      <c r="AJ33" s="640"/>
      <c r="AK33" s="640"/>
      <c r="AL33" s="641">
        <v>0.1</v>
      </c>
      <c r="AM33" s="642"/>
      <c r="AN33" s="642"/>
      <c r="AO33" s="643"/>
      <c r="AP33" s="686"/>
      <c r="AQ33" s="687"/>
      <c r="AR33" s="687"/>
      <c r="AS33" s="687"/>
      <c r="AT33" s="690"/>
      <c r="AU33" s="209"/>
      <c r="AV33" s="209"/>
      <c r="AW33" s="209"/>
      <c r="AX33" s="657" t="s">
        <v>325</v>
      </c>
      <c r="AY33" s="658"/>
      <c r="AZ33" s="658"/>
      <c r="BA33" s="658"/>
      <c r="BB33" s="658"/>
      <c r="BC33" s="658"/>
      <c r="BD33" s="658"/>
      <c r="BE33" s="658"/>
      <c r="BF33" s="659"/>
      <c r="BG33" s="694">
        <v>99.5</v>
      </c>
      <c r="BH33" s="695"/>
      <c r="BI33" s="695"/>
      <c r="BJ33" s="695"/>
      <c r="BK33" s="695"/>
      <c r="BL33" s="695"/>
      <c r="BM33" s="696">
        <v>96.7</v>
      </c>
      <c r="BN33" s="695"/>
      <c r="BO33" s="695"/>
      <c r="BP33" s="695"/>
      <c r="BQ33" s="697"/>
      <c r="BR33" s="694">
        <v>99.4</v>
      </c>
      <c r="BS33" s="695"/>
      <c r="BT33" s="695"/>
      <c r="BU33" s="695"/>
      <c r="BV33" s="695"/>
      <c r="BW33" s="695"/>
      <c r="BX33" s="696">
        <v>96.4</v>
      </c>
      <c r="BY33" s="695"/>
      <c r="BZ33" s="695"/>
      <c r="CA33" s="695"/>
      <c r="CB33" s="697"/>
      <c r="CD33" s="633" t="s">
        <v>326</v>
      </c>
      <c r="CE33" s="634"/>
      <c r="CF33" s="634"/>
      <c r="CG33" s="634"/>
      <c r="CH33" s="634"/>
      <c r="CI33" s="634"/>
      <c r="CJ33" s="634"/>
      <c r="CK33" s="634"/>
      <c r="CL33" s="634"/>
      <c r="CM33" s="634"/>
      <c r="CN33" s="634"/>
      <c r="CO33" s="634"/>
      <c r="CP33" s="634"/>
      <c r="CQ33" s="635"/>
      <c r="CR33" s="636">
        <v>3713389</v>
      </c>
      <c r="CS33" s="669"/>
      <c r="CT33" s="669"/>
      <c r="CU33" s="669"/>
      <c r="CV33" s="669"/>
      <c r="CW33" s="669"/>
      <c r="CX33" s="669"/>
      <c r="CY33" s="670"/>
      <c r="CZ33" s="641">
        <v>48.1</v>
      </c>
      <c r="DA33" s="667"/>
      <c r="DB33" s="667"/>
      <c r="DC33" s="671"/>
      <c r="DD33" s="645">
        <v>2986616</v>
      </c>
      <c r="DE33" s="669"/>
      <c r="DF33" s="669"/>
      <c r="DG33" s="669"/>
      <c r="DH33" s="669"/>
      <c r="DI33" s="669"/>
      <c r="DJ33" s="669"/>
      <c r="DK33" s="670"/>
      <c r="DL33" s="645">
        <v>2135107</v>
      </c>
      <c r="DM33" s="669"/>
      <c r="DN33" s="669"/>
      <c r="DO33" s="669"/>
      <c r="DP33" s="669"/>
      <c r="DQ33" s="669"/>
      <c r="DR33" s="669"/>
      <c r="DS33" s="669"/>
      <c r="DT33" s="669"/>
      <c r="DU33" s="669"/>
      <c r="DV33" s="670"/>
      <c r="DW33" s="641">
        <v>46.8</v>
      </c>
      <c r="DX33" s="667"/>
      <c r="DY33" s="667"/>
      <c r="DZ33" s="667"/>
      <c r="EA33" s="667"/>
      <c r="EB33" s="667"/>
      <c r="EC33" s="668"/>
    </row>
    <row r="34" spans="2:133" ht="11.25" customHeight="1" x14ac:dyDescent="0.15">
      <c r="B34" s="633" t="s">
        <v>327</v>
      </c>
      <c r="C34" s="634"/>
      <c r="D34" s="634"/>
      <c r="E34" s="634"/>
      <c r="F34" s="634"/>
      <c r="G34" s="634"/>
      <c r="H34" s="634"/>
      <c r="I34" s="634"/>
      <c r="J34" s="634"/>
      <c r="K34" s="634"/>
      <c r="L34" s="634"/>
      <c r="M34" s="634"/>
      <c r="N34" s="634"/>
      <c r="O34" s="634"/>
      <c r="P34" s="634"/>
      <c r="Q34" s="635"/>
      <c r="R34" s="636">
        <v>95021</v>
      </c>
      <c r="S34" s="637"/>
      <c r="T34" s="637"/>
      <c r="U34" s="637"/>
      <c r="V34" s="637"/>
      <c r="W34" s="637"/>
      <c r="X34" s="637"/>
      <c r="Y34" s="638"/>
      <c r="Z34" s="639">
        <v>1.2</v>
      </c>
      <c r="AA34" s="639"/>
      <c r="AB34" s="639"/>
      <c r="AC34" s="639"/>
      <c r="AD34" s="640" t="s">
        <v>140</v>
      </c>
      <c r="AE34" s="640"/>
      <c r="AF34" s="640"/>
      <c r="AG34" s="640"/>
      <c r="AH34" s="640"/>
      <c r="AI34" s="640"/>
      <c r="AJ34" s="640"/>
      <c r="AK34" s="640"/>
      <c r="AL34" s="641" t="s">
        <v>132</v>
      </c>
      <c r="AM34" s="642"/>
      <c r="AN34" s="642"/>
      <c r="AO34" s="643"/>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3" t="s">
        <v>328</v>
      </c>
      <c r="CE34" s="634"/>
      <c r="CF34" s="634"/>
      <c r="CG34" s="634"/>
      <c r="CH34" s="634"/>
      <c r="CI34" s="634"/>
      <c r="CJ34" s="634"/>
      <c r="CK34" s="634"/>
      <c r="CL34" s="634"/>
      <c r="CM34" s="634"/>
      <c r="CN34" s="634"/>
      <c r="CO34" s="634"/>
      <c r="CP34" s="634"/>
      <c r="CQ34" s="635"/>
      <c r="CR34" s="636">
        <v>1276076</v>
      </c>
      <c r="CS34" s="637"/>
      <c r="CT34" s="637"/>
      <c r="CU34" s="637"/>
      <c r="CV34" s="637"/>
      <c r="CW34" s="637"/>
      <c r="CX34" s="637"/>
      <c r="CY34" s="638"/>
      <c r="CZ34" s="641">
        <v>16.5</v>
      </c>
      <c r="DA34" s="667"/>
      <c r="DB34" s="667"/>
      <c r="DC34" s="671"/>
      <c r="DD34" s="645">
        <v>969105</v>
      </c>
      <c r="DE34" s="637"/>
      <c r="DF34" s="637"/>
      <c r="DG34" s="637"/>
      <c r="DH34" s="637"/>
      <c r="DI34" s="637"/>
      <c r="DJ34" s="637"/>
      <c r="DK34" s="638"/>
      <c r="DL34" s="645">
        <v>560769</v>
      </c>
      <c r="DM34" s="637"/>
      <c r="DN34" s="637"/>
      <c r="DO34" s="637"/>
      <c r="DP34" s="637"/>
      <c r="DQ34" s="637"/>
      <c r="DR34" s="637"/>
      <c r="DS34" s="637"/>
      <c r="DT34" s="637"/>
      <c r="DU34" s="637"/>
      <c r="DV34" s="638"/>
      <c r="DW34" s="641">
        <v>12.3</v>
      </c>
      <c r="DX34" s="667"/>
      <c r="DY34" s="667"/>
      <c r="DZ34" s="667"/>
      <c r="EA34" s="667"/>
      <c r="EB34" s="667"/>
      <c r="EC34" s="668"/>
    </row>
    <row r="35" spans="2:133" ht="11.25" customHeight="1" x14ac:dyDescent="0.15">
      <c r="B35" s="633" t="s">
        <v>329</v>
      </c>
      <c r="C35" s="634"/>
      <c r="D35" s="634"/>
      <c r="E35" s="634"/>
      <c r="F35" s="634"/>
      <c r="G35" s="634"/>
      <c r="H35" s="634"/>
      <c r="I35" s="634"/>
      <c r="J35" s="634"/>
      <c r="K35" s="634"/>
      <c r="L35" s="634"/>
      <c r="M35" s="634"/>
      <c r="N35" s="634"/>
      <c r="O35" s="634"/>
      <c r="P35" s="634"/>
      <c r="Q35" s="635"/>
      <c r="R35" s="636">
        <v>25080</v>
      </c>
      <c r="S35" s="637"/>
      <c r="T35" s="637"/>
      <c r="U35" s="637"/>
      <c r="V35" s="637"/>
      <c r="W35" s="637"/>
      <c r="X35" s="637"/>
      <c r="Y35" s="638"/>
      <c r="Z35" s="639">
        <v>0.3</v>
      </c>
      <c r="AA35" s="639"/>
      <c r="AB35" s="639"/>
      <c r="AC35" s="639"/>
      <c r="AD35" s="640" t="s">
        <v>132</v>
      </c>
      <c r="AE35" s="640"/>
      <c r="AF35" s="640"/>
      <c r="AG35" s="640"/>
      <c r="AH35" s="640"/>
      <c r="AI35" s="640"/>
      <c r="AJ35" s="640"/>
      <c r="AK35" s="640"/>
      <c r="AL35" s="641" t="s">
        <v>132</v>
      </c>
      <c r="AM35" s="642"/>
      <c r="AN35" s="642"/>
      <c r="AO35" s="643"/>
      <c r="AP35" s="212"/>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72176</v>
      </c>
      <c r="CS35" s="669"/>
      <c r="CT35" s="669"/>
      <c r="CU35" s="669"/>
      <c r="CV35" s="669"/>
      <c r="CW35" s="669"/>
      <c r="CX35" s="669"/>
      <c r="CY35" s="670"/>
      <c r="CZ35" s="641">
        <v>0.9</v>
      </c>
      <c r="DA35" s="667"/>
      <c r="DB35" s="667"/>
      <c r="DC35" s="671"/>
      <c r="DD35" s="645">
        <v>65094</v>
      </c>
      <c r="DE35" s="669"/>
      <c r="DF35" s="669"/>
      <c r="DG35" s="669"/>
      <c r="DH35" s="669"/>
      <c r="DI35" s="669"/>
      <c r="DJ35" s="669"/>
      <c r="DK35" s="670"/>
      <c r="DL35" s="645">
        <v>14836</v>
      </c>
      <c r="DM35" s="669"/>
      <c r="DN35" s="669"/>
      <c r="DO35" s="669"/>
      <c r="DP35" s="669"/>
      <c r="DQ35" s="669"/>
      <c r="DR35" s="669"/>
      <c r="DS35" s="669"/>
      <c r="DT35" s="669"/>
      <c r="DU35" s="669"/>
      <c r="DV35" s="670"/>
      <c r="DW35" s="641">
        <v>0.3</v>
      </c>
      <c r="DX35" s="667"/>
      <c r="DY35" s="667"/>
      <c r="DZ35" s="667"/>
      <c r="EA35" s="667"/>
      <c r="EB35" s="667"/>
      <c r="EC35" s="668"/>
    </row>
    <row r="36" spans="2:133" ht="11.25" customHeight="1" x14ac:dyDescent="0.15">
      <c r="B36" s="633" t="s">
        <v>333</v>
      </c>
      <c r="C36" s="634"/>
      <c r="D36" s="634"/>
      <c r="E36" s="634"/>
      <c r="F36" s="634"/>
      <c r="G36" s="634"/>
      <c r="H36" s="634"/>
      <c r="I36" s="634"/>
      <c r="J36" s="634"/>
      <c r="K36" s="634"/>
      <c r="L36" s="634"/>
      <c r="M36" s="634"/>
      <c r="N36" s="634"/>
      <c r="O36" s="634"/>
      <c r="P36" s="634"/>
      <c r="Q36" s="635"/>
      <c r="R36" s="636">
        <v>374173</v>
      </c>
      <c r="S36" s="637"/>
      <c r="T36" s="637"/>
      <c r="U36" s="637"/>
      <c r="V36" s="637"/>
      <c r="W36" s="637"/>
      <c r="X36" s="637"/>
      <c r="Y36" s="638"/>
      <c r="Z36" s="639">
        <v>4.7</v>
      </c>
      <c r="AA36" s="639"/>
      <c r="AB36" s="639"/>
      <c r="AC36" s="639"/>
      <c r="AD36" s="640" t="s">
        <v>132</v>
      </c>
      <c r="AE36" s="640"/>
      <c r="AF36" s="640"/>
      <c r="AG36" s="640"/>
      <c r="AH36" s="640"/>
      <c r="AI36" s="640"/>
      <c r="AJ36" s="640"/>
      <c r="AK36" s="640"/>
      <c r="AL36" s="641" t="s">
        <v>140</v>
      </c>
      <c r="AM36" s="642"/>
      <c r="AN36" s="642"/>
      <c r="AO36" s="643"/>
      <c r="AP36" s="212"/>
      <c r="AQ36" s="702" t="s">
        <v>334</v>
      </c>
      <c r="AR36" s="703"/>
      <c r="AS36" s="703"/>
      <c r="AT36" s="703"/>
      <c r="AU36" s="703"/>
      <c r="AV36" s="703"/>
      <c r="AW36" s="703"/>
      <c r="AX36" s="703"/>
      <c r="AY36" s="704"/>
      <c r="AZ36" s="625">
        <v>1341042</v>
      </c>
      <c r="BA36" s="626"/>
      <c r="BB36" s="626"/>
      <c r="BC36" s="626"/>
      <c r="BD36" s="626"/>
      <c r="BE36" s="626"/>
      <c r="BF36" s="698"/>
      <c r="BG36" s="622" t="s">
        <v>335</v>
      </c>
      <c r="BH36" s="623"/>
      <c r="BI36" s="623"/>
      <c r="BJ36" s="623"/>
      <c r="BK36" s="623"/>
      <c r="BL36" s="623"/>
      <c r="BM36" s="623"/>
      <c r="BN36" s="623"/>
      <c r="BO36" s="623"/>
      <c r="BP36" s="623"/>
      <c r="BQ36" s="623"/>
      <c r="BR36" s="623"/>
      <c r="BS36" s="623"/>
      <c r="BT36" s="623"/>
      <c r="BU36" s="624"/>
      <c r="BV36" s="625">
        <v>42383</v>
      </c>
      <c r="BW36" s="626"/>
      <c r="BX36" s="626"/>
      <c r="BY36" s="626"/>
      <c r="BZ36" s="626"/>
      <c r="CA36" s="626"/>
      <c r="CB36" s="698"/>
      <c r="CD36" s="633" t="s">
        <v>336</v>
      </c>
      <c r="CE36" s="634"/>
      <c r="CF36" s="634"/>
      <c r="CG36" s="634"/>
      <c r="CH36" s="634"/>
      <c r="CI36" s="634"/>
      <c r="CJ36" s="634"/>
      <c r="CK36" s="634"/>
      <c r="CL36" s="634"/>
      <c r="CM36" s="634"/>
      <c r="CN36" s="634"/>
      <c r="CO36" s="634"/>
      <c r="CP36" s="634"/>
      <c r="CQ36" s="635"/>
      <c r="CR36" s="636">
        <v>1589745</v>
      </c>
      <c r="CS36" s="637"/>
      <c r="CT36" s="637"/>
      <c r="CU36" s="637"/>
      <c r="CV36" s="637"/>
      <c r="CW36" s="637"/>
      <c r="CX36" s="637"/>
      <c r="CY36" s="638"/>
      <c r="CZ36" s="641">
        <v>20.6</v>
      </c>
      <c r="DA36" s="667"/>
      <c r="DB36" s="667"/>
      <c r="DC36" s="671"/>
      <c r="DD36" s="645">
        <v>1289203</v>
      </c>
      <c r="DE36" s="637"/>
      <c r="DF36" s="637"/>
      <c r="DG36" s="637"/>
      <c r="DH36" s="637"/>
      <c r="DI36" s="637"/>
      <c r="DJ36" s="637"/>
      <c r="DK36" s="638"/>
      <c r="DL36" s="645">
        <v>988210</v>
      </c>
      <c r="DM36" s="637"/>
      <c r="DN36" s="637"/>
      <c r="DO36" s="637"/>
      <c r="DP36" s="637"/>
      <c r="DQ36" s="637"/>
      <c r="DR36" s="637"/>
      <c r="DS36" s="637"/>
      <c r="DT36" s="637"/>
      <c r="DU36" s="637"/>
      <c r="DV36" s="638"/>
      <c r="DW36" s="641">
        <v>21.7</v>
      </c>
      <c r="DX36" s="667"/>
      <c r="DY36" s="667"/>
      <c r="DZ36" s="667"/>
      <c r="EA36" s="667"/>
      <c r="EB36" s="667"/>
      <c r="EC36" s="668"/>
    </row>
    <row r="37" spans="2:133" ht="11.25" customHeight="1" x14ac:dyDescent="0.15">
      <c r="B37" s="633" t="s">
        <v>337</v>
      </c>
      <c r="C37" s="634"/>
      <c r="D37" s="634"/>
      <c r="E37" s="634"/>
      <c r="F37" s="634"/>
      <c r="G37" s="634"/>
      <c r="H37" s="634"/>
      <c r="I37" s="634"/>
      <c r="J37" s="634"/>
      <c r="K37" s="634"/>
      <c r="L37" s="634"/>
      <c r="M37" s="634"/>
      <c r="N37" s="634"/>
      <c r="O37" s="634"/>
      <c r="P37" s="634"/>
      <c r="Q37" s="635"/>
      <c r="R37" s="636">
        <v>67265</v>
      </c>
      <c r="S37" s="637"/>
      <c r="T37" s="637"/>
      <c r="U37" s="637"/>
      <c r="V37" s="637"/>
      <c r="W37" s="637"/>
      <c r="X37" s="637"/>
      <c r="Y37" s="638"/>
      <c r="Z37" s="639">
        <v>0.8</v>
      </c>
      <c r="AA37" s="639"/>
      <c r="AB37" s="639"/>
      <c r="AC37" s="639"/>
      <c r="AD37" s="640">
        <v>804</v>
      </c>
      <c r="AE37" s="640"/>
      <c r="AF37" s="640"/>
      <c r="AG37" s="640"/>
      <c r="AH37" s="640"/>
      <c r="AI37" s="640"/>
      <c r="AJ37" s="640"/>
      <c r="AK37" s="640"/>
      <c r="AL37" s="641">
        <v>0</v>
      </c>
      <c r="AM37" s="642"/>
      <c r="AN37" s="642"/>
      <c r="AO37" s="643"/>
      <c r="AQ37" s="699" t="s">
        <v>338</v>
      </c>
      <c r="AR37" s="700"/>
      <c r="AS37" s="700"/>
      <c r="AT37" s="700"/>
      <c r="AU37" s="700"/>
      <c r="AV37" s="700"/>
      <c r="AW37" s="700"/>
      <c r="AX37" s="700"/>
      <c r="AY37" s="701"/>
      <c r="AZ37" s="636">
        <v>596608</v>
      </c>
      <c r="BA37" s="637"/>
      <c r="BB37" s="637"/>
      <c r="BC37" s="637"/>
      <c r="BD37" s="669"/>
      <c r="BE37" s="669"/>
      <c r="BF37" s="691"/>
      <c r="BG37" s="633" t="s">
        <v>339</v>
      </c>
      <c r="BH37" s="634"/>
      <c r="BI37" s="634"/>
      <c r="BJ37" s="634"/>
      <c r="BK37" s="634"/>
      <c r="BL37" s="634"/>
      <c r="BM37" s="634"/>
      <c r="BN37" s="634"/>
      <c r="BO37" s="634"/>
      <c r="BP37" s="634"/>
      <c r="BQ37" s="634"/>
      <c r="BR37" s="634"/>
      <c r="BS37" s="634"/>
      <c r="BT37" s="634"/>
      <c r="BU37" s="635"/>
      <c r="BV37" s="636">
        <v>24616</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363853</v>
      </c>
      <c r="CS37" s="669"/>
      <c r="CT37" s="669"/>
      <c r="CU37" s="669"/>
      <c r="CV37" s="669"/>
      <c r="CW37" s="669"/>
      <c r="CX37" s="669"/>
      <c r="CY37" s="670"/>
      <c r="CZ37" s="641">
        <v>4.7</v>
      </c>
      <c r="DA37" s="667"/>
      <c r="DB37" s="667"/>
      <c r="DC37" s="671"/>
      <c r="DD37" s="645">
        <v>360431</v>
      </c>
      <c r="DE37" s="669"/>
      <c r="DF37" s="669"/>
      <c r="DG37" s="669"/>
      <c r="DH37" s="669"/>
      <c r="DI37" s="669"/>
      <c r="DJ37" s="669"/>
      <c r="DK37" s="670"/>
      <c r="DL37" s="645">
        <v>345668</v>
      </c>
      <c r="DM37" s="669"/>
      <c r="DN37" s="669"/>
      <c r="DO37" s="669"/>
      <c r="DP37" s="669"/>
      <c r="DQ37" s="669"/>
      <c r="DR37" s="669"/>
      <c r="DS37" s="669"/>
      <c r="DT37" s="669"/>
      <c r="DU37" s="669"/>
      <c r="DV37" s="670"/>
      <c r="DW37" s="641">
        <v>7.6</v>
      </c>
      <c r="DX37" s="667"/>
      <c r="DY37" s="667"/>
      <c r="DZ37" s="667"/>
      <c r="EA37" s="667"/>
      <c r="EB37" s="667"/>
      <c r="EC37" s="668"/>
    </row>
    <row r="38" spans="2:133" ht="11.25" customHeight="1" x14ac:dyDescent="0.15">
      <c r="B38" s="633" t="s">
        <v>341</v>
      </c>
      <c r="C38" s="634"/>
      <c r="D38" s="634"/>
      <c r="E38" s="634"/>
      <c r="F38" s="634"/>
      <c r="G38" s="634"/>
      <c r="H38" s="634"/>
      <c r="I38" s="634"/>
      <c r="J38" s="634"/>
      <c r="K38" s="634"/>
      <c r="L38" s="634"/>
      <c r="M38" s="634"/>
      <c r="N38" s="634"/>
      <c r="O38" s="634"/>
      <c r="P38" s="634"/>
      <c r="Q38" s="635"/>
      <c r="R38" s="636">
        <v>299000</v>
      </c>
      <c r="S38" s="637"/>
      <c r="T38" s="637"/>
      <c r="U38" s="637"/>
      <c r="V38" s="637"/>
      <c r="W38" s="637"/>
      <c r="X38" s="637"/>
      <c r="Y38" s="638"/>
      <c r="Z38" s="639">
        <v>3.7</v>
      </c>
      <c r="AA38" s="639"/>
      <c r="AB38" s="639"/>
      <c r="AC38" s="639"/>
      <c r="AD38" s="640" t="s">
        <v>132</v>
      </c>
      <c r="AE38" s="640"/>
      <c r="AF38" s="640"/>
      <c r="AG38" s="640"/>
      <c r="AH38" s="640"/>
      <c r="AI38" s="640"/>
      <c r="AJ38" s="640"/>
      <c r="AK38" s="640"/>
      <c r="AL38" s="641" t="s">
        <v>234</v>
      </c>
      <c r="AM38" s="642"/>
      <c r="AN38" s="642"/>
      <c r="AO38" s="643"/>
      <c r="AQ38" s="699" t="s">
        <v>342</v>
      </c>
      <c r="AR38" s="700"/>
      <c r="AS38" s="700"/>
      <c r="AT38" s="700"/>
      <c r="AU38" s="700"/>
      <c r="AV38" s="700"/>
      <c r="AW38" s="700"/>
      <c r="AX38" s="700"/>
      <c r="AY38" s="701"/>
      <c r="AZ38" s="636">
        <v>193052</v>
      </c>
      <c r="BA38" s="637"/>
      <c r="BB38" s="637"/>
      <c r="BC38" s="637"/>
      <c r="BD38" s="669"/>
      <c r="BE38" s="669"/>
      <c r="BF38" s="691"/>
      <c r="BG38" s="633" t="s">
        <v>343</v>
      </c>
      <c r="BH38" s="634"/>
      <c r="BI38" s="634"/>
      <c r="BJ38" s="634"/>
      <c r="BK38" s="634"/>
      <c r="BL38" s="634"/>
      <c r="BM38" s="634"/>
      <c r="BN38" s="634"/>
      <c r="BO38" s="634"/>
      <c r="BP38" s="634"/>
      <c r="BQ38" s="634"/>
      <c r="BR38" s="634"/>
      <c r="BS38" s="634"/>
      <c r="BT38" s="634"/>
      <c r="BU38" s="635"/>
      <c r="BV38" s="636">
        <v>1348</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688779</v>
      </c>
      <c r="CS38" s="637"/>
      <c r="CT38" s="637"/>
      <c r="CU38" s="637"/>
      <c r="CV38" s="637"/>
      <c r="CW38" s="637"/>
      <c r="CX38" s="637"/>
      <c r="CY38" s="638"/>
      <c r="CZ38" s="641">
        <v>8.9</v>
      </c>
      <c r="DA38" s="667"/>
      <c r="DB38" s="667"/>
      <c r="DC38" s="671"/>
      <c r="DD38" s="645">
        <v>612608</v>
      </c>
      <c r="DE38" s="637"/>
      <c r="DF38" s="637"/>
      <c r="DG38" s="637"/>
      <c r="DH38" s="637"/>
      <c r="DI38" s="637"/>
      <c r="DJ38" s="637"/>
      <c r="DK38" s="638"/>
      <c r="DL38" s="645">
        <v>571292</v>
      </c>
      <c r="DM38" s="637"/>
      <c r="DN38" s="637"/>
      <c r="DO38" s="637"/>
      <c r="DP38" s="637"/>
      <c r="DQ38" s="637"/>
      <c r="DR38" s="637"/>
      <c r="DS38" s="637"/>
      <c r="DT38" s="637"/>
      <c r="DU38" s="637"/>
      <c r="DV38" s="638"/>
      <c r="DW38" s="641">
        <v>12.5</v>
      </c>
      <c r="DX38" s="667"/>
      <c r="DY38" s="667"/>
      <c r="DZ38" s="667"/>
      <c r="EA38" s="667"/>
      <c r="EB38" s="667"/>
      <c r="EC38" s="668"/>
    </row>
    <row r="39" spans="2:133" ht="11.25" customHeight="1" x14ac:dyDescent="0.15">
      <c r="B39" s="633" t="s">
        <v>345</v>
      </c>
      <c r="C39" s="634"/>
      <c r="D39" s="634"/>
      <c r="E39" s="634"/>
      <c r="F39" s="634"/>
      <c r="G39" s="634"/>
      <c r="H39" s="634"/>
      <c r="I39" s="634"/>
      <c r="J39" s="634"/>
      <c r="K39" s="634"/>
      <c r="L39" s="634"/>
      <c r="M39" s="634"/>
      <c r="N39" s="634"/>
      <c r="O39" s="634"/>
      <c r="P39" s="634"/>
      <c r="Q39" s="635"/>
      <c r="R39" s="636" t="s">
        <v>234</v>
      </c>
      <c r="S39" s="637"/>
      <c r="T39" s="637"/>
      <c r="U39" s="637"/>
      <c r="V39" s="637"/>
      <c r="W39" s="637"/>
      <c r="X39" s="637"/>
      <c r="Y39" s="638"/>
      <c r="Z39" s="639" t="s">
        <v>140</v>
      </c>
      <c r="AA39" s="639"/>
      <c r="AB39" s="639"/>
      <c r="AC39" s="639"/>
      <c r="AD39" s="640" t="s">
        <v>234</v>
      </c>
      <c r="AE39" s="640"/>
      <c r="AF39" s="640"/>
      <c r="AG39" s="640"/>
      <c r="AH39" s="640"/>
      <c r="AI39" s="640"/>
      <c r="AJ39" s="640"/>
      <c r="AK39" s="640"/>
      <c r="AL39" s="641" t="s">
        <v>140</v>
      </c>
      <c r="AM39" s="642"/>
      <c r="AN39" s="642"/>
      <c r="AO39" s="643"/>
      <c r="AQ39" s="699" t="s">
        <v>346</v>
      </c>
      <c r="AR39" s="700"/>
      <c r="AS39" s="700"/>
      <c r="AT39" s="700"/>
      <c r="AU39" s="700"/>
      <c r="AV39" s="700"/>
      <c r="AW39" s="700"/>
      <c r="AX39" s="700"/>
      <c r="AY39" s="701"/>
      <c r="AZ39" s="636">
        <v>55655</v>
      </c>
      <c r="BA39" s="637"/>
      <c r="BB39" s="637"/>
      <c r="BC39" s="637"/>
      <c r="BD39" s="669"/>
      <c r="BE39" s="669"/>
      <c r="BF39" s="691"/>
      <c r="BG39" s="633" t="s">
        <v>347</v>
      </c>
      <c r="BH39" s="634"/>
      <c r="BI39" s="634"/>
      <c r="BJ39" s="634"/>
      <c r="BK39" s="634"/>
      <c r="BL39" s="634"/>
      <c r="BM39" s="634"/>
      <c r="BN39" s="634"/>
      <c r="BO39" s="634"/>
      <c r="BP39" s="634"/>
      <c r="BQ39" s="634"/>
      <c r="BR39" s="634"/>
      <c r="BS39" s="634"/>
      <c r="BT39" s="634"/>
      <c r="BU39" s="635"/>
      <c r="BV39" s="636">
        <v>2109</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85570</v>
      </c>
      <c r="CS39" s="669"/>
      <c r="CT39" s="669"/>
      <c r="CU39" s="669"/>
      <c r="CV39" s="669"/>
      <c r="CW39" s="669"/>
      <c r="CX39" s="669"/>
      <c r="CY39" s="670"/>
      <c r="CZ39" s="641">
        <v>1.1000000000000001</v>
      </c>
      <c r="DA39" s="667"/>
      <c r="DB39" s="667"/>
      <c r="DC39" s="671"/>
      <c r="DD39" s="645">
        <v>50606</v>
      </c>
      <c r="DE39" s="669"/>
      <c r="DF39" s="669"/>
      <c r="DG39" s="669"/>
      <c r="DH39" s="669"/>
      <c r="DI39" s="669"/>
      <c r="DJ39" s="669"/>
      <c r="DK39" s="670"/>
      <c r="DL39" s="645" t="s">
        <v>132</v>
      </c>
      <c r="DM39" s="669"/>
      <c r="DN39" s="669"/>
      <c r="DO39" s="669"/>
      <c r="DP39" s="669"/>
      <c r="DQ39" s="669"/>
      <c r="DR39" s="669"/>
      <c r="DS39" s="669"/>
      <c r="DT39" s="669"/>
      <c r="DU39" s="669"/>
      <c r="DV39" s="670"/>
      <c r="DW39" s="641" t="s">
        <v>234</v>
      </c>
      <c r="DX39" s="667"/>
      <c r="DY39" s="667"/>
      <c r="DZ39" s="667"/>
      <c r="EA39" s="667"/>
      <c r="EB39" s="667"/>
      <c r="EC39" s="668"/>
    </row>
    <row r="40" spans="2:133" ht="11.25" customHeight="1" x14ac:dyDescent="0.15">
      <c r="B40" s="633" t="s">
        <v>349</v>
      </c>
      <c r="C40" s="634"/>
      <c r="D40" s="634"/>
      <c r="E40" s="634"/>
      <c r="F40" s="634"/>
      <c r="G40" s="634"/>
      <c r="H40" s="634"/>
      <c r="I40" s="634"/>
      <c r="J40" s="634"/>
      <c r="K40" s="634"/>
      <c r="L40" s="634"/>
      <c r="M40" s="634"/>
      <c r="N40" s="634"/>
      <c r="O40" s="634"/>
      <c r="P40" s="634"/>
      <c r="Q40" s="635"/>
      <c r="R40" s="636">
        <v>44400</v>
      </c>
      <c r="S40" s="637"/>
      <c r="T40" s="637"/>
      <c r="U40" s="637"/>
      <c r="V40" s="637"/>
      <c r="W40" s="637"/>
      <c r="X40" s="637"/>
      <c r="Y40" s="638"/>
      <c r="Z40" s="639">
        <v>0.6</v>
      </c>
      <c r="AA40" s="639"/>
      <c r="AB40" s="639"/>
      <c r="AC40" s="639"/>
      <c r="AD40" s="640" t="s">
        <v>140</v>
      </c>
      <c r="AE40" s="640"/>
      <c r="AF40" s="640"/>
      <c r="AG40" s="640"/>
      <c r="AH40" s="640"/>
      <c r="AI40" s="640"/>
      <c r="AJ40" s="640"/>
      <c r="AK40" s="640"/>
      <c r="AL40" s="641" t="s">
        <v>234</v>
      </c>
      <c r="AM40" s="642"/>
      <c r="AN40" s="642"/>
      <c r="AO40" s="643"/>
      <c r="AQ40" s="699" t="s">
        <v>350</v>
      </c>
      <c r="AR40" s="700"/>
      <c r="AS40" s="700"/>
      <c r="AT40" s="700"/>
      <c r="AU40" s="700"/>
      <c r="AV40" s="700"/>
      <c r="AW40" s="700"/>
      <c r="AX40" s="700"/>
      <c r="AY40" s="701"/>
      <c r="AZ40" s="636" t="s">
        <v>132</v>
      </c>
      <c r="BA40" s="637"/>
      <c r="BB40" s="637"/>
      <c r="BC40" s="637"/>
      <c r="BD40" s="669"/>
      <c r="BE40" s="669"/>
      <c r="BF40" s="691"/>
      <c r="BG40" s="684" t="s">
        <v>351</v>
      </c>
      <c r="BH40" s="685"/>
      <c r="BI40" s="685"/>
      <c r="BJ40" s="685"/>
      <c r="BK40" s="685"/>
      <c r="BL40" s="213"/>
      <c r="BM40" s="634" t="s">
        <v>352</v>
      </c>
      <c r="BN40" s="634"/>
      <c r="BO40" s="634"/>
      <c r="BP40" s="634"/>
      <c r="BQ40" s="634"/>
      <c r="BR40" s="634"/>
      <c r="BS40" s="634"/>
      <c r="BT40" s="634"/>
      <c r="BU40" s="635"/>
      <c r="BV40" s="636">
        <v>88</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1043</v>
      </c>
      <c r="CS40" s="637"/>
      <c r="CT40" s="637"/>
      <c r="CU40" s="637"/>
      <c r="CV40" s="637"/>
      <c r="CW40" s="637"/>
      <c r="CX40" s="637"/>
      <c r="CY40" s="638"/>
      <c r="CZ40" s="641">
        <v>0</v>
      </c>
      <c r="DA40" s="667"/>
      <c r="DB40" s="667"/>
      <c r="DC40" s="671"/>
      <c r="DD40" s="645" t="s">
        <v>234</v>
      </c>
      <c r="DE40" s="637"/>
      <c r="DF40" s="637"/>
      <c r="DG40" s="637"/>
      <c r="DH40" s="637"/>
      <c r="DI40" s="637"/>
      <c r="DJ40" s="637"/>
      <c r="DK40" s="638"/>
      <c r="DL40" s="645" t="s">
        <v>132</v>
      </c>
      <c r="DM40" s="637"/>
      <c r="DN40" s="637"/>
      <c r="DO40" s="637"/>
      <c r="DP40" s="637"/>
      <c r="DQ40" s="637"/>
      <c r="DR40" s="637"/>
      <c r="DS40" s="637"/>
      <c r="DT40" s="637"/>
      <c r="DU40" s="637"/>
      <c r="DV40" s="638"/>
      <c r="DW40" s="641" t="s">
        <v>140</v>
      </c>
      <c r="DX40" s="667"/>
      <c r="DY40" s="667"/>
      <c r="DZ40" s="667"/>
      <c r="EA40" s="667"/>
      <c r="EB40" s="667"/>
      <c r="EC40" s="668"/>
    </row>
    <row r="41" spans="2:133" ht="11.25" customHeight="1" x14ac:dyDescent="0.15">
      <c r="B41" s="657" t="s">
        <v>354</v>
      </c>
      <c r="C41" s="658"/>
      <c r="D41" s="658"/>
      <c r="E41" s="658"/>
      <c r="F41" s="658"/>
      <c r="G41" s="658"/>
      <c r="H41" s="658"/>
      <c r="I41" s="658"/>
      <c r="J41" s="658"/>
      <c r="K41" s="658"/>
      <c r="L41" s="658"/>
      <c r="M41" s="658"/>
      <c r="N41" s="658"/>
      <c r="O41" s="658"/>
      <c r="P41" s="658"/>
      <c r="Q41" s="659"/>
      <c r="R41" s="708">
        <v>8009820</v>
      </c>
      <c r="S41" s="709"/>
      <c r="T41" s="709"/>
      <c r="U41" s="709"/>
      <c r="V41" s="709"/>
      <c r="W41" s="709"/>
      <c r="X41" s="709"/>
      <c r="Y41" s="713"/>
      <c r="Z41" s="714">
        <v>100</v>
      </c>
      <c r="AA41" s="714"/>
      <c r="AB41" s="714"/>
      <c r="AC41" s="714"/>
      <c r="AD41" s="715">
        <v>4513085</v>
      </c>
      <c r="AE41" s="715"/>
      <c r="AF41" s="715"/>
      <c r="AG41" s="715"/>
      <c r="AH41" s="715"/>
      <c r="AI41" s="715"/>
      <c r="AJ41" s="715"/>
      <c r="AK41" s="715"/>
      <c r="AL41" s="716">
        <v>100</v>
      </c>
      <c r="AM41" s="696"/>
      <c r="AN41" s="696"/>
      <c r="AO41" s="717"/>
      <c r="AQ41" s="699" t="s">
        <v>355</v>
      </c>
      <c r="AR41" s="700"/>
      <c r="AS41" s="700"/>
      <c r="AT41" s="700"/>
      <c r="AU41" s="700"/>
      <c r="AV41" s="700"/>
      <c r="AW41" s="700"/>
      <c r="AX41" s="700"/>
      <c r="AY41" s="701"/>
      <c r="AZ41" s="636">
        <v>107476</v>
      </c>
      <c r="BA41" s="637"/>
      <c r="BB41" s="637"/>
      <c r="BC41" s="637"/>
      <c r="BD41" s="669"/>
      <c r="BE41" s="669"/>
      <c r="BF41" s="691"/>
      <c r="BG41" s="684"/>
      <c r="BH41" s="685"/>
      <c r="BI41" s="685"/>
      <c r="BJ41" s="685"/>
      <c r="BK41" s="685"/>
      <c r="BL41" s="213"/>
      <c r="BM41" s="634" t="s">
        <v>356</v>
      </c>
      <c r="BN41" s="634"/>
      <c r="BO41" s="634"/>
      <c r="BP41" s="634"/>
      <c r="BQ41" s="634"/>
      <c r="BR41" s="634"/>
      <c r="BS41" s="634"/>
      <c r="BT41" s="634"/>
      <c r="BU41" s="635"/>
      <c r="BV41" s="636" t="s">
        <v>132</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132</v>
      </c>
      <c r="CS41" s="669"/>
      <c r="CT41" s="669"/>
      <c r="CU41" s="669"/>
      <c r="CV41" s="669"/>
      <c r="CW41" s="669"/>
      <c r="CX41" s="669"/>
      <c r="CY41" s="670"/>
      <c r="CZ41" s="641" t="s">
        <v>132</v>
      </c>
      <c r="DA41" s="667"/>
      <c r="DB41" s="667"/>
      <c r="DC41" s="671"/>
      <c r="DD41" s="645" t="s">
        <v>132</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358</v>
      </c>
      <c r="AR42" s="706"/>
      <c r="AS42" s="706"/>
      <c r="AT42" s="706"/>
      <c r="AU42" s="706"/>
      <c r="AV42" s="706"/>
      <c r="AW42" s="706"/>
      <c r="AX42" s="706"/>
      <c r="AY42" s="707"/>
      <c r="AZ42" s="708">
        <v>388251</v>
      </c>
      <c r="BA42" s="709"/>
      <c r="BB42" s="709"/>
      <c r="BC42" s="709"/>
      <c r="BD42" s="695"/>
      <c r="BE42" s="695"/>
      <c r="BF42" s="697"/>
      <c r="BG42" s="686"/>
      <c r="BH42" s="687"/>
      <c r="BI42" s="687"/>
      <c r="BJ42" s="687"/>
      <c r="BK42" s="687"/>
      <c r="BL42" s="214"/>
      <c r="BM42" s="658" t="s">
        <v>359</v>
      </c>
      <c r="BN42" s="658"/>
      <c r="BO42" s="658"/>
      <c r="BP42" s="658"/>
      <c r="BQ42" s="658"/>
      <c r="BR42" s="658"/>
      <c r="BS42" s="658"/>
      <c r="BT42" s="658"/>
      <c r="BU42" s="659"/>
      <c r="BV42" s="708">
        <v>459</v>
      </c>
      <c r="BW42" s="709"/>
      <c r="BX42" s="709"/>
      <c r="BY42" s="709"/>
      <c r="BZ42" s="709"/>
      <c r="CA42" s="709"/>
      <c r="CB42" s="718"/>
      <c r="CD42" s="633" t="s">
        <v>360</v>
      </c>
      <c r="CE42" s="634"/>
      <c r="CF42" s="634"/>
      <c r="CG42" s="634"/>
      <c r="CH42" s="634"/>
      <c r="CI42" s="634"/>
      <c r="CJ42" s="634"/>
      <c r="CK42" s="634"/>
      <c r="CL42" s="634"/>
      <c r="CM42" s="634"/>
      <c r="CN42" s="634"/>
      <c r="CO42" s="634"/>
      <c r="CP42" s="634"/>
      <c r="CQ42" s="635"/>
      <c r="CR42" s="636">
        <v>928392</v>
      </c>
      <c r="CS42" s="669"/>
      <c r="CT42" s="669"/>
      <c r="CU42" s="669"/>
      <c r="CV42" s="669"/>
      <c r="CW42" s="669"/>
      <c r="CX42" s="669"/>
      <c r="CY42" s="670"/>
      <c r="CZ42" s="641">
        <v>12</v>
      </c>
      <c r="DA42" s="667"/>
      <c r="DB42" s="667"/>
      <c r="DC42" s="671"/>
      <c r="DD42" s="645">
        <v>243237</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4" t="s">
        <v>361</v>
      </c>
      <c r="CD43" s="633" t="s">
        <v>362</v>
      </c>
      <c r="CE43" s="634"/>
      <c r="CF43" s="634"/>
      <c r="CG43" s="634"/>
      <c r="CH43" s="634"/>
      <c r="CI43" s="634"/>
      <c r="CJ43" s="634"/>
      <c r="CK43" s="634"/>
      <c r="CL43" s="634"/>
      <c r="CM43" s="634"/>
      <c r="CN43" s="634"/>
      <c r="CO43" s="634"/>
      <c r="CP43" s="634"/>
      <c r="CQ43" s="635"/>
      <c r="CR43" s="636">
        <v>33337</v>
      </c>
      <c r="CS43" s="669"/>
      <c r="CT43" s="669"/>
      <c r="CU43" s="669"/>
      <c r="CV43" s="669"/>
      <c r="CW43" s="669"/>
      <c r="CX43" s="669"/>
      <c r="CY43" s="670"/>
      <c r="CZ43" s="641">
        <v>0.4</v>
      </c>
      <c r="DA43" s="667"/>
      <c r="DB43" s="667"/>
      <c r="DC43" s="671"/>
      <c r="DD43" s="645">
        <v>33337</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310</v>
      </c>
      <c r="CE44" s="673"/>
      <c r="CF44" s="633" t="s">
        <v>364</v>
      </c>
      <c r="CG44" s="634"/>
      <c r="CH44" s="634"/>
      <c r="CI44" s="634"/>
      <c r="CJ44" s="634"/>
      <c r="CK44" s="634"/>
      <c r="CL44" s="634"/>
      <c r="CM44" s="634"/>
      <c r="CN44" s="634"/>
      <c r="CO44" s="634"/>
      <c r="CP44" s="634"/>
      <c r="CQ44" s="635"/>
      <c r="CR44" s="636">
        <v>647711</v>
      </c>
      <c r="CS44" s="637"/>
      <c r="CT44" s="637"/>
      <c r="CU44" s="637"/>
      <c r="CV44" s="637"/>
      <c r="CW44" s="637"/>
      <c r="CX44" s="637"/>
      <c r="CY44" s="638"/>
      <c r="CZ44" s="641">
        <v>8.4</v>
      </c>
      <c r="DA44" s="642"/>
      <c r="DB44" s="642"/>
      <c r="DC44" s="648"/>
      <c r="DD44" s="645">
        <v>221264</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366</v>
      </c>
      <c r="CG45" s="634"/>
      <c r="CH45" s="634"/>
      <c r="CI45" s="634"/>
      <c r="CJ45" s="634"/>
      <c r="CK45" s="634"/>
      <c r="CL45" s="634"/>
      <c r="CM45" s="634"/>
      <c r="CN45" s="634"/>
      <c r="CO45" s="634"/>
      <c r="CP45" s="634"/>
      <c r="CQ45" s="635"/>
      <c r="CR45" s="636">
        <v>331326</v>
      </c>
      <c r="CS45" s="669"/>
      <c r="CT45" s="669"/>
      <c r="CU45" s="669"/>
      <c r="CV45" s="669"/>
      <c r="CW45" s="669"/>
      <c r="CX45" s="669"/>
      <c r="CY45" s="670"/>
      <c r="CZ45" s="641">
        <v>4.3</v>
      </c>
      <c r="DA45" s="667"/>
      <c r="DB45" s="667"/>
      <c r="DC45" s="671"/>
      <c r="DD45" s="645">
        <v>47225</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5"/>
      <c r="CD46" s="674"/>
      <c r="CE46" s="675"/>
      <c r="CF46" s="633" t="s">
        <v>367</v>
      </c>
      <c r="CG46" s="634"/>
      <c r="CH46" s="634"/>
      <c r="CI46" s="634"/>
      <c r="CJ46" s="634"/>
      <c r="CK46" s="634"/>
      <c r="CL46" s="634"/>
      <c r="CM46" s="634"/>
      <c r="CN46" s="634"/>
      <c r="CO46" s="634"/>
      <c r="CP46" s="634"/>
      <c r="CQ46" s="635"/>
      <c r="CR46" s="636">
        <v>302152</v>
      </c>
      <c r="CS46" s="637"/>
      <c r="CT46" s="637"/>
      <c r="CU46" s="637"/>
      <c r="CV46" s="637"/>
      <c r="CW46" s="637"/>
      <c r="CX46" s="637"/>
      <c r="CY46" s="638"/>
      <c r="CZ46" s="641">
        <v>3.9</v>
      </c>
      <c r="DA46" s="642"/>
      <c r="DB46" s="642"/>
      <c r="DC46" s="648"/>
      <c r="DD46" s="645">
        <v>172906</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5"/>
      <c r="CD47" s="674"/>
      <c r="CE47" s="675"/>
      <c r="CF47" s="633" t="s">
        <v>368</v>
      </c>
      <c r="CG47" s="634"/>
      <c r="CH47" s="634"/>
      <c r="CI47" s="634"/>
      <c r="CJ47" s="634"/>
      <c r="CK47" s="634"/>
      <c r="CL47" s="634"/>
      <c r="CM47" s="634"/>
      <c r="CN47" s="634"/>
      <c r="CO47" s="634"/>
      <c r="CP47" s="634"/>
      <c r="CQ47" s="635"/>
      <c r="CR47" s="636">
        <v>280681</v>
      </c>
      <c r="CS47" s="669"/>
      <c r="CT47" s="669"/>
      <c r="CU47" s="669"/>
      <c r="CV47" s="669"/>
      <c r="CW47" s="669"/>
      <c r="CX47" s="669"/>
      <c r="CY47" s="670"/>
      <c r="CZ47" s="641">
        <v>3.6</v>
      </c>
      <c r="DA47" s="667"/>
      <c r="DB47" s="667"/>
      <c r="DC47" s="671"/>
      <c r="DD47" s="645">
        <v>21973</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5"/>
      <c r="CD48" s="676"/>
      <c r="CE48" s="677"/>
      <c r="CF48" s="633" t="s">
        <v>369</v>
      </c>
      <c r="CG48" s="634"/>
      <c r="CH48" s="634"/>
      <c r="CI48" s="634"/>
      <c r="CJ48" s="634"/>
      <c r="CK48" s="634"/>
      <c r="CL48" s="634"/>
      <c r="CM48" s="634"/>
      <c r="CN48" s="634"/>
      <c r="CO48" s="634"/>
      <c r="CP48" s="634"/>
      <c r="CQ48" s="635"/>
      <c r="CR48" s="636" t="s">
        <v>140</v>
      </c>
      <c r="CS48" s="637"/>
      <c r="CT48" s="637"/>
      <c r="CU48" s="637"/>
      <c r="CV48" s="637"/>
      <c r="CW48" s="637"/>
      <c r="CX48" s="637"/>
      <c r="CY48" s="638"/>
      <c r="CZ48" s="641" t="s">
        <v>140</v>
      </c>
      <c r="DA48" s="642"/>
      <c r="DB48" s="642"/>
      <c r="DC48" s="648"/>
      <c r="DD48" s="645" t="s">
        <v>140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5"/>
      <c r="CD49" s="657" t="s">
        <v>370</v>
      </c>
      <c r="CE49" s="658"/>
      <c r="CF49" s="658"/>
      <c r="CG49" s="658"/>
      <c r="CH49" s="658"/>
      <c r="CI49" s="658"/>
      <c r="CJ49" s="658"/>
      <c r="CK49" s="658"/>
      <c r="CL49" s="658"/>
      <c r="CM49" s="658"/>
      <c r="CN49" s="658"/>
      <c r="CO49" s="658"/>
      <c r="CP49" s="658"/>
      <c r="CQ49" s="659"/>
      <c r="CR49" s="708">
        <v>7714321</v>
      </c>
      <c r="CS49" s="695"/>
      <c r="CT49" s="695"/>
      <c r="CU49" s="695"/>
      <c r="CV49" s="695"/>
      <c r="CW49" s="695"/>
      <c r="CX49" s="695"/>
      <c r="CY49" s="724"/>
      <c r="CZ49" s="716">
        <v>100</v>
      </c>
      <c r="DA49" s="725"/>
      <c r="DB49" s="725"/>
      <c r="DC49" s="726"/>
      <c r="DD49" s="727">
        <v>5518675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YUP2Q1u4h71cHUYxrOY9D60qgKtmymn4ipra2gH1U9giQqLZ3JwWQ5LE3qKKAQ3C45TyMWH+VpTayWGNRDenKA==" saltValue="0/2jZ55IlJLrUL0kMc5U5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8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35" t="s">
        <v>372</v>
      </c>
      <c r="DK2" s="736"/>
      <c r="DL2" s="736"/>
      <c r="DM2" s="736"/>
      <c r="DN2" s="736"/>
      <c r="DO2" s="737"/>
      <c r="DP2" s="218"/>
      <c r="DQ2" s="735" t="s">
        <v>373</v>
      </c>
      <c r="DR2" s="736"/>
      <c r="DS2" s="736"/>
      <c r="DT2" s="736"/>
      <c r="DU2" s="736"/>
      <c r="DV2" s="736"/>
      <c r="DW2" s="736"/>
      <c r="DX2" s="736"/>
      <c r="DY2" s="736"/>
      <c r="DZ2" s="737"/>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2"/>
      <c r="BA4" s="222"/>
      <c r="BB4" s="222"/>
      <c r="BC4" s="222"/>
      <c r="BD4" s="222"/>
      <c r="BE4" s="223"/>
      <c r="BF4" s="223"/>
      <c r="BG4" s="223"/>
      <c r="BH4" s="223"/>
      <c r="BI4" s="223"/>
      <c r="BJ4" s="223"/>
      <c r="BK4" s="223"/>
      <c r="BL4" s="223"/>
      <c r="BM4" s="223"/>
      <c r="BN4" s="223"/>
      <c r="BO4" s="223"/>
      <c r="BP4" s="223"/>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4"/>
    </row>
    <row r="5" spans="1:131" s="225" customFormat="1" ht="26.25" customHeight="1" x14ac:dyDescent="0.15">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2"/>
      <c r="BA5" s="222"/>
      <c r="BB5" s="222"/>
      <c r="BC5" s="222"/>
      <c r="BD5" s="222"/>
      <c r="BE5" s="223"/>
      <c r="BF5" s="223"/>
      <c r="BG5" s="223"/>
      <c r="BH5" s="223"/>
      <c r="BI5" s="223"/>
      <c r="BJ5" s="223"/>
      <c r="BK5" s="223"/>
      <c r="BL5" s="223"/>
      <c r="BM5" s="223"/>
      <c r="BN5" s="223"/>
      <c r="BO5" s="223"/>
      <c r="BP5" s="223"/>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4"/>
    </row>
    <row r="6" spans="1:131" s="225"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2"/>
      <c r="BA6" s="222"/>
      <c r="BB6" s="222"/>
      <c r="BC6" s="222"/>
      <c r="BD6" s="222"/>
      <c r="BE6" s="223"/>
      <c r="BF6" s="223"/>
      <c r="BG6" s="223"/>
      <c r="BH6" s="223"/>
      <c r="BI6" s="223"/>
      <c r="BJ6" s="223"/>
      <c r="BK6" s="223"/>
      <c r="BL6" s="223"/>
      <c r="BM6" s="223"/>
      <c r="BN6" s="223"/>
      <c r="BO6" s="223"/>
      <c r="BP6" s="223"/>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4"/>
    </row>
    <row r="7" spans="1:131" s="225" customFormat="1" ht="26.25" customHeight="1" thickTop="1" x14ac:dyDescent="0.15">
      <c r="A7" s="226">
        <v>1</v>
      </c>
      <c r="B7" s="762" t="s">
        <v>393</v>
      </c>
      <c r="C7" s="763"/>
      <c r="D7" s="763"/>
      <c r="E7" s="763"/>
      <c r="F7" s="763"/>
      <c r="G7" s="763"/>
      <c r="H7" s="763"/>
      <c r="I7" s="763"/>
      <c r="J7" s="763"/>
      <c r="K7" s="763"/>
      <c r="L7" s="763"/>
      <c r="M7" s="763"/>
      <c r="N7" s="763"/>
      <c r="O7" s="763"/>
      <c r="P7" s="764"/>
      <c r="Q7" s="765">
        <v>8008</v>
      </c>
      <c r="R7" s="766"/>
      <c r="S7" s="766"/>
      <c r="T7" s="766"/>
      <c r="U7" s="766"/>
      <c r="V7" s="766">
        <v>7713</v>
      </c>
      <c r="W7" s="766"/>
      <c r="X7" s="766"/>
      <c r="Y7" s="766"/>
      <c r="Z7" s="766"/>
      <c r="AA7" s="766">
        <v>295</v>
      </c>
      <c r="AB7" s="766"/>
      <c r="AC7" s="766"/>
      <c r="AD7" s="766"/>
      <c r="AE7" s="767"/>
      <c r="AF7" s="768">
        <v>262</v>
      </c>
      <c r="AG7" s="769"/>
      <c r="AH7" s="769"/>
      <c r="AI7" s="769"/>
      <c r="AJ7" s="770"/>
      <c r="AK7" s="771"/>
      <c r="AL7" s="772"/>
      <c r="AM7" s="772"/>
      <c r="AN7" s="772"/>
      <c r="AO7" s="772"/>
      <c r="AP7" s="772">
        <v>5955</v>
      </c>
      <c r="AQ7" s="772"/>
      <c r="AR7" s="772"/>
      <c r="AS7" s="772"/>
      <c r="AT7" s="772"/>
      <c r="AU7" s="773"/>
      <c r="AV7" s="773"/>
      <c r="AW7" s="773"/>
      <c r="AX7" s="773"/>
      <c r="AY7" s="774"/>
      <c r="AZ7" s="222"/>
      <c r="BA7" s="222"/>
      <c r="BB7" s="222"/>
      <c r="BC7" s="222"/>
      <c r="BD7" s="222"/>
      <c r="BE7" s="223"/>
      <c r="BF7" s="223"/>
      <c r="BG7" s="223"/>
      <c r="BH7" s="223"/>
      <c r="BI7" s="223"/>
      <c r="BJ7" s="223"/>
      <c r="BK7" s="223"/>
      <c r="BL7" s="223"/>
      <c r="BM7" s="223"/>
      <c r="BN7" s="223"/>
      <c r="BO7" s="223"/>
      <c r="BP7" s="223"/>
      <c r="BQ7" s="226">
        <v>1</v>
      </c>
      <c r="BR7" s="227"/>
      <c r="BS7" s="759" t="s">
        <v>605</v>
      </c>
      <c r="BT7" s="760"/>
      <c r="BU7" s="760"/>
      <c r="BV7" s="760"/>
      <c r="BW7" s="760"/>
      <c r="BX7" s="760"/>
      <c r="BY7" s="760"/>
      <c r="BZ7" s="760"/>
      <c r="CA7" s="760"/>
      <c r="CB7" s="760"/>
      <c r="CC7" s="760"/>
      <c r="CD7" s="760"/>
      <c r="CE7" s="760"/>
      <c r="CF7" s="760"/>
      <c r="CG7" s="775"/>
      <c r="CH7" s="756">
        <v>1</v>
      </c>
      <c r="CI7" s="757"/>
      <c r="CJ7" s="757"/>
      <c r="CK7" s="757"/>
      <c r="CL7" s="758"/>
      <c r="CM7" s="756">
        <v>24</v>
      </c>
      <c r="CN7" s="757"/>
      <c r="CO7" s="757"/>
      <c r="CP7" s="757"/>
      <c r="CQ7" s="758"/>
      <c r="CR7" s="756">
        <v>10</v>
      </c>
      <c r="CS7" s="757"/>
      <c r="CT7" s="757"/>
      <c r="CU7" s="757"/>
      <c r="CV7" s="758"/>
      <c r="CW7" s="756" t="s">
        <v>530</v>
      </c>
      <c r="CX7" s="757"/>
      <c r="CY7" s="757"/>
      <c r="CZ7" s="757"/>
      <c r="DA7" s="758"/>
      <c r="DB7" s="756" t="s">
        <v>530</v>
      </c>
      <c r="DC7" s="757"/>
      <c r="DD7" s="757"/>
      <c r="DE7" s="757"/>
      <c r="DF7" s="758"/>
      <c r="DG7" s="756" t="s">
        <v>530</v>
      </c>
      <c r="DH7" s="757"/>
      <c r="DI7" s="757"/>
      <c r="DJ7" s="757"/>
      <c r="DK7" s="758"/>
      <c r="DL7" s="756" t="s">
        <v>530</v>
      </c>
      <c r="DM7" s="757"/>
      <c r="DN7" s="757"/>
      <c r="DO7" s="757"/>
      <c r="DP7" s="758"/>
      <c r="DQ7" s="756" t="s">
        <v>530</v>
      </c>
      <c r="DR7" s="757"/>
      <c r="DS7" s="757"/>
      <c r="DT7" s="757"/>
      <c r="DU7" s="758"/>
      <c r="DV7" s="759"/>
      <c r="DW7" s="760"/>
      <c r="DX7" s="760"/>
      <c r="DY7" s="760"/>
      <c r="DZ7" s="761"/>
      <c r="EA7" s="224"/>
    </row>
    <row r="8" spans="1:131" s="225" customFormat="1" ht="26.25" customHeight="1" x14ac:dyDescent="0.15">
      <c r="A8" s="228">
        <v>2</v>
      </c>
      <c r="B8" s="793" t="s">
        <v>394</v>
      </c>
      <c r="C8" s="794"/>
      <c r="D8" s="794"/>
      <c r="E8" s="794"/>
      <c r="F8" s="794"/>
      <c r="G8" s="794"/>
      <c r="H8" s="794"/>
      <c r="I8" s="794"/>
      <c r="J8" s="794"/>
      <c r="K8" s="794"/>
      <c r="L8" s="794"/>
      <c r="M8" s="794"/>
      <c r="N8" s="794"/>
      <c r="O8" s="794"/>
      <c r="P8" s="795"/>
      <c r="Q8" s="796">
        <v>1</v>
      </c>
      <c r="R8" s="797"/>
      <c r="S8" s="797"/>
      <c r="T8" s="797"/>
      <c r="U8" s="797"/>
      <c r="V8" s="797">
        <v>1</v>
      </c>
      <c r="W8" s="797"/>
      <c r="X8" s="797"/>
      <c r="Y8" s="797"/>
      <c r="Z8" s="797"/>
      <c r="AA8" s="797">
        <v>0</v>
      </c>
      <c r="AB8" s="797"/>
      <c r="AC8" s="797"/>
      <c r="AD8" s="797"/>
      <c r="AE8" s="798"/>
      <c r="AF8" s="799" t="s">
        <v>596</v>
      </c>
      <c r="AG8" s="800"/>
      <c r="AH8" s="800"/>
      <c r="AI8" s="800"/>
      <c r="AJ8" s="801"/>
      <c r="AK8" s="782"/>
      <c r="AL8" s="783"/>
      <c r="AM8" s="783"/>
      <c r="AN8" s="783"/>
      <c r="AO8" s="783"/>
      <c r="AP8" s="783" t="s">
        <v>596</v>
      </c>
      <c r="AQ8" s="783"/>
      <c r="AR8" s="783"/>
      <c r="AS8" s="783"/>
      <c r="AT8" s="783"/>
      <c r="AU8" s="784"/>
      <c r="AV8" s="784"/>
      <c r="AW8" s="784"/>
      <c r="AX8" s="784"/>
      <c r="AY8" s="785"/>
      <c r="AZ8" s="222"/>
      <c r="BA8" s="222"/>
      <c r="BB8" s="222"/>
      <c r="BC8" s="222"/>
      <c r="BD8" s="222"/>
      <c r="BE8" s="223"/>
      <c r="BF8" s="223"/>
      <c r="BG8" s="223"/>
      <c r="BH8" s="223"/>
      <c r="BI8" s="223"/>
      <c r="BJ8" s="223"/>
      <c r="BK8" s="223"/>
      <c r="BL8" s="223"/>
      <c r="BM8" s="223"/>
      <c r="BN8" s="223"/>
      <c r="BO8" s="223"/>
      <c r="BP8" s="223"/>
      <c r="BQ8" s="228">
        <v>2</v>
      </c>
      <c r="BR8" s="229"/>
      <c r="BS8" s="786" t="s">
        <v>606</v>
      </c>
      <c r="BT8" s="787"/>
      <c r="BU8" s="787"/>
      <c r="BV8" s="787"/>
      <c r="BW8" s="787"/>
      <c r="BX8" s="787"/>
      <c r="BY8" s="787"/>
      <c r="BZ8" s="787"/>
      <c r="CA8" s="787"/>
      <c r="CB8" s="787"/>
      <c r="CC8" s="787"/>
      <c r="CD8" s="787"/>
      <c r="CE8" s="787"/>
      <c r="CF8" s="787"/>
      <c r="CG8" s="788"/>
      <c r="CH8" s="789">
        <v>5</v>
      </c>
      <c r="CI8" s="790"/>
      <c r="CJ8" s="790"/>
      <c r="CK8" s="790"/>
      <c r="CL8" s="791"/>
      <c r="CM8" s="789">
        <v>8</v>
      </c>
      <c r="CN8" s="790"/>
      <c r="CO8" s="790"/>
      <c r="CP8" s="790"/>
      <c r="CQ8" s="791"/>
      <c r="CR8" s="789">
        <v>10</v>
      </c>
      <c r="CS8" s="790"/>
      <c r="CT8" s="790"/>
      <c r="CU8" s="790"/>
      <c r="CV8" s="791"/>
      <c r="CW8" s="789" t="s">
        <v>530</v>
      </c>
      <c r="CX8" s="790"/>
      <c r="CY8" s="790"/>
      <c r="CZ8" s="790"/>
      <c r="DA8" s="791"/>
      <c r="DB8" s="789" t="s">
        <v>530</v>
      </c>
      <c r="DC8" s="790"/>
      <c r="DD8" s="790"/>
      <c r="DE8" s="790"/>
      <c r="DF8" s="791"/>
      <c r="DG8" s="789" t="s">
        <v>530</v>
      </c>
      <c r="DH8" s="790"/>
      <c r="DI8" s="790"/>
      <c r="DJ8" s="790"/>
      <c r="DK8" s="791"/>
      <c r="DL8" s="789" t="s">
        <v>530</v>
      </c>
      <c r="DM8" s="790"/>
      <c r="DN8" s="790"/>
      <c r="DO8" s="790"/>
      <c r="DP8" s="791"/>
      <c r="DQ8" s="789" t="s">
        <v>530</v>
      </c>
      <c r="DR8" s="790"/>
      <c r="DS8" s="790"/>
      <c r="DT8" s="790"/>
      <c r="DU8" s="791"/>
      <c r="DV8" s="786"/>
      <c r="DW8" s="787"/>
      <c r="DX8" s="787"/>
      <c r="DY8" s="787"/>
      <c r="DZ8" s="792"/>
      <c r="EA8" s="224"/>
    </row>
    <row r="9" spans="1:131" s="225" customFormat="1" ht="26.25" customHeight="1" x14ac:dyDescent="0.15">
      <c r="A9" s="228">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2"/>
      <c r="BA9" s="222"/>
      <c r="BB9" s="222"/>
      <c r="BC9" s="222"/>
      <c r="BD9" s="222"/>
      <c r="BE9" s="223"/>
      <c r="BF9" s="223"/>
      <c r="BG9" s="223"/>
      <c r="BH9" s="223"/>
      <c r="BI9" s="223"/>
      <c r="BJ9" s="223"/>
      <c r="BK9" s="223"/>
      <c r="BL9" s="223"/>
      <c r="BM9" s="223"/>
      <c r="BN9" s="223"/>
      <c r="BO9" s="223"/>
      <c r="BP9" s="223"/>
      <c r="BQ9" s="228">
        <v>3</v>
      </c>
      <c r="BR9" s="229"/>
      <c r="BS9" s="786" t="s">
        <v>607</v>
      </c>
      <c r="BT9" s="787"/>
      <c r="BU9" s="787"/>
      <c r="BV9" s="787"/>
      <c r="BW9" s="787"/>
      <c r="BX9" s="787"/>
      <c r="BY9" s="787"/>
      <c r="BZ9" s="787"/>
      <c r="CA9" s="787"/>
      <c r="CB9" s="787"/>
      <c r="CC9" s="787"/>
      <c r="CD9" s="787"/>
      <c r="CE9" s="787"/>
      <c r="CF9" s="787"/>
      <c r="CG9" s="788"/>
      <c r="CH9" s="789">
        <v>0</v>
      </c>
      <c r="CI9" s="790"/>
      <c r="CJ9" s="790"/>
      <c r="CK9" s="790"/>
      <c r="CL9" s="791"/>
      <c r="CM9" s="789">
        <v>10</v>
      </c>
      <c r="CN9" s="790"/>
      <c r="CO9" s="790"/>
      <c r="CP9" s="790"/>
      <c r="CQ9" s="791"/>
      <c r="CR9" s="789">
        <v>2</v>
      </c>
      <c r="CS9" s="790"/>
      <c r="CT9" s="790"/>
      <c r="CU9" s="790"/>
      <c r="CV9" s="791"/>
      <c r="CW9" s="789" t="s">
        <v>530</v>
      </c>
      <c r="CX9" s="790"/>
      <c r="CY9" s="790"/>
      <c r="CZ9" s="790"/>
      <c r="DA9" s="791"/>
      <c r="DB9" s="789" t="s">
        <v>530</v>
      </c>
      <c r="DC9" s="790"/>
      <c r="DD9" s="790"/>
      <c r="DE9" s="790"/>
      <c r="DF9" s="791"/>
      <c r="DG9" s="789" t="s">
        <v>530</v>
      </c>
      <c r="DH9" s="790"/>
      <c r="DI9" s="790"/>
      <c r="DJ9" s="790"/>
      <c r="DK9" s="791"/>
      <c r="DL9" s="789" t="s">
        <v>530</v>
      </c>
      <c r="DM9" s="790"/>
      <c r="DN9" s="790"/>
      <c r="DO9" s="790"/>
      <c r="DP9" s="791"/>
      <c r="DQ9" s="789" t="s">
        <v>530</v>
      </c>
      <c r="DR9" s="790"/>
      <c r="DS9" s="790"/>
      <c r="DT9" s="790"/>
      <c r="DU9" s="791"/>
      <c r="DV9" s="786"/>
      <c r="DW9" s="787"/>
      <c r="DX9" s="787"/>
      <c r="DY9" s="787"/>
      <c r="DZ9" s="792"/>
      <c r="EA9" s="224"/>
    </row>
    <row r="10" spans="1:131" s="225" customFormat="1" ht="26.25" customHeight="1" x14ac:dyDescent="0.15">
      <c r="A10" s="228">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2"/>
      <c r="BA10" s="222"/>
      <c r="BB10" s="222"/>
      <c r="BC10" s="222"/>
      <c r="BD10" s="222"/>
      <c r="BE10" s="223"/>
      <c r="BF10" s="223"/>
      <c r="BG10" s="223"/>
      <c r="BH10" s="223"/>
      <c r="BI10" s="223"/>
      <c r="BJ10" s="223"/>
      <c r="BK10" s="223"/>
      <c r="BL10" s="223"/>
      <c r="BM10" s="223"/>
      <c r="BN10" s="223"/>
      <c r="BO10" s="223"/>
      <c r="BP10" s="223"/>
      <c r="BQ10" s="228">
        <v>4</v>
      </c>
      <c r="BR10" s="229"/>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4"/>
    </row>
    <row r="11" spans="1:131" s="225" customFormat="1" ht="26.25" customHeight="1" x14ac:dyDescent="0.15">
      <c r="A11" s="228">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2"/>
      <c r="BA11" s="222"/>
      <c r="BB11" s="222"/>
      <c r="BC11" s="222"/>
      <c r="BD11" s="222"/>
      <c r="BE11" s="223"/>
      <c r="BF11" s="223"/>
      <c r="BG11" s="223"/>
      <c r="BH11" s="223"/>
      <c r="BI11" s="223"/>
      <c r="BJ11" s="223"/>
      <c r="BK11" s="223"/>
      <c r="BL11" s="223"/>
      <c r="BM11" s="223"/>
      <c r="BN11" s="223"/>
      <c r="BO11" s="223"/>
      <c r="BP11" s="223"/>
      <c r="BQ11" s="228">
        <v>5</v>
      </c>
      <c r="BR11" s="229"/>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4"/>
    </row>
    <row r="12" spans="1:131" s="225" customFormat="1" ht="26.25" customHeight="1" x14ac:dyDescent="0.15">
      <c r="A12" s="228">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2"/>
      <c r="BA12" s="222"/>
      <c r="BB12" s="222"/>
      <c r="BC12" s="222"/>
      <c r="BD12" s="222"/>
      <c r="BE12" s="223"/>
      <c r="BF12" s="223"/>
      <c r="BG12" s="223"/>
      <c r="BH12" s="223"/>
      <c r="BI12" s="223"/>
      <c r="BJ12" s="223"/>
      <c r="BK12" s="223"/>
      <c r="BL12" s="223"/>
      <c r="BM12" s="223"/>
      <c r="BN12" s="223"/>
      <c r="BO12" s="223"/>
      <c r="BP12" s="223"/>
      <c r="BQ12" s="228">
        <v>6</v>
      </c>
      <c r="BR12" s="229"/>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4"/>
    </row>
    <row r="13" spans="1:131" s="225" customFormat="1" ht="26.25" customHeight="1" x14ac:dyDescent="0.15">
      <c r="A13" s="228">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2"/>
      <c r="BA13" s="222"/>
      <c r="BB13" s="222"/>
      <c r="BC13" s="222"/>
      <c r="BD13" s="222"/>
      <c r="BE13" s="223"/>
      <c r="BF13" s="223"/>
      <c r="BG13" s="223"/>
      <c r="BH13" s="223"/>
      <c r="BI13" s="223"/>
      <c r="BJ13" s="223"/>
      <c r="BK13" s="223"/>
      <c r="BL13" s="223"/>
      <c r="BM13" s="223"/>
      <c r="BN13" s="223"/>
      <c r="BO13" s="223"/>
      <c r="BP13" s="223"/>
      <c r="BQ13" s="228">
        <v>7</v>
      </c>
      <c r="BR13" s="229"/>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4"/>
    </row>
    <row r="14" spans="1:131" s="225" customFormat="1" ht="26.25" customHeight="1" x14ac:dyDescent="0.15">
      <c r="A14" s="228">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2"/>
      <c r="BA14" s="222"/>
      <c r="BB14" s="222"/>
      <c r="BC14" s="222"/>
      <c r="BD14" s="222"/>
      <c r="BE14" s="223"/>
      <c r="BF14" s="223"/>
      <c r="BG14" s="223"/>
      <c r="BH14" s="223"/>
      <c r="BI14" s="223"/>
      <c r="BJ14" s="223"/>
      <c r="BK14" s="223"/>
      <c r="BL14" s="223"/>
      <c r="BM14" s="223"/>
      <c r="BN14" s="223"/>
      <c r="BO14" s="223"/>
      <c r="BP14" s="223"/>
      <c r="BQ14" s="228">
        <v>8</v>
      </c>
      <c r="BR14" s="229"/>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4"/>
    </row>
    <row r="15" spans="1:131" s="225" customFormat="1" ht="26.25" customHeight="1" x14ac:dyDescent="0.15">
      <c r="A15" s="228">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2"/>
      <c r="BA15" s="222"/>
      <c r="BB15" s="222"/>
      <c r="BC15" s="222"/>
      <c r="BD15" s="222"/>
      <c r="BE15" s="223"/>
      <c r="BF15" s="223"/>
      <c r="BG15" s="223"/>
      <c r="BH15" s="223"/>
      <c r="BI15" s="223"/>
      <c r="BJ15" s="223"/>
      <c r="BK15" s="223"/>
      <c r="BL15" s="223"/>
      <c r="BM15" s="223"/>
      <c r="BN15" s="223"/>
      <c r="BO15" s="223"/>
      <c r="BP15" s="223"/>
      <c r="BQ15" s="228">
        <v>9</v>
      </c>
      <c r="BR15" s="229"/>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4"/>
    </row>
    <row r="16" spans="1:131" s="225" customFormat="1" ht="26.25" customHeight="1" x14ac:dyDescent="0.15">
      <c r="A16" s="228">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2"/>
      <c r="BA16" s="222"/>
      <c r="BB16" s="222"/>
      <c r="BC16" s="222"/>
      <c r="BD16" s="222"/>
      <c r="BE16" s="223"/>
      <c r="BF16" s="223"/>
      <c r="BG16" s="223"/>
      <c r="BH16" s="223"/>
      <c r="BI16" s="223"/>
      <c r="BJ16" s="223"/>
      <c r="BK16" s="223"/>
      <c r="BL16" s="223"/>
      <c r="BM16" s="223"/>
      <c r="BN16" s="223"/>
      <c r="BO16" s="223"/>
      <c r="BP16" s="223"/>
      <c r="BQ16" s="228">
        <v>10</v>
      </c>
      <c r="BR16" s="229"/>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4"/>
    </row>
    <row r="17" spans="1:131" s="225" customFormat="1" ht="26.25" customHeight="1" x14ac:dyDescent="0.15">
      <c r="A17" s="228">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2"/>
      <c r="BA17" s="222"/>
      <c r="BB17" s="222"/>
      <c r="BC17" s="222"/>
      <c r="BD17" s="222"/>
      <c r="BE17" s="223"/>
      <c r="BF17" s="223"/>
      <c r="BG17" s="223"/>
      <c r="BH17" s="223"/>
      <c r="BI17" s="223"/>
      <c r="BJ17" s="223"/>
      <c r="BK17" s="223"/>
      <c r="BL17" s="223"/>
      <c r="BM17" s="223"/>
      <c r="BN17" s="223"/>
      <c r="BO17" s="223"/>
      <c r="BP17" s="223"/>
      <c r="BQ17" s="228">
        <v>11</v>
      </c>
      <c r="BR17" s="229"/>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4"/>
    </row>
    <row r="18" spans="1:131" s="225" customFormat="1" ht="26.25" customHeight="1" x14ac:dyDescent="0.15">
      <c r="A18" s="228">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2"/>
      <c r="BA18" s="222"/>
      <c r="BB18" s="222"/>
      <c r="BC18" s="222"/>
      <c r="BD18" s="222"/>
      <c r="BE18" s="223"/>
      <c r="BF18" s="223"/>
      <c r="BG18" s="223"/>
      <c r="BH18" s="223"/>
      <c r="BI18" s="223"/>
      <c r="BJ18" s="223"/>
      <c r="BK18" s="223"/>
      <c r="BL18" s="223"/>
      <c r="BM18" s="223"/>
      <c r="BN18" s="223"/>
      <c r="BO18" s="223"/>
      <c r="BP18" s="223"/>
      <c r="BQ18" s="228">
        <v>12</v>
      </c>
      <c r="BR18" s="229"/>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4"/>
    </row>
    <row r="19" spans="1:131" s="225" customFormat="1" ht="26.25" customHeight="1" x14ac:dyDescent="0.15">
      <c r="A19" s="228">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2"/>
      <c r="BA19" s="222"/>
      <c r="BB19" s="222"/>
      <c r="BC19" s="222"/>
      <c r="BD19" s="222"/>
      <c r="BE19" s="223"/>
      <c r="BF19" s="223"/>
      <c r="BG19" s="223"/>
      <c r="BH19" s="223"/>
      <c r="BI19" s="223"/>
      <c r="BJ19" s="223"/>
      <c r="BK19" s="223"/>
      <c r="BL19" s="223"/>
      <c r="BM19" s="223"/>
      <c r="BN19" s="223"/>
      <c r="BO19" s="223"/>
      <c r="BP19" s="223"/>
      <c r="BQ19" s="228">
        <v>13</v>
      </c>
      <c r="BR19" s="229"/>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4"/>
    </row>
    <row r="20" spans="1:131" s="225" customFormat="1" ht="26.25" customHeight="1" x14ac:dyDescent="0.15">
      <c r="A20" s="228">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2"/>
      <c r="BA20" s="222"/>
      <c r="BB20" s="222"/>
      <c r="BC20" s="222"/>
      <c r="BD20" s="222"/>
      <c r="BE20" s="223"/>
      <c r="BF20" s="223"/>
      <c r="BG20" s="223"/>
      <c r="BH20" s="223"/>
      <c r="BI20" s="223"/>
      <c r="BJ20" s="223"/>
      <c r="BK20" s="223"/>
      <c r="BL20" s="223"/>
      <c r="BM20" s="223"/>
      <c r="BN20" s="223"/>
      <c r="BO20" s="223"/>
      <c r="BP20" s="223"/>
      <c r="BQ20" s="228">
        <v>14</v>
      </c>
      <c r="BR20" s="229"/>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4"/>
    </row>
    <row r="21" spans="1:131" s="225" customFormat="1" ht="26.25" customHeight="1" thickBot="1" x14ac:dyDescent="0.2">
      <c r="A21" s="228">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2"/>
      <c r="BA21" s="222"/>
      <c r="BB21" s="222"/>
      <c r="BC21" s="222"/>
      <c r="BD21" s="222"/>
      <c r="BE21" s="223"/>
      <c r="BF21" s="223"/>
      <c r="BG21" s="223"/>
      <c r="BH21" s="223"/>
      <c r="BI21" s="223"/>
      <c r="BJ21" s="223"/>
      <c r="BK21" s="223"/>
      <c r="BL21" s="223"/>
      <c r="BM21" s="223"/>
      <c r="BN21" s="223"/>
      <c r="BO21" s="223"/>
      <c r="BP21" s="223"/>
      <c r="BQ21" s="228">
        <v>15</v>
      </c>
      <c r="BR21" s="229"/>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4"/>
    </row>
    <row r="22" spans="1:131" s="225" customFormat="1" ht="26.25" customHeight="1" x14ac:dyDescent="0.15">
      <c r="A22" s="228">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395</v>
      </c>
      <c r="BA22" s="819"/>
      <c r="BB22" s="819"/>
      <c r="BC22" s="819"/>
      <c r="BD22" s="820"/>
      <c r="BE22" s="223"/>
      <c r="BF22" s="223"/>
      <c r="BG22" s="223"/>
      <c r="BH22" s="223"/>
      <c r="BI22" s="223"/>
      <c r="BJ22" s="223"/>
      <c r="BK22" s="223"/>
      <c r="BL22" s="223"/>
      <c r="BM22" s="223"/>
      <c r="BN22" s="223"/>
      <c r="BO22" s="223"/>
      <c r="BP22" s="223"/>
      <c r="BQ22" s="228">
        <v>16</v>
      </c>
      <c r="BR22" s="229"/>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4"/>
    </row>
    <row r="23" spans="1:131" s="225" customFormat="1" ht="26.25" customHeight="1" thickBot="1" x14ac:dyDescent="0.2">
      <c r="A23" s="230" t="s">
        <v>396</v>
      </c>
      <c r="B23" s="802" t="s">
        <v>397</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262</v>
      </c>
      <c r="AG23" s="806"/>
      <c r="AH23" s="806"/>
      <c r="AI23" s="806"/>
      <c r="AJ23" s="809"/>
      <c r="AK23" s="810"/>
      <c r="AL23" s="811"/>
      <c r="AM23" s="811"/>
      <c r="AN23" s="811"/>
      <c r="AO23" s="811"/>
      <c r="AP23" s="806"/>
      <c r="AQ23" s="806"/>
      <c r="AR23" s="806"/>
      <c r="AS23" s="806"/>
      <c r="AT23" s="806"/>
      <c r="AU23" s="822"/>
      <c r="AV23" s="822"/>
      <c r="AW23" s="822"/>
      <c r="AX23" s="822"/>
      <c r="AY23" s="823"/>
      <c r="AZ23" s="824" t="s">
        <v>398</v>
      </c>
      <c r="BA23" s="825"/>
      <c r="BB23" s="825"/>
      <c r="BC23" s="825"/>
      <c r="BD23" s="826"/>
      <c r="BE23" s="223"/>
      <c r="BF23" s="223"/>
      <c r="BG23" s="223"/>
      <c r="BH23" s="223"/>
      <c r="BI23" s="223"/>
      <c r="BJ23" s="223"/>
      <c r="BK23" s="223"/>
      <c r="BL23" s="223"/>
      <c r="BM23" s="223"/>
      <c r="BN23" s="223"/>
      <c r="BO23" s="223"/>
      <c r="BP23" s="223"/>
      <c r="BQ23" s="228">
        <v>17</v>
      </c>
      <c r="BR23" s="229"/>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4"/>
    </row>
    <row r="24" spans="1:131" s="225" customFormat="1" ht="26.25" customHeight="1" x14ac:dyDescent="0.15">
      <c r="A24" s="821" t="s">
        <v>399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2"/>
      <c r="BA24" s="222"/>
      <c r="BB24" s="222"/>
      <c r="BC24" s="222"/>
      <c r="BD24" s="222"/>
      <c r="BE24" s="223"/>
      <c r="BF24" s="223"/>
      <c r="BG24" s="223"/>
      <c r="BH24" s="223"/>
      <c r="BI24" s="223"/>
      <c r="BJ24" s="223"/>
      <c r="BK24" s="223"/>
      <c r="BL24" s="223"/>
      <c r="BM24" s="223"/>
      <c r="BN24" s="223"/>
      <c r="BO24" s="223"/>
      <c r="BP24" s="223"/>
      <c r="BQ24" s="228">
        <v>18</v>
      </c>
      <c r="BR24" s="229"/>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4"/>
    </row>
    <row r="25" spans="1:131" ht="26.25" customHeight="1" thickBot="1" x14ac:dyDescent="0.2">
      <c r="A25" s="738" t="s">
        <v>400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2"/>
      <c r="BK25" s="222"/>
      <c r="BL25" s="222"/>
      <c r="BM25" s="222"/>
      <c r="BN25" s="222"/>
      <c r="BO25" s="231"/>
      <c r="BP25" s="231"/>
      <c r="BQ25" s="228">
        <v>19</v>
      </c>
      <c r="BR25" s="229"/>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0"/>
    </row>
    <row r="26" spans="1:131" ht="26.25" customHeight="1" x14ac:dyDescent="0.15">
      <c r="A26" s="740" t="s">
        <v>376</v>
      </c>
      <c r="B26" s="741"/>
      <c r="C26" s="741"/>
      <c r="D26" s="741"/>
      <c r="E26" s="741"/>
      <c r="F26" s="741"/>
      <c r="G26" s="741"/>
      <c r="H26" s="741"/>
      <c r="I26" s="741"/>
      <c r="J26" s="741"/>
      <c r="K26" s="741"/>
      <c r="L26" s="741"/>
      <c r="M26" s="741"/>
      <c r="N26" s="741"/>
      <c r="O26" s="741"/>
      <c r="P26" s="742"/>
      <c r="Q26" s="746" t="s">
        <v>401</v>
      </c>
      <c r="R26" s="747"/>
      <c r="S26" s="747"/>
      <c r="T26" s="747"/>
      <c r="U26" s="748"/>
      <c r="V26" s="746" t="s">
        <v>402</v>
      </c>
      <c r="W26" s="747"/>
      <c r="X26" s="747"/>
      <c r="Y26" s="747"/>
      <c r="Z26" s="748"/>
      <c r="AA26" s="746" t="s">
        <v>403</v>
      </c>
      <c r="AB26" s="747"/>
      <c r="AC26" s="747"/>
      <c r="AD26" s="747"/>
      <c r="AE26" s="747"/>
      <c r="AF26" s="827" t="s">
        <v>404</v>
      </c>
      <c r="AG26" s="828"/>
      <c r="AH26" s="828"/>
      <c r="AI26" s="828"/>
      <c r="AJ26" s="829"/>
      <c r="AK26" s="747" t="s">
        <v>405</v>
      </c>
      <c r="AL26" s="747"/>
      <c r="AM26" s="747"/>
      <c r="AN26" s="747"/>
      <c r="AO26" s="748"/>
      <c r="AP26" s="746" t="s">
        <v>406</v>
      </c>
      <c r="AQ26" s="747"/>
      <c r="AR26" s="747"/>
      <c r="AS26" s="747"/>
      <c r="AT26" s="748"/>
      <c r="AU26" s="746" t="s">
        <v>407</v>
      </c>
      <c r="AV26" s="747"/>
      <c r="AW26" s="747"/>
      <c r="AX26" s="747"/>
      <c r="AY26" s="748"/>
      <c r="AZ26" s="746" t="s">
        <v>408</v>
      </c>
      <c r="BA26" s="747"/>
      <c r="BB26" s="747"/>
      <c r="BC26" s="747"/>
      <c r="BD26" s="748"/>
      <c r="BE26" s="746" t="s">
        <v>383</v>
      </c>
      <c r="BF26" s="747"/>
      <c r="BG26" s="747"/>
      <c r="BH26" s="747"/>
      <c r="BI26" s="753"/>
      <c r="BJ26" s="222"/>
      <c r="BK26" s="222"/>
      <c r="BL26" s="222"/>
      <c r="BM26" s="222"/>
      <c r="BN26" s="222"/>
      <c r="BO26" s="231"/>
      <c r="BP26" s="231"/>
      <c r="BQ26" s="228">
        <v>20</v>
      </c>
      <c r="BR26" s="229"/>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0"/>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2"/>
      <c r="BK27" s="222"/>
      <c r="BL27" s="222"/>
      <c r="BM27" s="222"/>
      <c r="BN27" s="222"/>
      <c r="BO27" s="231"/>
      <c r="BP27" s="231"/>
      <c r="BQ27" s="228">
        <v>21</v>
      </c>
      <c r="BR27" s="229"/>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0"/>
    </row>
    <row r="28" spans="1:131" ht="26.25" customHeight="1" thickTop="1" x14ac:dyDescent="0.15">
      <c r="A28" s="232">
        <v>1</v>
      </c>
      <c r="B28" s="762" t="s">
        <v>409</v>
      </c>
      <c r="C28" s="763"/>
      <c r="D28" s="763"/>
      <c r="E28" s="763"/>
      <c r="F28" s="763"/>
      <c r="G28" s="763"/>
      <c r="H28" s="763"/>
      <c r="I28" s="763"/>
      <c r="J28" s="763"/>
      <c r="K28" s="763"/>
      <c r="L28" s="763"/>
      <c r="M28" s="763"/>
      <c r="N28" s="763"/>
      <c r="O28" s="763"/>
      <c r="P28" s="764"/>
      <c r="Q28" s="835">
        <v>1299</v>
      </c>
      <c r="R28" s="836"/>
      <c r="S28" s="836"/>
      <c r="T28" s="836"/>
      <c r="U28" s="836"/>
      <c r="V28" s="836">
        <v>1274</v>
      </c>
      <c r="W28" s="836"/>
      <c r="X28" s="836"/>
      <c r="Y28" s="836"/>
      <c r="Z28" s="836"/>
      <c r="AA28" s="836">
        <v>25</v>
      </c>
      <c r="AB28" s="836"/>
      <c r="AC28" s="836"/>
      <c r="AD28" s="836"/>
      <c r="AE28" s="837"/>
      <c r="AF28" s="838">
        <v>25</v>
      </c>
      <c r="AG28" s="836"/>
      <c r="AH28" s="836"/>
      <c r="AI28" s="836"/>
      <c r="AJ28" s="839"/>
      <c r="AK28" s="840">
        <v>107</v>
      </c>
      <c r="AL28" s="841"/>
      <c r="AM28" s="841"/>
      <c r="AN28" s="841"/>
      <c r="AO28" s="841"/>
      <c r="AP28" s="841" t="s">
        <v>596</v>
      </c>
      <c r="AQ28" s="841"/>
      <c r="AR28" s="841"/>
      <c r="AS28" s="841"/>
      <c r="AT28" s="841"/>
      <c r="AU28" s="841" t="s">
        <v>596</v>
      </c>
      <c r="AV28" s="841"/>
      <c r="AW28" s="841"/>
      <c r="AX28" s="841"/>
      <c r="AY28" s="841"/>
      <c r="AZ28" s="842"/>
      <c r="BA28" s="842"/>
      <c r="BB28" s="842"/>
      <c r="BC28" s="842"/>
      <c r="BD28" s="842"/>
      <c r="BE28" s="833"/>
      <c r="BF28" s="833"/>
      <c r="BG28" s="833"/>
      <c r="BH28" s="833"/>
      <c r="BI28" s="834"/>
      <c r="BJ28" s="222"/>
      <c r="BK28" s="222"/>
      <c r="BL28" s="222"/>
      <c r="BM28" s="222"/>
      <c r="BN28" s="222"/>
      <c r="BO28" s="231"/>
      <c r="BP28" s="231"/>
      <c r="BQ28" s="228">
        <v>22</v>
      </c>
      <c r="BR28" s="229"/>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0"/>
    </row>
    <row r="29" spans="1:131" ht="26.25" customHeight="1" x14ac:dyDescent="0.15">
      <c r="A29" s="232">
        <v>2</v>
      </c>
      <c r="B29" s="793" t="s">
        <v>410</v>
      </c>
      <c r="C29" s="794"/>
      <c r="D29" s="794"/>
      <c r="E29" s="794"/>
      <c r="F29" s="794"/>
      <c r="G29" s="794"/>
      <c r="H29" s="794"/>
      <c r="I29" s="794"/>
      <c r="J29" s="794"/>
      <c r="K29" s="794"/>
      <c r="L29" s="794"/>
      <c r="M29" s="794"/>
      <c r="N29" s="794"/>
      <c r="O29" s="794"/>
      <c r="P29" s="795"/>
      <c r="Q29" s="796">
        <v>174</v>
      </c>
      <c r="R29" s="797"/>
      <c r="S29" s="797"/>
      <c r="T29" s="797"/>
      <c r="U29" s="797"/>
      <c r="V29" s="797">
        <v>172</v>
      </c>
      <c r="W29" s="797"/>
      <c r="X29" s="797"/>
      <c r="Y29" s="797"/>
      <c r="Z29" s="797"/>
      <c r="AA29" s="797">
        <v>2</v>
      </c>
      <c r="AB29" s="797"/>
      <c r="AC29" s="797"/>
      <c r="AD29" s="797"/>
      <c r="AE29" s="798"/>
      <c r="AF29" s="799">
        <v>2</v>
      </c>
      <c r="AG29" s="800"/>
      <c r="AH29" s="800"/>
      <c r="AI29" s="800"/>
      <c r="AJ29" s="801"/>
      <c r="AK29" s="847">
        <v>51</v>
      </c>
      <c r="AL29" s="843"/>
      <c r="AM29" s="843"/>
      <c r="AN29" s="843"/>
      <c r="AO29" s="843"/>
      <c r="AP29" s="843" t="s">
        <v>596</v>
      </c>
      <c r="AQ29" s="843"/>
      <c r="AR29" s="843"/>
      <c r="AS29" s="843"/>
      <c r="AT29" s="843"/>
      <c r="AU29" s="843" t="s">
        <v>596</v>
      </c>
      <c r="AV29" s="843"/>
      <c r="AW29" s="843"/>
      <c r="AX29" s="843"/>
      <c r="AY29" s="843"/>
      <c r="AZ29" s="844"/>
      <c r="BA29" s="844"/>
      <c r="BB29" s="844"/>
      <c r="BC29" s="844"/>
      <c r="BD29" s="844"/>
      <c r="BE29" s="845"/>
      <c r="BF29" s="845"/>
      <c r="BG29" s="845"/>
      <c r="BH29" s="845"/>
      <c r="BI29" s="846"/>
      <c r="BJ29" s="222"/>
      <c r="BK29" s="222"/>
      <c r="BL29" s="222"/>
      <c r="BM29" s="222"/>
      <c r="BN29" s="222"/>
      <c r="BO29" s="231"/>
      <c r="BP29" s="231"/>
      <c r="BQ29" s="228">
        <v>23</v>
      </c>
      <c r="BR29" s="229"/>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0"/>
    </row>
    <row r="30" spans="1:131" ht="26.25" customHeight="1" x14ac:dyDescent="0.15">
      <c r="A30" s="232">
        <v>3</v>
      </c>
      <c r="B30" s="793" t="s">
        <v>411</v>
      </c>
      <c r="C30" s="794"/>
      <c r="D30" s="794"/>
      <c r="E30" s="794"/>
      <c r="F30" s="794"/>
      <c r="G30" s="794"/>
      <c r="H30" s="794"/>
      <c r="I30" s="794"/>
      <c r="J30" s="794"/>
      <c r="K30" s="794"/>
      <c r="L30" s="794"/>
      <c r="M30" s="794"/>
      <c r="N30" s="794"/>
      <c r="O30" s="794"/>
      <c r="P30" s="795"/>
      <c r="Q30" s="796">
        <v>582</v>
      </c>
      <c r="R30" s="797"/>
      <c r="S30" s="797"/>
      <c r="T30" s="797"/>
      <c r="U30" s="797"/>
      <c r="V30" s="797">
        <v>394</v>
      </c>
      <c r="W30" s="797"/>
      <c r="X30" s="797"/>
      <c r="Y30" s="797"/>
      <c r="Z30" s="797"/>
      <c r="AA30" s="797">
        <v>188</v>
      </c>
      <c r="AB30" s="797"/>
      <c r="AC30" s="797"/>
      <c r="AD30" s="797"/>
      <c r="AE30" s="798"/>
      <c r="AF30" s="799">
        <v>188</v>
      </c>
      <c r="AG30" s="800"/>
      <c r="AH30" s="800"/>
      <c r="AI30" s="800"/>
      <c r="AJ30" s="801"/>
      <c r="AK30" s="847">
        <v>597</v>
      </c>
      <c r="AL30" s="843"/>
      <c r="AM30" s="843"/>
      <c r="AN30" s="843"/>
      <c r="AO30" s="843"/>
      <c r="AP30" s="843">
        <v>2570</v>
      </c>
      <c r="AQ30" s="843"/>
      <c r="AR30" s="843"/>
      <c r="AS30" s="843"/>
      <c r="AT30" s="843"/>
      <c r="AU30" s="843">
        <v>1270</v>
      </c>
      <c r="AV30" s="843"/>
      <c r="AW30" s="843"/>
      <c r="AX30" s="843"/>
      <c r="AY30" s="843"/>
      <c r="AZ30" s="844"/>
      <c r="BA30" s="844"/>
      <c r="BB30" s="844"/>
      <c r="BC30" s="844"/>
      <c r="BD30" s="844"/>
      <c r="BE30" s="845" t="s">
        <v>412</v>
      </c>
      <c r="BF30" s="845"/>
      <c r="BG30" s="845"/>
      <c r="BH30" s="845"/>
      <c r="BI30" s="846"/>
      <c r="BJ30" s="222"/>
      <c r="BK30" s="222"/>
      <c r="BL30" s="222"/>
      <c r="BM30" s="222"/>
      <c r="BN30" s="222"/>
      <c r="BO30" s="231"/>
      <c r="BP30" s="231"/>
      <c r="BQ30" s="228">
        <v>24</v>
      </c>
      <c r="BR30" s="229"/>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0"/>
    </row>
    <row r="31" spans="1:131" ht="26.25" customHeight="1" x14ac:dyDescent="0.15">
      <c r="A31" s="232">
        <v>4</v>
      </c>
      <c r="B31" s="793" t="s">
        <v>413</v>
      </c>
      <c r="C31" s="794"/>
      <c r="D31" s="794"/>
      <c r="E31" s="794"/>
      <c r="F31" s="794"/>
      <c r="G31" s="794"/>
      <c r="H31" s="794"/>
      <c r="I31" s="794"/>
      <c r="J31" s="794"/>
      <c r="K31" s="794"/>
      <c r="L31" s="794"/>
      <c r="M31" s="794"/>
      <c r="N31" s="794"/>
      <c r="O31" s="794"/>
      <c r="P31" s="795"/>
      <c r="Q31" s="796">
        <v>58</v>
      </c>
      <c r="R31" s="797"/>
      <c r="S31" s="797"/>
      <c r="T31" s="797"/>
      <c r="U31" s="797"/>
      <c r="V31" s="797">
        <v>2</v>
      </c>
      <c r="W31" s="797"/>
      <c r="X31" s="797"/>
      <c r="Y31" s="797"/>
      <c r="Z31" s="797"/>
      <c r="AA31" s="797">
        <v>55</v>
      </c>
      <c r="AB31" s="797"/>
      <c r="AC31" s="797"/>
      <c r="AD31" s="797"/>
      <c r="AE31" s="798"/>
      <c r="AF31" s="799">
        <v>55</v>
      </c>
      <c r="AG31" s="800"/>
      <c r="AH31" s="800"/>
      <c r="AI31" s="800"/>
      <c r="AJ31" s="801"/>
      <c r="AK31" s="847" t="s">
        <v>596</v>
      </c>
      <c r="AL31" s="843"/>
      <c r="AM31" s="843"/>
      <c r="AN31" s="843"/>
      <c r="AO31" s="843"/>
      <c r="AP31" s="843" t="s">
        <v>596</v>
      </c>
      <c r="AQ31" s="843"/>
      <c r="AR31" s="843"/>
      <c r="AS31" s="843"/>
      <c r="AT31" s="843"/>
      <c r="AU31" s="843" t="s">
        <v>596</v>
      </c>
      <c r="AV31" s="843"/>
      <c r="AW31" s="843"/>
      <c r="AX31" s="843"/>
      <c r="AY31" s="843"/>
      <c r="AZ31" s="844"/>
      <c r="BA31" s="844"/>
      <c r="BB31" s="844"/>
      <c r="BC31" s="844"/>
      <c r="BD31" s="844"/>
      <c r="BE31" s="845" t="s">
        <v>414</v>
      </c>
      <c r="BF31" s="845"/>
      <c r="BG31" s="845"/>
      <c r="BH31" s="845"/>
      <c r="BI31" s="846"/>
      <c r="BJ31" s="222"/>
      <c r="BK31" s="222"/>
      <c r="BL31" s="222"/>
      <c r="BM31" s="222"/>
      <c r="BN31" s="222"/>
      <c r="BO31" s="231"/>
      <c r="BP31" s="231"/>
      <c r="BQ31" s="228">
        <v>25</v>
      </c>
      <c r="BR31" s="229"/>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0"/>
    </row>
    <row r="32" spans="1:131" ht="26.25" customHeight="1" x14ac:dyDescent="0.15">
      <c r="A32" s="232">
        <v>5</v>
      </c>
      <c r="B32" s="793" t="s">
        <v>415</v>
      </c>
      <c r="C32" s="794"/>
      <c r="D32" s="794"/>
      <c r="E32" s="794"/>
      <c r="F32" s="794"/>
      <c r="G32" s="794"/>
      <c r="H32" s="794"/>
      <c r="I32" s="794"/>
      <c r="J32" s="794"/>
      <c r="K32" s="794"/>
      <c r="L32" s="794"/>
      <c r="M32" s="794"/>
      <c r="N32" s="794"/>
      <c r="O32" s="794"/>
      <c r="P32" s="795"/>
      <c r="Q32" s="796">
        <v>131</v>
      </c>
      <c r="R32" s="797"/>
      <c r="S32" s="797"/>
      <c r="T32" s="797"/>
      <c r="U32" s="797"/>
      <c r="V32" s="797">
        <v>60</v>
      </c>
      <c r="W32" s="797"/>
      <c r="X32" s="797"/>
      <c r="Y32" s="797"/>
      <c r="Z32" s="797"/>
      <c r="AA32" s="797">
        <v>71</v>
      </c>
      <c r="AB32" s="797"/>
      <c r="AC32" s="797"/>
      <c r="AD32" s="797"/>
      <c r="AE32" s="798"/>
      <c r="AF32" s="799">
        <v>71</v>
      </c>
      <c r="AG32" s="800"/>
      <c r="AH32" s="800"/>
      <c r="AI32" s="800"/>
      <c r="AJ32" s="801"/>
      <c r="AK32" s="847">
        <v>56</v>
      </c>
      <c r="AL32" s="843"/>
      <c r="AM32" s="843"/>
      <c r="AN32" s="843"/>
      <c r="AO32" s="843"/>
      <c r="AP32" s="843">
        <v>702</v>
      </c>
      <c r="AQ32" s="843"/>
      <c r="AR32" s="843"/>
      <c r="AS32" s="843"/>
      <c r="AT32" s="843"/>
      <c r="AU32" s="843">
        <v>28</v>
      </c>
      <c r="AV32" s="843"/>
      <c r="AW32" s="843"/>
      <c r="AX32" s="843"/>
      <c r="AY32" s="843"/>
      <c r="AZ32" s="844"/>
      <c r="BA32" s="844"/>
      <c r="BB32" s="844"/>
      <c r="BC32" s="844"/>
      <c r="BD32" s="844"/>
      <c r="BE32" s="845" t="s">
        <v>416</v>
      </c>
      <c r="BF32" s="845"/>
      <c r="BG32" s="845"/>
      <c r="BH32" s="845"/>
      <c r="BI32" s="846"/>
      <c r="BJ32" s="222"/>
      <c r="BK32" s="222"/>
      <c r="BL32" s="222"/>
      <c r="BM32" s="222"/>
      <c r="BN32" s="222"/>
      <c r="BO32" s="231"/>
      <c r="BP32" s="231"/>
      <c r="BQ32" s="228">
        <v>26</v>
      </c>
      <c r="BR32" s="229"/>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0"/>
    </row>
    <row r="33" spans="1:131" ht="26.25" customHeight="1" x14ac:dyDescent="0.15">
      <c r="A33" s="232">
        <v>6</v>
      </c>
      <c r="B33" s="793" t="s">
        <v>417</v>
      </c>
      <c r="C33" s="794"/>
      <c r="D33" s="794"/>
      <c r="E33" s="794"/>
      <c r="F33" s="794"/>
      <c r="G33" s="794"/>
      <c r="H33" s="794"/>
      <c r="I33" s="794"/>
      <c r="J33" s="794"/>
      <c r="K33" s="794"/>
      <c r="L33" s="794"/>
      <c r="M33" s="794"/>
      <c r="N33" s="794"/>
      <c r="O33" s="794"/>
      <c r="P33" s="795"/>
      <c r="Q33" s="796">
        <v>59</v>
      </c>
      <c r="R33" s="797"/>
      <c r="S33" s="797"/>
      <c r="T33" s="797"/>
      <c r="U33" s="797"/>
      <c r="V33" s="797">
        <v>59</v>
      </c>
      <c r="W33" s="797"/>
      <c r="X33" s="797"/>
      <c r="Y33" s="797"/>
      <c r="Z33" s="797"/>
      <c r="AA33" s="797">
        <v>0</v>
      </c>
      <c r="AB33" s="797"/>
      <c r="AC33" s="797"/>
      <c r="AD33" s="797"/>
      <c r="AE33" s="798"/>
      <c r="AF33" s="799">
        <v>0</v>
      </c>
      <c r="AG33" s="800"/>
      <c r="AH33" s="800"/>
      <c r="AI33" s="800"/>
      <c r="AJ33" s="801"/>
      <c r="AK33" s="847">
        <v>64</v>
      </c>
      <c r="AL33" s="843"/>
      <c r="AM33" s="843"/>
      <c r="AN33" s="843"/>
      <c r="AO33" s="843"/>
      <c r="AP33" s="843">
        <v>183</v>
      </c>
      <c r="AQ33" s="843"/>
      <c r="AR33" s="843"/>
      <c r="AS33" s="843"/>
      <c r="AT33" s="843"/>
      <c r="AU33" s="843">
        <v>171</v>
      </c>
      <c r="AV33" s="843"/>
      <c r="AW33" s="843"/>
      <c r="AX33" s="843"/>
      <c r="AY33" s="843"/>
      <c r="AZ33" s="844"/>
      <c r="BA33" s="844"/>
      <c r="BB33" s="844"/>
      <c r="BC33" s="844"/>
      <c r="BD33" s="844"/>
      <c r="BE33" s="845" t="s">
        <v>418</v>
      </c>
      <c r="BF33" s="845"/>
      <c r="BG33" s="845"/>
      <c r="BH33" s="845"/>
      <c r="BI33" s="846"/>
      <c r="BJ33" s="222"/>
      <c r="BK33" s="222"/>
      <c r="BL33" s="222"/>
      <c r="BM33" s="222"/>
      <c r="BN33" s="222"/>
      <c r="BO33" s="231"/>
      <c r="BP33" s="231"/>
      <c r="BQ33" s="228">
        <v>27</v>
      </c>
      <c r="BR33" s="229"/>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0"/>
    </row>
    <row r="34" spans="1:131" ht="26.25" customHeight="1" x14ac:dyDescent="0.15">
      <c r="A34" s="232">
        <v>7</v>
      </c>
      <c r="B34" s="793" t="s">
        <v>419</v>
      </c>
      <c r="C34" s="794"/>
      <c r="D34" s="794"/>
      <c r="E34" s="794"/>
      <c r="F34" s="794"/>
      <c r="G34" s="794"/>
      <c r="H34" s="794"/>
      <c r="I34" s="794"/>
      <c r="J34" s="794"/>
      <c r="K34" s="794"/>
      <c r="L34" s="794"/>
      <c r="M34" s="794"/>
      <c r="N34" s="794"/>
      <c r="O34" s="794"/>
      <c r="P34" s="795"/>
      <c r="Q34" s="796">
        <v>230</v>
      </c>
      <c r="R34" s="797"/>
      <c r="S34" s="797"/>
      <c r="T34" s="797"/>
      <c r="U34" s="797"/>
      <c r="V34" s="797">
        <v>230</v>
      </c>
      <c r="W34" s="797"/>
      <c r="X34" s="797"/>
      <c r="Y34" s="797"/>
      <c r="Z34" s="797"/>
      <c r="AA34" s="797">
        <v>0</v>
      </c>
      <c r="AB34" s="797"/>
      <c r="AC34" s="797"/>
      <c r="AD34" s="797"/>
      <c r="AE34" s="798"/>
      <c r="AF34" s="799">
        <v>0</v>
      </c>
      <c r="AG34" s="800"/>
      <c r="AH34" s="800"/>
      <c r="AI34" s="800"/>
      <c r="AJ34" s="801"/>
      <c r="AK34" s="847">
        <v>98</v>
      </c>
      <c r="AL34" s="843"/>
      <c r="AM34" s="843"/>
      <c r="AN34" s="843"/>
      <c r="AO34" s="843"/>
      <c r="AP34" s="843">
        <v>999</v>
      </c>
      <c r="AQ34" s="843"/>
      <c r="AR34" s="843"/>
      <c r="AS34" s="843"/>
      <c r="AT34" s="843"/>
      <c r="AU34" s="843">
        <v>613</v>
      </c>
      <c r="AV34" s="843"/>
      <c r="AW34" s="843"/>
      <c r="AX34" s="843"/>
      <c r="AY34" s="843"/>
      <c r="AZ34" s="844"/>
      <c r="BA34" s="844"/>
      <c r="BB34" s="844"/>
      <c r="BC34" s="844"/>
      <c r="BD34" s="844"/>
      <c r="BE34" s="845" t="s">
        <v>420</v>
      </c>
      <c r="BF34" s="845"/>
      <c r="BG34" s="845"/>
      <c r="BH34" s="845"/>
      <c r="BI34" s="846"/>
      <c r="BJ34" s="222"/>
      <c r="BK34" s="222"/>
      <c r="BL34" s="222"/>
      <c r="BM34" s="222"/>
      <c r="BN34" s="222"/>
      <c r="BO34" s="231"/>
      <c r="BP34" s="231"/>
      <c r="BQ34" s="228">
        <v>28</v>
      </c>
      <c r="BR34" s="229"/>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0"/>
    </row>
    <row r="35" spans="1:131" ht="26.25" customHeight="1" x14ac:dyDescent="0.15">
      <c r="A35" s="232">
        <v>8</v>
      </c>
      <c r="B35" s="793" t="s">
        <v>421</v>
      </c>
      <c r="C35" s="794"/>
      <c r="D35" s="794"/>
      <c r="E35" s="794"/>
      <c r="F35" s="794"/>
      <c r="G35" s="794"/>
      <c r="H35" s="794"/>
      <c r="I35" s="794"/>
      <c r="J35" s="794"/>
      <c r="K35" s="794"/>
      <c r="L35" s="794"/>
      <c r="M35" s="794"/>
      <c r="N35" s="794"/>
      <c r="O35" s="794"/>
      <c r="P35" s="795"/>
      <c r="Q35" s="796">
        <v>177</v>
      </c>
      <c r="R35" s="797"/>
      <c r="S35" s="797"/>
      <c r="T35" s="797"/>
      <c r="U35" s="797"/>
      <c r="V35" s="797">
        <v>177</v>
      </c>
      <c r="W35" s="797"/>
      <c r="X35" s="797"/>
      <c r="Y35" s="797"/>
      <c r="Z35" s="797"/>
      <c r="AA35" s="797">
        <v>0</v>
      </c>
      <c r="AB35" s="797"/>
      <c r="AC35" s="797"/>
      <c r="AD35" s="797"/>
      <c r="AE35" s="798"/>
      <c r="AF35" s="799">
        <v>0</v>
      </c>
      <c r="AG35" s="800"/>
      <c r="AH35" s="800"/>
      <c r="AI35" s="800"/>
      <c r="AJ35" s="801"/>
      <c r="AK35" s="847">
        <v>31</v>
      </c>
      <c r="AL35" s="843"/>
      <c r="AM35" s="843"/>
      <c r="AN35" s="843"/>
      <c r="AO35" s="843"/>
      <c r="AP35" s="843">
        <v>958</v>
      </c>
      <c r="AQ35" s="843"/>
      <c r="AR35" s="843"/>
      <c r="AS35" s="843"/>
      <c r="AT35" s="843"/>
      <c r="AU35" s="843">
        <v>641</v>
      </c>
      <c r="AV35" s="843"/>
      <c r="AW35" s="843"/>
      <c r="AX35" s="843"/>
      <c r="AY35" s="843"/>
      <c r="AZ35" s="844"/>
      <c r="BA35" s="844"/>
      <c r="BB35" s="844"/>
      <c r="BC35" s="844"/>
      <c r="BD35" s="844"/>
      <c r="BE35" s="845" t="s">
        <v>422</v>
      </c>
      <c r="BF35" s="845"/>
      <c r="BG35" s="845"/>
      <c r="BH35" s="845"/>
      <c r="BI35" s="846"/>
      <c r="BJ35" s="222"/>
      <c r="BK35" s="222"/>
      <c r="BL35" s="222"/>
      <c r="BM35" s="222"/>
      <c r="BN35" s="222"/>
      <c r="BO35" s="231"/>
      <c r="BP35" s="231"/>
      <c r="BQ35" s="228">
        <v>29</v>
      </c>
      <c r="BR35" s="229"/>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0"/>
    </row>
    <row r="36" spans="1:131" ht="26.25" customHeight="1" x14ac:dyDescent="0.15">
      <c r="A36" s="232">
        <v>9</v>
      </c>
      <c r="B36" s="793" t="s">
        <v>423</v>
      </c>
      <c r="C36" s="794"/>
      <c r="D36" s="794"/>
      <c r="E36" s="794"/>
      <c r="F36" s="794"/>
      <c r="G36" s="794"/>
      <c r="H36" s="794"/>
      <c r="I36" s="794"/>
      <c r="J36" s="794"/>
      <c r="K36" s="794"/>
      <c r="L36" s="794"/>
      <c r="M36" s="794"/>
      <c r="N36" s="794"/>
      <c r="O36" s="794"/>
      <c r="P36" s="795"/>
      <c r="Q36" s="796">
        <v>82</v>
      </c>
      <c r="R36" s="797"/>
      <c r="S36" s="797"/>
      <c r="T36" s="797"/>
      <c r="U36" s="797"/>
      <c r="V36" s="797">
        <v>78</v>
      </c>
      <c r="W36" s="797"/>
      <c r="X36" s="797"/>
      <c r="Y36" s="797"/>
      <c r="Z36" s="797"/>
      <c r="AA36" s="797">
        <v>4</v>
      </c>
      <c r="AB36" s="797"/>
      <c r="AC36" s="797"/>
      <c r="AD36" s="797"/>
      <c r="AE36" s="798"/>
      <c r="AF36" s="799">
        <v>4</v>
      </c>
      <c r="AG36" s="800"/>
      <c r="AH36" s="800"/>
      <c r="AI36" s="800"/>
      <c r="AJ36" s="801"/>
      <c r="AK36" s="847" t="s">
        <v>608</v>
      </c>
      <c r="AL36" s="843"/>
      <c r="AM36" s="843"/>
      <c r="AN36" s="843"/>
      <c r="AO36" s="843"/>
      <c r="AP36" s="843">
        <v>231</v>
      </c>
      <c r="AQ36" s="843"/>
      <c r="AR36" s="843"/>
      <c r="AS36" s="843"/>
      <c r="AT36" s="843"/>
      <c r="AU36" s="843" t="s">
        <v>596</v>
      </c>
      <c r="AV36" s="843"/>
      <c r="AW36" s="843"/>
      <c r="AX36" s="843"/>
      <c r="AY36" s="843"/>
      <c r="AZ36" s="844"/>
      <c r="BA36" s="844"/>
      <c r="BB36" s="844"/>
      <c r="BC36" s="844"/>
      <c r="BD36" s="844"/>
      <c r="BE36" s="845" t="s">
        <v>420</v>
      </c>
      <c r="BF36" s="845"/>
      <c r="BG36" s="845"/>
      <c r="BH36" s="845"/>
      <c r="BI36" s="846"/>
      <c r="BJ36" s="222"/>
      <c r="BK36" s="222"/>
      <c r="BL36" s="222"/>
      <c r="BM36" s="222"/>
      <c r="BN36" s="222"/>
      <c r="BO36" s="231"/>
      <c r="BP36" s="231"/>
      <c r="BQ36" s="228">
        <v>30</v>
      </c>
      <c r="BR36" s="229"/>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0"/>
    </row>
    <row r="37" spans="1:131" ht="26.25" customHeight="1" x14ac:dyDescent="0.15">
      <c r="A37" s="23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2"/>
      <c r="BK37" s="222"/>
      <c r="BL37" s="222"/>
      <c r="BM37" s="222"/>
      <c r="BN37" s="222"/>
      <c r="BO37" s="231"/>
      <c r="BP37" s="231"/>
      <c r="BQ37" s="228">
        <v>31</v>
      </c>
      <c r="BR37" s="229"/>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0"/>
    </row>
    <row r="38" spans="1:131" ht="26.25" customHeight="1" x14ac:dyDescent="0.15">
      <c r="A38" s="23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2"/>
      <c r="BK38" s="222"/>
      <c r="BL38" s="222"/>
      <c r="BM38" s="222"/>
      <c r="BN38" s="222"/>
      <c r="BO38" s="231"/>
      <c r="BP38" s="231"/>
      <c r="BQ38" s="228">
        <v>32</v>
      </c>
      <c r="BR38" s="229"/>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0"/>
    </row>
    <row r="39" spans="1:131" ht="26.25" customHeight="1" x14ac:dyDescent="0.15">
      <c r="A39" s="23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2"/>
      <c r="BK39" s="222"/>
      <c r="BL39" s="222"/>
      <c r="BM39" s="222"/>
      <c r="BN39" s="222"/>
      <c r="BO39" s="231"/>
      <c r="BP39" s="231"/>
      <c r="BQ39" s="228">
        <v>33</v>
      </c>
      <c r="BR39" s="229"/>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0"/>
    </row>
    <row r="40" spans="1:131" ht="26.25" customHeight="1" x14ac:dyDescent="0.15">
      <c r="A40" s="228">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2"/>
      <c r="BK40" s="222"/>
      <c r="BL40" s="222"/>
      <c r="BM40" s="222"/>
      <c r="BN40" s="222"/>
      <c r="BO40" s="231"/>
      <c r="BP40" s="231"/>
      <c r="BQ40" s="228">
        <v>34</v>
      </c>
      <c r="BR40" s="229"/>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0"/>
    </row>
    <row r="41" spans="1:131" ht="26.25" customHeight="1" x14ac:dyDescent="0.15">
      <c r="A41" s="228">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2"/>
      <c r="BK41" s="222"/>
      <c r="BL41" s="222"/>
      <c r="BM41" s="222"/>
      <c r="BN41" s="222"/>
      <c r="BO41" s="231"/>
      <c r="BP41" s="231"/>
      <c r="BQ41" s="228">
        <v>35</v>
      </c>
      <c r="BR41" s="229"/>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0"/>
    </row>
    <row r="42" spans="1:131" ht="26.25" customHeight="1" x14ac:dyDescent="0.15">
      <c r="A42" s="228">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2"/>
      <c r="BK42" s="222"/>
      <c r="BL42" s="222"/>
      <c r="BM42" s="222"/>
      <c r="BN42" s="222"/>
      <c r="BO42" s="231"/>
      <c r="BP42" s="231"/>
      <c r="BQ42" s="228">
        <v>36</v>
      </c>
      <c r="BR42" s="229"/>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0"/>
    </row>
    <row r="43" spans="1:131" ht="26.25" customHeight="1" x14ac:dyDescent="0.15">
      <c r="A43" s="228">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2"/>
      <c r="BK43" s="222"/>
      <c r="BL43" s="222"/>
      <c r="BM43" s="222"/>
      <c r="BN43" s="222"/>
      <c r="BO43" s="231"/>
      <c r="BP43" s="231"/>
      <c r="BQ43" s="228">
        <v>37</v>
      </c>
      <c r="BR43" s="229"/>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0"/>
    </row>
    <row r="44" spans="1:131" ht="26.25" customHeight="1" x14ac:dyDescent="0.15">
      <c r="A44" s="228">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2"/>
      <c r="BK44" s="222"/>
      <c r="BL44" s="222"/>
      <c r="BM44" s="222"/>
      <c r="BN44" s="222"/>
      <c r="BO44" s="231"/>
      <c r="BP44" s="231"/>
      <c r="BQ44" s="228">
        <v>38</v>
      </c>
      <c r="BR44" s="229"/>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0"/>
    </row>
    <row r="45" spans="1:131" ht="26.25" customHeight="1" x14ac:dyDescent="0.15">
      <c r="A45" s="228">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2"/>
      <c r="BK45" s="222"/>
      <c r="BL45" s="222"/>
      <c r="BM45" s="222"/>
      <c r="BN45" s="222"/>
      <c r="BO45" s="231"/>
      <c r="BP45" s="231"/>
      <c r="BQ45" s="228">
        <v>39</v>
      </c>
      <c r="BR45" s="229"/>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0"/>
    </row>
    <row r="46" spans="1:131" ht="26.25" customHeight="1" x14ac:dyDescent="0.15">
      <c r="A46" s="228">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2"/>
      <c r="BK46" s="222"/>
      <c r="BL46" s="222"/>
      <c r="BM46" s="222"/>
      <c r="BN46" s="222"/>
      <c r="BO46" s="231"/>
      <c r="BP46" s="231"/>
      <c r="BQ46" s="228">
        <v>40</v>
      </c>
      <c r="BR46" s="229"/>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0"/>
    </row>
    <row r="47" spans="1:131" ht="26.25" customHeight="1" x14ac:dyDescent="0.15">
      <c r="A47" s="228">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2"/>
      <c r="BK47" s="222"/>
      <c r="BL47" s="222"/>
      <c r="BM47" s="222"/>
      <c r="BN47" s="222"/>
      <c r="BO47" s="231"/>
      <c r="BP47" s="231"/>
      <c r="BQ47" s="228">
        <v>41</v>
      </c>
      <c r="BR47" s="229"/>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0"/>
    </row>
    <row r="48" spans="1:131" ht="26.25" customHeight="1" x14ac:dyDescent="0.15">
      <c r="A48" s="228">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2"/>
      <c r="BK48" s="222"/>
      <c r="BL48" s="222"/>
      <c r="BM48" s="222"/>
      <c r="BN48" s="222"/>
      <c r="BO48" s="231"/>
      <c r="BP48" s="231"/>
      <c r="BQ48" s="228">
        <v>42</v>
      </c>
      <c r="BR48" s="229"/>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0"/>
    </row>
    <row r="49" spans="1:131" ht="26.25" customHeight="1" x14ac:dyDescent="0.15">
      <c r="A49" s="228">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2"/>
      <c r="BK49" s="222"/>
      <c r="BL49" s="222"/>
      <c r="BM49" s="222"/>
      <c r="BN49" s="222"/>
      <c r="BO49" s="231"/>
      <c r="BP49" s="231"/>
      <c r="BQ49" s="228">
        <v>43</v>
      </c>
      <c r="BR49" s="229"/>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0"/>
    </row>
    <row r="50" spans="1:131" ht="26.25" customHeight="1" x14ac:dyDescent="0.15">
      <c r="A50" s="228">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2"/>
      <c r="BK50" s="222"/>
      <c r="BL50" s="222"/>
      <c r="BM50" s="222"/>
      <c r="BN50" s="222"/>
      <c r="BO50" s="231"/>
      <c r="BP50" s="231"/>
      <c r="BQ50" s="228">
        <v>44</v>
      </c>
      <c r="BR50" s="229"/>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0"/>
    </row>
    <row r="51" spans="1:131" ht="26.25" customHeight="1" x14ac:dyDescent="0.15">
      <c r="A51" s="228">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2"/>
      <c r="BK51" s="222"/>
      <c r="BL51" s="222"/>
      <c r="BM51" s="222"/>
      <c r="BN51" s="222"/>
      <c r="BO51" s="231"/>
      <c r="BP51" s="231"/>
      <c r="BQ51" s="228">
        <v>45</v>
      </c>
      <c r="BR51" s="229"/>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0"/>
    </row>
    <row r="52" spans="1:131" ht="26.25" customHeight="1" x14ac:dyDescent="0.15">
      <c r="A52" s="228">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2"/>
      <c r="BK52" s="222"/>
      <c r="BL52" s="222"/>
      <c r="BM52" s="222"/>
      <c r="BN52" s="222"/>
      <c r="BO52" s="231"/>
      <c r="BP52" s="231"/>
      <c r="BQ52" s="228">
        <v>46</v>
      </c>
      <c r="BR52" s="229"/>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0"/>
    </row>
    <row r="53" spans="1:131" ht="26.25" customHeight="1" x14ac:dyDescent="0.15">
      <c r="A53" s="228">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2"/>
      <c r="BK53" s="222"/>
      <c r="BL53" s="222"/>
      <c r="BM53" s="222"/>
      <c r="BN53" s="222"/>
      <c r="BO53" s="231"/>
      <c r="BP53" s="231"/>
      <c r="BQ53" s="228">
        <v>47</v>
      </c>
      <c r="BR53" s="229"/>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0"/>
    </row>
    <row r="54" spans="1:131" ht="26.25" customHeight="1" x14ac:dyDescent="0.15">
      <c r="A54" s="228">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2"/>
      <c r="BK54" s="222"/>
      <c r="BL54" s="222"/>
      <c r="BM54" s="222"/>
      <c r="BN54" s="222"/>
      <c r="BO54" s="231"/>
      <c r="BP54" s="231"/>
      <c r="BQ54" s="228">
        <v>48</v>
      </c>
      <c r="BR54" s="229"/>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0"/>
    </row>
    <row r="55" spans="1:131" ht="26.25" customHeight="1" x14ac:dyDescent="0.15">
      <c r="A55" s="228">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2"/>
      <c r="BK55" s="222"/>
      <c r="BL55" s="222"/>
      <c r="BM55" s="222"/>
      <c r="BN55" s="222"/>
      <c r="BO55" s="231"/>
      <c r="BP55" s="231"/>
      <c r="BQ55" s="228">
        <v>49</v>
      </c>
      <c r="BR55" s="229"/>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0"/>
    </row>
    <row r="56" spans="1:131" ht="26.25" customHeight="1" x14ac:dyDescent="0.15">
      <c r="A56" s="228">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2"/>
      <c r="BK56" s="222"/>
      <c r="BL56" s="222"/>
      <c r="BM56" s="222"/>
      <c r="BN56" s="222"/>
      <c r="BO56" s="231"/>
      <c r="BP56" s="231"/>
      <c r="BQ56" s="228">
        <v>50</v>
      </c>
      <c r="BR56" s="229"/>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0"/>
    </row>
    <row r="57" spans="1:131" ht="26.25" customHeight="1" x14ac:dyDescent="0.15">
      <c r="A57" s="228">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2"/>
      <c r="BK57" s="222"/>
      <c r="BL57" s="222"/>
      <c r="BM57" s="222"/>
      <c r="BN57" s="222"/>
      <c r="BO57" s="231"/>
      <c r="BP57" s="231"/>
      <c r="BQ57" s="228">
        <v>51</v>
      </c>
      <c r="BR57" s="229"/>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0"/>
    </row>
    <row r="58" spans="1:131" ht="26.25" customHeight="1" x14ac:dyDescent="0.15">
      <c r="A58" s="228">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2"/>
      <c r="BK58" s="222"/>
      <c r="BL58" s="222"/>
      <c r="BM58" s="222"/>
      <c r="BN58" s="222"/>
      <c r="BO58" s="231"/>
      <c r="BP58" s="231"/>
      <c r="BQ58" s="228">
        <v>52</v>
      </c>
      <c r="BR58" s="229"/>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0"/>
    </row>
    <row r="59" spans="1:131" ht="26.25" customHeight="1" x14ac:dyDescent="0.15">
      <c r="A59" s="228">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2"/>
      <c r="BK59" s="222"/>
      <c r="BL59" s="222"/>
      <c r="BM59" s="222"/>
      <c r="BN59" s="222"/>
      <c r="BO59" s="231"/>
      <c r="BP59" s="231"/>
      <c r="BQ59" s="228">
        <v>53</v>
      </c>
      <c r="BR59" s="229"/>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0"/>
    </row>
    <row r="60" spans="1:131" ht="26.25" customHeight="1" x14ac:dyDescent="0.15">
      <c r="A60" s="228">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2"/>
      <c r="BK60" s="222"/>
      <c r="BL60" s="222"/>
      <c r="BM60" s="222"/>
      <c r="BN60" s="222"/>
      <c r="BO60" s="231"/>
      <c r="BP60" s="231"/>
      <c r="BQ60" s="228">
        <v>54</v>
      </c>
      <c r="BR60" s="229"/>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0"/>
    </row>
    <row r="61" spans="1:131" ht="26.25" customHeight="1" thickBot="1" x14ac:dyDescent="0.2">
      <c r="A61" s="228">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2"/>
      <c r="BK61" s="222"/>
      <c r="BL61" s="222"/>
      <c r="BM61" s="222"/>
      <c r="BN61" s="222"/>
      <c r="BO61" s="231"/>
      <c r="BP61" s="231"/>
      <c r="BQ61" s="228">
        <v>55</v>
      </c>
      <c r="BR61" s="229"/>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0"/>
    </row>
    <row r="62" spans="1:131" ht="26.25" customHeight="1" x14ac:dyDescent="0.15">
      <c r="A62" s="228">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424</v>
      </c>
      <c r="BK62" s="819"/>
      <c r="BL62" s="819"/>
      <c r="BM62" s="819"/>
      <c r="BN62" s="820"/>
      <c r="BO62" s="231"/>
      <c r="BP62" s="231"/>
      <c r="BQ62" s="228">
        <v>56</v>
      </c>
      <c r="BR62" s="229"/>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0"/>
    </row>
    <row r="63" spans="1:131" ht="26.25" customHeight="1" thickBot="1" x14ac:dyDescent="0.2">
      <c r="A63" s="230" t="s">
        <v>396</v>
      </c>
      <c r="B63" s="802" t="s">
        <v>425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346</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398</v>
      </c>
      <c r="BK63" s="865"/>
      <c r="BL63" s="865"/>
      <c r="BM63" s="865"/>
      <c r="BN63" s="866"/>
      <c r="BO63" s="231"/>
      <c r="BP63" s="231"/>
      <c r="BQ63" s="228">
        <v>57</v>
      </c>
      <c r="BR63" s="229"/>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0"/>
    </row>
    <row r="65" spans="1:131" ht="26.25" customHeight="1" thickBot="1" x14ac:dyDescent="0.2">
      <c r="A65" s="222" t="s">
        <v>426</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0"/>
    </row>
    <row r="66" spans="1:131" ht="26.25" customHeight="1" x14ac:dyDescent="0.15">
      <c r="A66" s="740" t="s">
        <v>427</v>
      </c>
      <c r="B66" s="741"/>
      <c r="C66" s="741"/>
      <c r="D66" s="741"/>
      <c r="E66" s="741"/>
      <c r="F66" s="741"/>
      <c r="G66" s="741"/>
      <c r="H66" s="741"/>
      <c r="I66" s="741"/>
      <c r="J66" s="741"/>
      <c r="K66" s="741"/>
      <c r="L66" s="741"/>
      <c r="M66" s="741"/>
      <c r="N66" s="741"/>
      <c r="O66" s="741"/>
      <c r="P66" s="742"/>
      <c r="Q66" s="746" t="s">
        <v>401</v>
      </c>
      <c r="R66" s="747"/>
      <c r="S66" s="747"/>
      <c r="T66" s="747"/>
      <c r="U66" s="748"/>
      <c r="V66" s="746" t="s">
        <v>428</v>
      </c>
      <c r="W66" s="747"/>
      <c r="X66" s="747"/>
      <c r="Y66" s="747"/>
      <c r="Z66" s="748"/>
      <c r="AA66" s="746" t="s">
        <v>429</v>
      </c>
      <c r="AB66" s="747"/>
      <c r="AC66" s="747"/>
      <c r="AD66" s="747"/>
      <c r="AE66" s="748"/>
      <c r="AF66" s="867" t="s">
        <v>430</v>
      </c>
      <c r="AG66" s="828"/>
      <c r="AH66" s="828"/>
      <c r="AI66" s="828"/>
      <c r="AJ66" s="868"/>
      <c r="AK66" s="746" t="s">
        <v>431</v>
      </c>
      <c r="AL66" s="741"/>
      <c r="AM66" s="741"/>
      <c r="AN66" s="741"/>
      <c r="AO66" s="742"/>
      <c r="AP66" s="746" t="s">
        <v>432</v>
      </c>
      <c r="AQ66" s="747"/>
      <c r="AR66" s="747"/>
      <c r="AS66" s="747"/>
      <c r="AT66" s="748"/>
      <c r="AU66" s="746" t="s">
        <v>433</v>
      </c>
      <c r="AV66" s="747"/>
      <c r="AW66" s="747"/>
      <c r="AX66" s="747"/>
      <c r="AY66" s="748"/>
      <c r="AZ66" s="746" t="s">
        <v>383</v>
      </c>
      <c r="BA66" s="747"/>
      <c r="BB66" s="747"/>
      <c r="BC66" s="747"/>
      <c r="BD66" s="753"/>
      <c r="BE66" s="231"/>
      <c r="BF66" s="231"/>
      <c r="BG66" s="231"/>
      <c r="BH66" s="231"/>
      <c r="BI66" s="231"/>
      <c r="BJ66" s="231"/>
      <c r="BK66" s="231"/>
      <c r="BL66" s="231"/>
      <c r="BM66" s="231"/>
      <c r="BN66" s="231"/>
      <c r="BO66" s="231"/>
      <c r="BP66" s="231"/>
      <c r="BQ66" s="228">
        <v>60</v>
      </c>
      <c r="BR66" s="233"/>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0"/>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1"/>
      <c r="BF67" s="231"/>
      <c r="BG67" s="231"/>
      <c r="BH67" s="231"/>
      <c r="BI67" s="231"/>
      <c r="BJ67" s="231"/>
      <c r="BK67" s="231"/>
      <c r="BL67" s="231"/>
      <c r="BM67" s="231"/>
      <c r="BN67" s="231"/>
      <c r="BO67" s="231"/>
      <c r="BP67" s="231"/>
      <c r="BQ67" s="228">
        <v>61</v>
      </c>
      <c r="BR67" s="233"/>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0"/>
    </row>
    <row r="68" spans="1:131" ht="26.25" customHeight="1" thickTop="1" x14ac:dyDescent="0.15">
      <c r="A68" s="226">
        <v>1</v>
      </c>
      <c r="B68" s="884" t="s">
        <v>597</v>
      </c>
      <c r="C68" s="885"/>
      <c r="D68" s="885"/>
      <c r="E68" s="885"/>
      <c r="F68" s="885"/>
      <c r="G68" s="885"/>
      <c r="H68" s="885"/>
      <c r="I68" s="885"/>
      <c r="J68" s="885"/>
      <c r="K68" s="885"/>
      <c r="L68" s="885"/>
      <c r="M68" s="885"/>
      <c r="N68" s="885"/>
      <c r="O68" s="885"/>
      <c r="P68" s="886"/>
      <c r="Q68" s="887">
        <v>1682</v>
      </c>
      <c r="R68" s="888"/>
      <c r="S68" s="888"/>
      <c r="T68" s="888"/>
      <c r="U68" s="888"/>
      <c r="V68" s="888">
        <v>1596</v>
      </c>
      <c r="W68" s="888"/>
      <c r="X68" s="888"/>
      <c r="Y68" s="888"/>
      <c r="Z68" s="888"/>
      <c r="AA68" s="888">
        <v>86</v>
      </c>
      <c r="AB68" s="888"/>
      <c r="AC68" s="888"/>
      <c r="AD68" s="888"/>
      <c r="AE68" s="888"/>
      <c r="AF68" s="888">
        <v>86</v>
      </c>
      <c r="AG68" s="888"/>
      <c r="AH68" s="888"/>
      <c r="AI68" s="888"/>
      <c r="AJ68" s="888"/>
      <c r="AK68" s="879" t="s">
        <v>530</v>
      </c>
      <c r="AL68" s="880"/>
      <c r="AM68" s="880"/>
      <c r="AN68" s="880"/>
      <c r="AO68" s="881"/>
      <c r="AP68" s="879" t="s">
        <v>530</v>
      </c>
      <c r="AQ68" s="880"/>
      <c r="AR68" s="880"/>
      <c r="AS68" s="880"/>
      <c r="AT68" s="881"/>
      <c r="AU68" s="879" t="s">
        <v>530</v>
      </c>
      <c r="AV68" s="880"/>
      <c r="AW68" s="880"/>
      <c r="AX68" s="880"/>
      <c r="AY68" s="881"/>
      <c r="AZ68" s="882"/>
      <c r="BA68" s="882"/>
      <c r="BB68" s="882"/>
      <c r="BC68" s="882"/>
      <c r="BD68" s="883"/>
      <c r="BE68" s="231"/>
      <c r="BF68" s="231"/>
      <c r="BG68" s="231"/>
      <c r="BH68" s="231"/>
      <c r="BI68" s="231"/>
      <c r="BJ68" s="231"/>
      <c r="BK68" s="231"/>
      <c r="BL68" s="231"/>
      <c r="BM68" s="231"/>
      <c r="BN68" s="231"/>
      <c r="BO68" s="231"/>
      <c r="BP68" s="231"/>
      <c r="BQ68" s="228">
        <v>62</v>
      </c>
      <c r="BR68" s="233"/>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0"/>
    </row>
    <row r="69" spans="1:131" ht="26.25" customHeight="1" x14ac:dyDescent="0.15">
      <c r="A69" s="228">
        <v>2</v>
      </c>
      <c r="B69" s="889" t="s">
        <v>598</v>
      </c>
      <c r="C69" s="890"/>
      <c r="D69" s="890"/>
      <c r="E69" s="890"/>
      <c r="F69" s="890"/>
      <c r="G69" s="890"/>
      <c r="H69" s="890"/>
      <c r="I69" s="890"/>
      <c r="J69" s="890"/>
      <c r="K69" s="890"/>
      <c r="L69" s="890"/>
      <c r="M69" s="890"/>
      <c r="N69" s="890"/>
      <c r="O69" s="890"/>
      <c r="P69" s="891"/>
      <c r="Q69" s="892">
        <v>218</v>
      </c>
      <c r="R69" s="843"/>
      <c r="S69" s="843"/>
      <c r="T69" s="843"/>
      <c r="U69" s="843"/>
      <c r="V69" s="843">
        <v>212</v>
      </c>
      <c r="W69" s="843"/>
      <c r="X69" s="843"/>
      <c r="Y69" s="843"/>
      <c r="Z69" s="843"/>
      <c r="AA69" s="843">
        <v>56</v>
      </c>
      <c r="AB69" s="843"/>
      <c r="AC69" s="843"/>
      <c r="AD69" s="843"/>
      <c r="AE69" s="843"/>
      <c r="AF69" s="843">
        <v>56</v>
      </c>
      <c r="AG69" s="843"/>
      <c r="AH69" s="843"/>
      <c r="AI69" s="843"/>
      <c r="AJ69" s="843"/>
      <c r="AK69" s="893" t="s">
        <v>530</v>
      </c>
      <c r="AL69" s="894"/>
      <c r="AM69" s="894"/>
      <c r="AN69" s="894"/>
      <c r="AO69" s="847"/>
      <c r="AP69" s="893" t="s">
        <v>530</v>
      </c>
      <c r="AQ69" s="894"/>
      <c r="AR69" s="894"/>
      <c r="AS69" s="894"/>
      <c r="AT69" s="847"/>
      <c r="AU69" s="893" t="s">
        <v>530</v>
      </c>
      <c r="AV69" s="894"/>
      <c r="AW69" s="894"/>
      <c r="AX69" s="894"/>
      <c r="AY69" s="847"/>
      <c r="AZ69" s="845"/>
      <c r="BA69" s="845"/>
      <c r="BB69" s="845"/>
      <c r="BC69" s="845"/>
      <c r="BD69" s="846"/>
      <c r="BE69" s="231"/>
      <c r="BF69" s="231"/>
      <c r="BG69" s="231"/>
      <c r="BH69" s="231"/>
      <c r="BI69" s="231"/>
      <c r="BJ69" s="231"/>
      <c r="BK69" s="231"/>
      <c r="BL69" s="231"/>
      <c r="BM69" s="231"/>
      <c r="BN69" s="231"/>
      <c r="BO69" s="231"/>
      <c r="BP69" s="231"/>
      <c r="BQ69" s="228">
        <v>63</v>
      </c>
      <c r="BR69" s="233"/>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0"/>
    </row>
    <row r="70" spans="1:131" ht="26.25" customHeight="1" x14ac:dyDescent="0.15">
      <c r="A70" s="228">
        <v>3</v>
      </c>
      <c r="B70" s="889" t="s">
        <v>599</v>
      </c>
      <c r="C70" s="890"/>
      <c r="D70" s="890"/>
      <c r="E70" s="890"/>
      <c r="F70" s="890"/>
      <c r="G70" s="890"/>
      <c r="H70" s="890"/>
      <c r="I70" s="890"/>
      <c r="J70" s="890"/>
      <c r="K70" s="890"/>
      <c r="L70" s="890"/>
      <c r="M70" s="890"/>
      <c r="N70" s="890"/>
      <c r="O70" s="890"/>
      <c r="P70" s="891"/>
      <c r="Q70" s="892">
        <v>5069</v>
      </c>
      <c r="R70" s="843"/>
      <c r="S70" s="843"/>
      <c r="T70" s="843"/>
      <c r="U70" s="843"/>
      <c r="V70" s="843">
        <v>4997</v>
      </c>
      <c r="W70" s="843"/>
      <c r="X70" s="843"/>
      <c r="Y70" s="843"/>
      <c r="Z70" s="843"/>
      <c r="AA70" s="843">
        <v>72</v>
      </c>
      <c r="AB70" s="843"/>
      <c r="AC70" s="843"/>
      <c r="AD70" s="843"/>
      <c r="AE70" s="843"/>
      <c r="AF70" s="843">
        <v>72</v>
      </c>
      <c r="AG70" s="843"/>
      <c r="AH70" s="843"/>
      <c r="AI70" s="843"/>
      <c r="AJ70" s="843"/>
      <c r="AK70" s="843">
        <v>200</v>
      </c>
      <c r="AL70" s="843"/>
      <c r="AM70" s="843"/>
      <c r="AN70" s="843"/>
      <c r="AO70" s="843"/>
      <c r="AP70" s="843">
        <v>57</v>
      </c>
      <c r="AQ70" s="843"/>
      <c r="AR70" s="843"/>
      <c r="AS70" s="843"/>
      <c r="AT70" s="843"/>
      <c r="AU70" s="843">
        <v>57</v>
      </c>
      <c r="AV70" s="843"/>
      <c r="AW70" s="843"/>
      <c r="AX70" s="843"/>
      <c r="AY70" s="843"/>
      <c r="AZ70" s="845"/>
      <c r="BA70" s="845"/>
      <c r="BB70" s="845"/>
      <c r="BC70" s="845"/>
      <c r="BD70" s="846"/>
      <c r="BE70" s="231"/>
      <c r="BF70" s="231"/>
      <c r="BG70" s="231"/>
      <c r="BH70" s="231"/>
      <c r="BI70" s="231"/>
      <c r="BJ70" s="231"/>
      <c r="BK70" s="231"/>
      <c r="BL70" s="231"/>
      <c r="BM70" s="231"/>
      <c r="BN70" s="231"/>
      <c r="BO70" s="231"/>
      <c r="BP70" s="231"/>
      <c r="BQ70" s="228">
        <v>64</v>
      </c>
      <c r="BR70" s="233"/>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0"/>
    </row>
    <row r="71" spans="1:131" ht="26.25" customHeight="1" x14ac:dyDescent="0.15">
      <c r="A71" s="228">
        <v>4</v>
      </c>
      <c r="B71" s="889" t="s">
        <v>600</v>
      </c>
      <c r="C71" s="890"/>
      <c r="D71" s="890"/>
      <c r="E71" s="890"/>
      <c r="F71" s="890"/>
      <c r="G71" s="890"/>
      <c r="H71" s="890"/>
      <c r="I71" s="890"/>
      <c r="J71" s="890"/>
      <c r="K71" s="890"/>
      <c r="L71" s="890"/>
      <c r="M71" s="890"/>
      <c r="N71" s="890"/>
      <c r="O71" s="890"/>
      <c r="P71" s="891"/>
      <c r="Q71" s="892">
        <v>541</v>
      </c>
      <c r="R71" s="843"/>
      <c r="S71" s="843"/>
      <c r="T71" s="843"/>
      <c r="U71" s="843"/>
      <c r="V71" s="843">
        <v>538</v>
      </c>
      <c r="W71" s="843"/>
      <c r="X71" s="843"/>
      <c r="Y71" s="843"/>
      <c r="Z71" s="843"/>
      <c r="AA71" s="843">
        <v>3</v>
      </c>
      <c r="AB71" s="843"/>
      <c r="AC71" s="843"/>
      <c r="AD71" s="843"/>
      <c r="AE71" s="843"/>
      <c r="AF71" s="843">
        <v>3</v>
      </c>
      <c r="AG71" s="843"/>
      <c r="AH71" s="843"/>
      <c r="AI71" s="843"/>
      <c r="AJ71" s="843"/>
      <c r="AK71" s="843">
        <v>19</v>
      </c>
      <c r="AL71" s="843"/>
      <c r="AM71" s="843"/>
      <c r="AN71" s="843"/>
      <c r="AO71" s="843"/>
      <c r="AP71" s="843" t="s">
        <v>530</v>
      </c>
      <c r="AQ71" s="843"/>
      <c r="AR71" s="843"/>
      <c r="AS71" s="843"/>
      <c r="AT71" s="843"/>
      <c r="AU71" s="843" t="s">
        <v>530</v>
      </c>
      <c r="AV71" s="843"/>
      <c r="AW71" s="843"/>
      <c r="AX71" s="843"/>
      <c r="AY71" s="843"/>
      <c r="AZ71" s="845" t="s">
        <v>602</v>
      </c>
      <c r="BA71" s="845"/>
      <c r="BB71" s="845"/>
      <c r="BC71" s="845"/>
      <c r="BD71" s="846"/>
      <c r="BE71" s="231"/>
      <c r="BF71" s="231"/>
      <c r="BG71" s="231"/>
      <c r="BH71" s="231"/>
      <c r="BI71" s="231"/>
      <c r="BJ71" s="231"/>
      <c r="BK71" s="231"/>
      <c r="BL71" s="231"/>
      <c r="BM71" s="231"/>
      <c r="BN71" s="231"/>
      <c r="BO71" s="231"/>
      <c r="BP71" s="231"/>
      <c r="BQ71" s="228">
        <v>65</v>
      </c>
      <c r="BR71" s="233"/>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0"/>
    </row>
    <row r="72" spans="1:131" ht="26.25" customHeight="1" x14ac:dyDescent="0.15">
      <c r="A72" s="228">
        <v>5</v>
      </c>
      <c r="B72" s="889" t="s">
        <v>600</v>
      </c>
      <c r="C72" s="890"/>
      <c r="D72" s="890"/>
      <c r="E72" s="890"/>
      <c r="F72" s="890"/>
      <c r="G72" s="890"/>
      <c r="H72" s="890"/>
      <c r="I72" s="890"/>
      <c r="J72" s="890"/>
      <c r="K72" s="890"/>
      <c r="L72" s="890"/>
      <c r="M72" s="890"/>
      <c r="N72" s="890"/>
      <c r="O72" s="890"/>
      <c r="P72" s="891"/>
      <c r="Q72" s="892">
        <v>3224</v>
      </c>
      <c r="R72" s="843"/>
      <c r="S72" s="843"/>
      <c r="T72" s="843"/>
      <c r="U72" s="843"/>
      <c r="V72" s="843">
        <v>2919</v>
      </c>
      <c r="W72" s="843"/>
      <c r="X72" s="843"/>
      <c r="Y72" s="843"/>
      <c r="Z72" s="843"/>
      <c r="AA72" s="843">
        <v>305</v>
      </c>
      <c r="AB72" s="843"/>
      <c r="AC72" s="843"/>
      <c r="AD72" s="843"/>
      <c r="AE72" s="843"/>
      <c r="AF72" s="843">
        <v>305</v>
      </c>
      <c r="AG72" s="843"/>
      <c r="AH72" s="843"/>
      <c r="AI72" s="843"/>
      <c r="AJ72" s="843"/>
      <c r="AK72" s="843">
        <v>437</v>
      </c>
      <c r="AL72" s="843"/>
      <c r="AM72" s="843"/>
      <c r="AN72" s="843"/>
      <c r="AO72" s="843"/>
      <c r="AP72" s="843" t="s">
        <v>530</v>
      </c>
      <c r="AQ72" s="843"/>
      <c r="AR72" s="843"/>
      <c r="AS72" s="843"/>
      <c r="AT72" s="843"/>
      <c r="AU72" s="843" t="s">
        <v>530</v>
      </c>
      <c r="AV72" s="843"/>
      <c r="AW72" s="843"/>
      <c r="AX72" s="843"/>
      <c r="AY72" s="843"/>
      <c r="AZ72" s="845" t="s">
        <v>603</v>
      </c>
      <c r="BA72" s="845"/>
      <c r="BB72" s="845"/>
      <c r="BC72" s="845"/>
      <c r="BD72" s="846"/>
      <c r="BE72" s="231"/>
      <c r="BF72" s="231"/>
      <c r="BG72" s="231"/>
      <c r="BH72" s="231"/>
      <c r="BI72" s="231"/>
      <c r="BJ72" s="231"/>
      <c r="BK72" s="231"/>
      <c r="BL72" s="231"/>
      <c r="BM72" s="231"/>
      <c r="BN72" s="231"/>
      <c r="BO72" s="231"/>
      <c r="BP72" s="231"/>
      <c r="BQ72" s="228">
        <v>66</v>
      </c>
      <c r="BR72" s="233"/>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0"/>
    </row>
    <row r="73" spans="1:131" ht="26.25" customHeight="1" x14ac:dyDescent="0.15">
      <c r="A73" s="228">
        <v>6</v>
      </c>
      <c r="B73" s="889" t="s">
        <v>601</v>
      </c>
      <c r="C73" s="890"/>
      <c r="D73" s="890"/>
      <c r="E73" s="890"/>
      <c r="F73" s="890"/>
      <c r="G73" s="890"/>
      <c r="H73" s="890"/>
      <c r="I73" s="890"/>
      <c r="J73" s="890"/>
      <c r="K73" s="890"/>
      <c r="L73" s="890"/>
      <c r="M73" s="890"/>
      <c r="N73" s="890"/>
      <c r="O73" s="890"/>
      <c r="P73" s="891"/>
      <c r="Q73" s="892">
        <v>103</v>
      </c>
      <c r="R73" s="843"/>
      <c r="S73" s="843"/>
      <c r="T73" s="843"/>
      <c r="U73" s="843"/>
      <c r="V73" s="843">
        <v>102</v>
      </c>
      <c r="W73" s="843"/>
      <c r="X73" s="843"/>
      <c r="Y73" s="843"/>
      <c r="Z73" s="843"/>
      <c r="AA73" s="843">
        <v>1</v>
      </c>
      <c r="AB73" s="843"/>
      <c r="AC73" s="843"/>
      <c r="AD73" s="843"/>
      <c r="AE73" s="843"/>
      <c r="AF73" s="843">
        <v>1</v>
      </c>
      <c r="AG73" s="843"/>
      <c r="AH73" s="843"/>
      <c r="AI73" s="843"/>
      <c r="AJ73" s="843"/>
      <c r="AK73" s="843">
        <v>29</v>
      </c>
      <c r="AL73" s="843"/>
      <c r="AM73" s="843"/>
      <c r="AN73" s="843"/>
      <c r="AO73" s="843"/>
      <c r="AP73" s="843" t="s">
        <v>530</v>
      </c>
      <c r="AQ73" s="843"/>
      <c r="AR73" s="843"/>
      <c r="AS73" s="843"/>
      <c r="AT73" s="843"/>
      <c r="AU73" s="843" t="s">
        <v>530</v>
      </c>
      <c r="AV73" s="843"/>
      <c r="AW73" s="843"/>
      <c r="AX73" s="843"/>
      <c r="AY73" s="843"/>
      <c r="AZ73" s="845" t="s">
        <v>602</v>
      </c>
      <c r="BA73" s="845"/>
      <c r="BB73" s="845"/>
      <c r="BC73" s="845"/>
      <c r="BD73" s="846"/>
      <c r="BE73" s="231"/>
      <c r="BF73" s="231"/>
      <c r="BG73" s="231"/>
      <c r="BH73" s="231"/>
      <c r="BI73" s="231"/>
      <c r="BJ73" s="231"/>
      <c r="BK73" s="231"/>
      <c r="BL73" s="231"/>
      <c r="BM73" s="231"/>
      <c r="BN73" s="231"/>
      <c r="BO73" s="231"/>
      <c r="BP73" s="231"/>
      <c r="BQ73" s="228">
        <v>67</v>
      </c>
      <c r="BR73" s="233"/>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0"/>
    </row>
    <row r="74" spans="1:131" ht="26.25" customHeight="1" x14ac:dyDescent="0.15">
      <c r="A74" s="228">
        <v>7</v>
      </c>
      <c r="B74" s="889" t="s">
        <v>601</v>
      </c>
      <c r="C74" s="890"/>
      <c r="D74" s="890"/>
      <c r="E74" s="890"/>
      <c r="F74" s="890"/>
      <c r="G74" s="890"/>
      <c r="H74" s="890"/>
      <c r="I74" s="890"/>
      <c r="J74" s="890"/>
      <c r="K74" s="890"/>
      <c r="L74" s="890"/>
      <c r="M74" s="890"/>
      <c r="N74" s="890"/>
      <c r="O74" s="890"/>
      <c r="P74" s="891"/>
      <c r="Q74" s="892">
        <v>85678</v>
      </c>
      <c r="R74" s="843"/>
      <c r="S74" s="843"/>
      <c r="T74" s="843"/>
      <c r="U74" s="843"/>
      <c r="V74" s="843">
        <v>84802</v>
      </c>
      <c r="W74" s="843"/>
      <c r="X74" s="843"/>
      <c r="Y74" s="843"/>
      <c r="Z74" s="843"/>
      <c r="AA74" s="843">
        <v>876</v>
      </c>
      <c r="AB74" s="843"/>
      <c r="AC74" s="843"/>
      <c r="AD74" s="843"/>
      <c r="AE74" s="843"/>
      <c r="AF74" s="843">
        <v>866</v>
      </c>
      <c r="AG74" s="843"/>
      <c r="AH74" s="843"/>
      <c r="AI74" s="843"/>
      <c r="AJ74" s="843"/>
      <c r="AK74" s="843">
        <v>470</v>
      </c>
      <c r="AL74" s="843"/>
      <c r="AM74" s="843"/>
      <c r="AN74" s="843"/>
      <c r="AO74" s="843"/>
      <c r="AP74" s="843" t="s">
        <v>530</v>
      </c>
      <c r="AQ74" s="843"/>
      <c r="AR74" s="843"/>
      <c r="AS74" s="843"/>
      <c r="AT74" s="843"/>
      <c r="AU74" s="843" t="s">
        <v>530</v>
      </c>
      <c r="AV74" s="843"/>
      <c r="AW74" s="843"/>
      <c r="AX74" s="843"/>
      <c r="AY74" s="843"/>
      <c r="AZ74" s="845" t="s">
        <v>604</v>
      </c>
      <c r="BA74" s="845"/>
      <c r="BB74" s="845"/>
      <c r="BC74" s="845"/>
      <c r="BD74" s="846"/>
      <c r="BE74" s="231"/>
      <c r="BF74" s="231"/>
      <c r="BG74" s="231"/>
      <c r="BH74" s="231"/>
      <c r="BI74" s="231"/>
      <c r="BJ74" s="231"/>
      <c r="BK74" s="231"/>
      <c r="BL74" s="231"/>
      <c r="BM74" s="231"/>
      <c r="BN74" s="231"/>
      <c r="BO74" s="231"/>
      <c r="BP74" s="231"/>
      <c r="BQ74" s="228">
        <v>68</v>
      </c>
      <c r="BR74" s="233"/>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0"/>
    </row>
    <row r="75" spans="1:131" ht="26.25" customHeight="1" x14ac:dyDescent="0.15">
      <c r="A75" s="228">
        <v>8</v>
      </c>
      <c r="B75" s="889"/>
      <c r="C75" s="890"/>
      <c r="D75" s="890"/>
      <c r="E75" s="890"/>
      <c r="F75" s="890"/>
      <c r="G75" s="890"/>
      <c r="H75" s="890"/>
      <c r="I75" s="890"/>
      <c r="J75" s="890"/>
      <c r="K75" s="890"/>
      <c r="L75" s="890"/>
      <c r="M75" s="890"/>
      <c r="N75" s="890"/>
      <c r="O75" s="890"/>
      <c r="P75" s="891"/>
      <c r="Q75" s="895"/>
      <c r="R75" s="894"/>
      <c r="S75" s="894"/>
      <c r="T75" s="894"/>
      <c r="U75" s="847"/>
      <c r="V75" s="893"/>
      <c r="W75" s="894"/>
      <c r="X75" s="894"/>
      <c r="Y75" s="894"/>
      <c r="Z75" s="847"/>
      <c r="AA75" s="893"/>
      <c r="AB75" s="894"/>
      <c r="AC75" s="894"/>
      <c r="AD75" s="894"/>
      <c r="AE75" s="847"/>
      <c r="AF75" s="893"/>
      <c r="AG75" s="894"/>
      <c r="AH75" s="894"/>
      <c r="AI75" s="894"/>
      <c r="AJ75" s="847"/>
      <c r="AK75" s="893"/>
      <c r="AL75" s="894"/>
      <c r="AM75" s="894"/>
      <c r="AN75" s="894"/>
      <c r="AO75" s="847"/>
      <c r="AP75" s="893"/>
      <c r="AQ75" s="894"/>
      <c r="AR75" s="894"/>
      <c r="AS75" s="894"/>
      <c r="AT75" s="847"/>
      <c r="AU75" s="893"/>
      <c r="AV75" s="894"/>
      <c r="AW75" s="894"/>
      <c r="AX75" s="894"/>
      <c r="AY75" s="847"/>
      <c r="AZ75" s="845"/>
      <c r="BA75" s="845"/>
      <c r="BB75" s="845"/>
      <c r="BC75" s="845"/>
      <c r="BD75" s="846"/>
      <c r="BE75" s="231"/>
      <c r="BF75" s="231"/>
      <c r="BG75" s="231"/>
      <c r="BH75" s="231"/>
      <c r="BI75" s="231"/>
      <c r="BJ75" s="231"/>
      <c r="BK75" s="231"/>
      <c r="BL75" s="231"/>
      <c r="BM75" s="231"/>
      <c r="BN75" s="231"/>
      <c r="BO75" s="231"/>
      <c r="BP75" s="231"/>
      <c r="BQ75" s="228">
        <v>69</v>
      </c>
      <c r="BR75" s="233"/>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0"/>
    </row>
    <row r="76" spans="1:131" ht="26.25" customHeight="1" x14ac:dyDescent="0.15">
      <c r="A76" s="228">
        <v>9</v>
      </c>
      <c r="B76" s="889"/>
      <c r="C76" s="890"/>
      <c r="D76" s="890"/>
      <c r="E76" s="890"/>
      <c r="F76" s="890"/>
      <c r="G76" s="890"/>
      <c r="H76" s="890"/>
      <c r="I76" s="890"/>
      <c r="J76" s="890"/>
      <c r="K76" s="890"/>
      <c r="L76" s="890"/>
      <c r="M76" s="890"/>
      <c r="N76" s="890"/>
      <c r="O76" s="890"/>
      <c r="P76" s="891"/>
      <c r="Q76" s="895"/>
      <c r="R76" s="894"/>
      <c r="S76" s="894"/>
      <c r="T76" s="894"/>
      <c r="U76" s="847"/>
      <c r="V76" s="893"/>
      <c r="W76" s="894"/>
      <c r="X76" s="894"/>
      <c r="Y76" s="894"/>
      <c r="Z76" s="847"/>
      <c r="AA76" s="893"/>
      <c r="AB76" s="894"/>
      <c r="AC76" s="894"/>
      <c r="AD76" s="894"/>
      <c r="AE76" s="847"/>
      <c r="AF76" s="893"/>
      <c r="AG76" s="894"/>
      <c r="AH76" s="894"/>
      <c r="AI76" s="894"/>
      <c r="AJ76" s="847"/>
      <c r="AK76" s="893"/>
      <c r="AL76" s="894"/>
      <c r="AM76" s="894"/>
      <c r="AN76" s="894"/>
      <c r="AO76" s="847"/>
      <c r="AP76" s="893"/>
      <c r="AQ76" s="894"/>
      <c r="AR76" s="894"/>
      <c r="AS76" s="894"/>
      <c r="AT76" s="847"/>
      <c r="AU76" s="893"/>
      <c r="AV76" s="894"/>
      <c r="AW76" s="894"/>
      <c r="AX76" s="894"/>
      <c r="AY76" s="847"/>
      <c r="AZ76" s="845"/>
      <c r="BA76" s="845"/>
      <c r="BB76" s="845"/>
      <c r="BC76" s="845"/>
      <c r="BD76" s="846"/>
      <c r="BE76" s="231"/>
      <c r="BF76" s="231"/>
      <c r="BG76" s="231"/>
      <c r="BH76" s="231"/>
      <c r="BI76" s="231"/>
      <c r="BJ76" s="231"/>
      <c r="BK76" s="231"/>
      <c r="BL76" s="231"/>
      <c r="BM76" s="231"/>
      <c r="BN76" s="231"/>
      <c r="BO76" s="231"/>
      <c r="BP76" s="231"/>
      <c r="BQ76" s="228">
        <v>70</v>
      </c>
      <c r="BR76" s="233"/>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0"/>
    </row>
    <row r="77" spans="1:131" ht="26.25" customHeight="1" x14ac:dyDescent="0.15">
      <c r="A77" s="228">
        <v>10</v>
      </c>
      <c r="B77" s="889"/>
      <c r="C77" s="890"/>
      <c r="D77" s="890"/>
      <c r="E77" s="890"/>
      <c r="F77" s="890"/>
      <c r="G77" s="890"/>
      <c r="H77" s="890"/>
      <c r="I77" s="890"/>
      <c r="J77" s="890"/>
      <c r="K77" s="890"/>
      <c r="L77" s="890"/>
      <c r="M77" s="890"/>
      <c r="N77" s="890"/>
      <c r="O77" s="890"/>
      <c r="P77" s="891"/>
      <c r="Q77" s="895"/>
      <c r="R77" s="894"/>
      <c r="S77" s="894"/>
      <c r="T77" s="894"/>
      <c r="U77" s="847"/>
      <c r="V77" s="893"/>
      <c r="W77" s="894"/>
      <c r="X77" s="894"/>
      <c r="Y77" s="894"/>
      <c r="Z77" s="847"/>
      <c r="AA77" s="893"/>
      <c r="AB77" s="894"/>
      <c r="AC77" s="894"/>
      <c r="AD77" s="894"/>
      <c r="AE77" s="847"/>
      <c r="AF77" s="893"/>
      <c r="AG77" s="894"/>
      <c r="AH77" s="894"/>
      <c r="AI77" s="894"/>
      <c r="AJ77" s="847"/>
      <c r="AK77" s="893"/>
      <c r="AL77" s="894"/>
      <c r="AM77" s="894"/>
      <c r="AN77" s="894"/>
      <c r="AO77" s="847"/>
      <c r="AP77" s="893"/>
      <c r="AQ77" s="894"/>
      <c r="AR77" s="894"/>
      <c r="AS77" s="894"/>
      <c r="AT77" s="847"/>
      <c r="AU77" s="893"/>
      <c r="AV77" s="894"/>
      <c r="AW77" s="894"/>
      <c r="AX77" s="894"/>
      <c r="AY77" s="847"/>
      <c r="AZ77" s="845"/>
      <c r="BA77" s="845"/>
      <c r="BB77" s="845"/>
      <c r="BC77" s="845"/>
      <c r="BD77" s="846"/>
      <c r="BE77" s="231"/>
      <c r="BF77" s="231"/>
      <c r="BG77" s="231"/>
      <c r="BH77" s="231"/>
      <c r="BI77" s="231"/>
      <c r="BJ77" s="231"/>
      <c r="BK77" s="231"/>
      <c r="BL77" s="231"/>
      <c r="BM77" s="231"/>
      <c r="BN77" s="231"/>
      <c r="BO77" s="231"/>
      <c r="BP77" s="231"/>
      <c r="BQ77" s="228">
        <v>71</v>
      </c>
      <c r="BR77" s="233"/>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0"/>
    </row>
    <row r="78" spans="1:131" ht="26.25" customHeight="1" x14ac:dyDescent="0.15">
      <c r="A78" s="228">
        <v>11</v>
      </c>
      <c r="B78" s="889"/>
      <c r="C78" s="890"/>
      <c r="D78" s="890"/>
      <c r="E78" s="890"/>
      <c r="F78" s="890"/>
      <c r="G78" s="890"/>
      <c r="H78" s="890"/>
      <c r="I78" s="890"/>
      <c r="J78" s="890"/>
      <c r="K78" s="890"/>
      <c r="L78" s="890"/>
      <c r="M78" s="890"/>
      <c r="N78" s="890"/>
      <c r="O78" s="890"/>
      <c r="P78" s="891"/>
      <c r="Q78" s="892"/>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1"/>
      <c r="BF78" s="231"/>
      <c r="BG78" s="231"/>
      <c r="BH78" s="231"/>
      <c r="BI78" s="231"/>
      <c r="BJ78" s="220"/>
      <c r="BK78" s="220"/>
      <c r="BL78" s="220"/>
      <c r="BM78" s="220"/>
      <c r="BN78" s="220"/>
      <c r="BO78" s="231"/>
      <c r="BP78" s="231"/>
      <c r="BQ78" s="228">
        <v>72</v>
      </c>
      <c r="BR78" s="233"/>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0"/>
    </row>
    <row r="79" spans="1:131" ht="26.25" customHeight="1" x14ac:dyDescent="0.15">
      <c r="A79" s="228">
        <v>12</v>
      </c>
      <c r="B79" s="889"/>
      <c r="C79" s="890"/>
      <c r="D79" s="890"/>
      <c r="E79" s="890"/>
      <c r="F79" s="890"/>
      <c r="G79" s="890"/>
      <c r="H79" s="890"/>
      <c r="I79" s="890"/>
      <c r="J79" s="890"/>
      <c r="K79" s="890"/>
      <c r="L79" s="890"/>
      <c r="M79" s="890"/>
      <c r="N79" s="890"/>
      <c r="O79" s="890"/>
      <c r="P79" s="891"/>
      <c r="Q79" s="892"/>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1"/>
      <c r="BF79" s="231"/>
      <c r="BG79" s="231"/>
      <c r="BH79" s="231"/>
      <c r="BI79" s="231"/>
      <c r="BJ79" s="220"/>
      <c r="BK79" s="220"/>
      <c r="BL79" s="220"/>
      <c r="BM79" s="220"/>
      <c r="BN79" s="220"/>
      <c r="BO79" s="231"/>
      <c r="BP79" s="231"/>
      <c r="BQ79" s="228">
        <v>73</v>
      </c>
      <c r="BR79" s="233"/>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0"/>
    </row>
    <row r="80" spans="1:131" ht="26.25" customHeight="1" x14ac:dyDescent="0.15">
      <c r="A80" s="228">
        <v>13</v>
      </c>
      <c r="B80" s="889"/>
      <c r="C80" s="890"/>
      <c r="D80" s="890"/>
      <c r="E80" s="890"/>
      <c r="F80" s="890"/>
      <c r="G80" s="890"/>
      <c r="H80" s="890"/>
      <c r="I80" s="890"/>
      <c r="J80" s="890"/>
      <c r="K80" s="890"/>
      <c r="L80" s="890"/>
      <c r="M80" s="890"/>
      <c r="N80" s="890"/>
      <c r="O80" s="890"/>
      <c r="P80" s="891"/>
      <c r="Q80" s="892"/>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1"/>
      <c r="BF80" s="231"/>
      <c r="BG80" s="231"/>
      <c r="BH80" s="231"/>
      <c r="BI80" s="231"/>
      <c r="BJ80" s="231"/>
      <c r="BK80" s="231"/>
      <c r="BL80" s="231"/>
      <c r="BM80" s="231"/>
      <c r="BN80" s="231"/>
      <c r="BO80" s="231"/>
      <c r="BP80" s="231"/>
      <c r="BQ80" s="228">
        <v>74</v>
      </c>
      <c r="BR80" s="233"/>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0"/>
    </row>
    <row r="81" spans="1:131" ht="26.25" customHeight="1" x14ac:dyDescent="0.15">
      <c r="A81" s="228">
        <v>14</v>
      </c>
      <c r="B81" s="889"/>
      <c r="C81" s="890"/>
      <c r="D81" s="890"/>
      <c r="E81" s="890"/>
      <c r="F81" s="890"/>
      <c r="G81" s="890"/>
      <c r="H81" s="890"/>
      <c r="I81" s="890"/>
      <c r="J81" s="890"/>
      <c r="K81" s="890"/>
      <c r="L81" s="890"/>
      <c r="M81" s="890"/>
      <c r="N81" s="890"/>
      <c r="O81" s="890"/>
      <c r="P81" s="891"/>
      <c r="Q81" s="892"/>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1"/>
      <c r="BF81" s="231"/>
      <c r="BG81" s="231"/>
      <c r="BH81" s="231"/>
      <c r="BI81" s="231"/>
      <c r="BJ81" s="231"/>
      <c r="BK81" s="231"/>
      <c r="BL81" s="231"/>
      <c r="BM81" s="231"/>
      <c r="BN81" s="231"/>
      <c r="BO81" s="231"/>
      <c r="BP81" s="231"/>
      <c r="BQ81" s="228">
        <v>75</v>
      </c>
      <c r="BR81" s="233"/>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0"/>
    </row>
    <row r="82" spans="1:131" ht="26.25" customHeight="1" x14ac:dyDescent="0.15">
      <c r="A82" s="228">
        <v>15</v>
      </c>
      <c r="B82" s="889"/>
      <c r="C82" s="890"/>
      <c r="D82" s="890"/>
      <c r="E82" s="890"/>
      <c r="F82" s="890"/>
      <c r="G82" s="890"/>
      <c r="H82" s="890"/>
      <c r="I82" s="890"/>
      <c r="J82" s="890"/>
      <c r="K82" s="890"/>
      <c r="L82" s="890"/>
      <c r="M82" s="890"/>
      <c r="N82" s="890"/>
      <c r="O82" s="890"/>
      <c r="P82" s="891"/>
      <c r="Q82" s="892"/>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1"/>
      <c r="BF82" s="231"/>
      <c r="BG82" s="231"/>
      <c r="BH82" s="231"/>
      <c r="BI82" s="231"/>
      <c r="BJ82" s="231"/>
      <c r="BK82" s="231"/>
      <c r="BL82" s="231"/>
      <c r="BM82" s="231"/>
      <c r="BN82" s="231"/>
      <c r="BO82" s="231"/>
      <c r="BP82" s="231"/>
      <c r="BQ82" s="228">
        <v>76</v>
      </c>
      <c r="BR82" s="233"/>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0"/>
    </row>
    <row r="83" spans="1:131" ht="26.25" customHeight="1" x14ac:dyDescent="0.15">
      <c r="A83" s="228">
        <v>16</v>
      </c>
      <c r="B83" s="889"/>
      <c r="C83" s="890"/>
      <c r="D83" s="890"/>
      <c r="E83" s="890"/>
      <c r="F83" s="890"/>
      <c r="G83" s="890"/>
      <c r="H83" s="890"/>
      <c r="I83" s="890"/>
      <c r="J83" s="890"/>
      <c r="K83" s="890"/>
      <c r="L83" s="890"/>
      <c r="M83" s="890"/>
      <c r="N83" s="890"/>
      <c r="O83" s="890"/>
      <c r="P83" s="891"/>
      <c r="Q83" s="892"/>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1"/>
      <c r="BF83" s="231"/>
      <c r="BG83" s="231"/>
      <c r="BH83" s="231"/>
      <c r="BI83" s="231"/>
      <c r="BJ83" s="231"/>
      <c r="BK83" s="231"/>
      <c r="BL83" s="231"/>
      <c r="BM83" s="231"/>
      <c r="BN83" s="231"/>
      <c r="BO83" s="231"/>
      <c r="BP83" s="231"/>
      <c r="BQ83" s="228">
        <v>77</v>
      </c>
      <c r="BR83" s="233"/>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0"/>
    </row>
    <row r="84" spans="1:131" ht="26.25" customHeight="1" x14ac:dyDescent="0.15">
      <c r="A84" s="228">
        <v>17</v>
      </c>
      <c r="B84" s="889"/>
      <c r="C84" s="890"/>
      <c r="D84" s="890"/>
      <c r="E84" s="890"/>
      <c r="F84" s="890"/>
      <c r="G84" s="890"/>
      <c r="H84" s="890"/>
      <c r="I84" s="890"/>
      <c r="J84" s="890"/>
      <c r="K84" s="890"/>
      <c r="L84" s="890"/>
      <c r="M84" s="890"/>
      <c r="N84" s="890"/>
      <c r="O84" s="890"/>
      <c r="P84" s="891"/>
      <c r="Q84" s="892"/>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1"/>
      <c r="BF84" s="231"/>
      <c r="BG84" s="231"/>
      <c r="BH84" s="231"/>
      <c r="BI84" s="231"/>
      <c r="BJ84" s="231"/>
      <c r="BK84" s="231"/>
      <c r="BL84" s="231"/>
      <c r="BM84" s="231"/>
      <c r="BN84" s="231"/>
      <c r="BO84" s="231"/>
      <c r="BP84" s="231"/>
      <c r="BQ84" s="228">
        <v>78</v>
      </c>
      <c r="BR84" s="233"/>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0"/>
    </row>
    <row r="85" spans="1:131" ht="26.25" customHeight="1" x14ac:dyDescent="0.15">
      <c r="A85" s="228">
        <v>18</v>
      </c>
      <c r="B85" s="889"/>
      <c r="C85" s="890"/>
      <c r="D85" s="890"/>
      <c r="E85" s="890"/>
      <c r="F85" s="890"/>
      <c r="G85" s="890"/>
      <c r="H85" s="890"/>
      <c r="I85" s="890"/>
      <c r="J85" s="890"/>
      <c r="K85" s="890"/>
      <c r="L85" s="890"/>
      <c r="M85" s="890"/>
      <c r="N85" s="890"/>
      <c r="O85" s="890"/>
      <c r="P85" s="891"/>
      <c r="Q85" s="892"/>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1"/>
      <c r="BF85" s="231"/>
      <c r="BG85" s="231"/>
      <c r="BH85" s="231"/>
      <c r="BI85" s="231"/>
      <c r="BJ85" s="231"/>
      <c r="BK85" s="231"/>
      <c r="BL85" s="231"/>
      <c r="BM85" s="231"/>
      <c r="BN85" s="231"/>
      <c r="BO85" s="231"/>
      <c r="BP85" s="231"/>
      <c r="BQ85" s="228">
        <v>79</v>
      </c>
      <c r="BR85" s="233"/>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0"/>
    </row>
    <row r="86" spans="1:131" ht="26.25" customHeight="1" x14ac:dyDescent="0.15">
      <c r="A86" s="228">
        <v>19</v>
      </c>
      <c r="B86" s="889"/>
      <c r="C86" s="890"/>
      <c r="D86" s="890"/>
      <c r="E86" s="890"/>
      <c r="F86" s="890"/>
      <c r="G86" s="890"/>
      <c r="H86" s="890"/>
      <c r="I86" s="890"/>
      <c r="J86" s="890"/>
      <c r="K86" s="890"/>
      <c r="L86" s="890"/>
      <c r="M86" s="890"/>
      <c r="N86" s="890"/>
      <c r="O86" s="890"/>
      <c r="P86" s="891"/>
      <c r="Q86" s="892"/>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1"/>
      <c r="BF86" s="231"/>
      <c r="BG86" s="231"/>
      <c r="BH86" s="231"/>
      <c r="BI86" s="231"/>
      <c r="BJ86" s="231"/>
      <c r="BK86" s="231"/>
      <c r="BL86" s="231"/>
      <c r="BM86" s="231"/>
      <c r="BN86" s="231"/>
      <c r="BO86" s="231"/>
      <c r="BP86" s="231"/>
      <c r="BQ86" s="228">
        <v>80</v>
      </c>
      <c r="BR86" s="233"/>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0"/>
    </row>
    <row r="87" spans="1:131" ht="26.25" customHeight="1" x14ac:dyDescent="0.15">
      <c r="A87" s="234">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231"/>
      <c r="BF87" s="231"/>
      <c r="BG87" s="231"/>
      <c r="BH87" s="231"/>
      <c r="BI87" s="231"/>
      <c r="BJ87" s="231"/>
      <c r="BK87" s="231"/>
      <c r="BL87" s="231"/>
      <c r="BM87" s="231"/>
      <c r="BN87" s="231"/>
      <c r="BO87" s="231"/>
      <c r="BP87" s="231"/>
      <c r="BQ87" s="228">
        <v>81</v>
      </c>
      <c r="BR87" s="233"/>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0"/>
    </row>
    <row r="88" spans="1:131" ht="26.25" customHeight="1" thickBot="1" x14ac:dyDescent="0.2">
      <c r="A88" s="230" t="s">
        <v>396</v>
      </c>
      <c r="B88" s="802" t="s">
        <v>434</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1"/>
      <c r="BF88" s="231"/>
      <c r="BG88" s="231"/>
      <c r="BH88" s="231"/>
      <c r="BI88" s="231"/>
      <c r="BJ88" s="231"/>
      <c r="BK88" s="231"/>
      <c r="BL88" s="231"/>
      <c r="BM88" s="231"/>
      <c r="BN88" s="231"/>
      <c r="BO88" s="231"/>
      <c r="BP88" s="231"/>
      <c r="BQ88" s="228">
        <v>82</v>
      </c>
      <c r="BR88" s="233"/>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396</v>
      </c>
      <c r="BR102" s="802" t="s">
        <v>435</v>
      </c>
      <c r="BS102" s="803"/>
      <c r="BT102" s="803"/>
      <c r="BU102" s="803"/>
      <c r="BV102" s="803"/>
      <c r="BW102" s="803"/>
      <c r="BX102" s="803"/>
      <c r="BY102" s="803"/>
      <c r="BZ102" s="803"/>
      <c r="CA102" s="803"/>
      <c r="CB102" s="803"/>
      <c r="CC102" s="803"/>
      <c r="CD102" s="803"/>
      <c r="CE102" s="803"/>
      <c r="CF102" s="803"/>
      <c r="CG102" s="804"/>
      <c r="CH102" s="903"/>
      <c r="CI102" s="904"/>
      <c r="CJ102" s="904"/>
      <c r="CK102" s="904"/>
      <c r="CL102" s="905"/>
      <c r="CM102" s="903"/>
      <c r="CN102" s="904"/>
      <c r="CO102" s="904"/>
      <c r="CP102" s="904"/>
      <c r="CQ102" s="905"/>
      <c r="CR102" s="906"/>
      <c r="CS102" s="865"/>
      <c r="CT102" s="865"/>
      <c r="CU102" s="865"/>
      <c r="CV102" s="907"/>
      <c r="CW102" s="906"/>
      <c r="CX102" s="865"/>
      <c r="CY102" s="865"/>
      <c r="CZ102" s="865"/>
      <c r="DA102" s="907"/>
      <c r="DB102" s="906"/>
      <c r="DC102" s="865"/>
      <c r="DD102" s="865"/>
      <c r="DE102" s="865"/>
      <c r="DF102" s="907"/>
      <c r="DG102" s="906"/>
      <c r="DH102" s="865"/>
      <c r="DI102" s="865"/>
      <c r="DJ102" s="865"/>
      <c r="DK102" s="907"/>
      <c r="DL102" s="906"/>
      <c r="DM102" s="865"/>
      <c r="DN102" s="865"/>
      <c r="DO102" s="865"/>
      <c r="DP102" s="907"/>
      <c r="DQ102" s="906"/>
      <c r="DR102" s="865"/>
      <c r="DS102" s="865"/>
      <c r="DT102" s="865"/>
      <c r="DU102" s="907"/>
      <c r="DV102" s="802"/>
      <c r="DW102" s="803"/>
      <c r="DX102" s="803"/>
      <c r="DY102" s="803"/>
      <c r="DZ102" s="930"/>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31" t="s">
        <v>436</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32" t="s">
        <v>437</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438</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439</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33" t="s">
        <v>440</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441</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20" customFormat="1" ht="26.25" customHeight="1" x14ac:dyDescent="0.15">
      <c r="A109" s="928" t="s">
        <v>442</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08" t="s">
        <v>443</v>
      </c>
      <c r="AB109" s="909"/>
      <c r="AC109" s="909"/>
      <c r="AD109" s="909"/>
      <c r="AE109" s="910"/>
      <c r="AF109" s="908" t="s">
        <v>444</v>
      </c>
      <c r="AG109" s="909"/>
      <c r="AH109" s="909"/>
      <c r="AI109" s="909"/>
      <c r="AJ109" s="910"/>
      <c r="AK109" s="908" t="s">
        <v>313</v>
      </c>
      <c r="AL109" s="909"/>
      <c r="AM109" s="909"/>
      <c r="AN109" s="909"/>
      <c r="AO109" s="910"/>
      <c r="AP109" s="908" t="s">
        <v>445</v>
      </c>
      <c r="AQ109" s="909"/>
      <c r="AR109" s="909"/>
      <c r="AS109" s="909"/>
      <c r="AT109" s="911"/>
      <c r="AU109" s="928" t="s">
        <v>442</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08" t="s">
        <v>443</v>
      </c>
      <c r="BR109" s="909"/>
      <c r="BS109" s="909"/>
      <c r="BT109" s="909"/>
      <c r="BU109" s="910"/>
      <c r="BV109" s="908" t="s">
        <v>444</v>
      </c>
      <c r="BW109" s="909"/>
      <c r="BX109" s="909"/>
      <c r="BY109" s="909"/>
      <c r="BZ109" s="910"/>
      <c r="CA109" s="908" t="s">
        <v>313</v>
      </c>
      <c r="CB109" s="909"/>
      <c r="CC109" s="909"/>
      <c r="CD109" s="909"/>
      <c r="CE109" s="910"/>
      <c r="CF109" s="929" t="s">
        <v>445</v>
      </c>
      <c r="CG109" s="929"/>
      <c r="CH109" s="929"/>
      <c r="CI109" s="929"/>
      <c r="CJ109" s="929"/>
      <c r="CK109" s="908" t="s">
        <v>446</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08" t="s">
        <v>443</v>
      </c>
      <c r="DH109" s="909"/>
      <c r="DI109" s="909"/>
      <c r="DJ109" s="909"/>
      <c r="DK109" s="910"/>
      <c r="DL109" s="908" t="s">
        <v>444</v>
      </c>
      <c r="DM109" s="909"/>
      <c r="DN109" s="909"/>
      <c r="DO109" s="909"/>
      <c r="DP109" s="910"/>
      <c r="DQ109" s="908" t="s">
        <v>313</v>
      </c>
      <c r="DR109" s="909"/>
      <c r="DS109" s="909"/>
      <c r="DT109" s="909"/>
      <c r="DU109" s="910"/>
      <c r="DV109" s="908" t="s">
        <v>445</v>
      </c>
      <c r="DW109" s="909"/>
      <c r="DX109" s="909"/>
      <c r="DY109" s="909"/>
      <c r="DZ109" s="911"/>
    </row>
    <row r="110" spans="1:131" s="220" customFormat="1" ht="26.25" customHeight="1" x14ac:dyDescent="0.15">
      <c r="A110" s="912" t="s">
        <v>447</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15">
        <v>723589</v>
      </c>
      <c r="AB110" s="916"/>
      <c r="AC110" s="916"/>
      <c r="AD110" s="916"/>
      <c r="AE110" s="917"/>
      <c r="AF110" s="918">
        <v>649651</v>
      </c>
      <c r="AG110" s="916"/>
      <c r="AH110" s="916"/>
      <c r="AI110" s="916"/>
      <c r="AJ110" s="917"/>
      <c r="AK110" s="918">
        <v>658136</v>
      </c>
      <c r="AL110" s="916"/>
      <c r="AM110" s="916"/>
      <c r="AN110" s="916"/>
      <c r="AO110" s="917"/>
      <c r="AP110" s="919">
        <v>16.8</v>
      </c>
      <c r="AQ110" s="920"/>
      <c r="AR110" s="920"/>
      <c r="AS110" s="920"/>
      <c r="AT110" s="921"/>
      <c r="AU110" s="922" t="s">
        <v>75</v>
      </c>
      <c r="AV110" s="923"/>
      <c r="AW110" s="923"/>
      <c r="AX110" s="923"/>
      <c r="AY110" s="923"/>
      <c r="AZ110" s="945" t="s">
        <v>448</v>
      </c>
      <c r="BA110" s="913"/>
      <c r="BB110" s="913"/>
      <c r="BC110" s="913"/>
      <c r="BD110" s="913"/>
      <c r="BE110" s="913"/>
      <c r="BF110" s="913"/>
      <c r="BG110" s="913"/>
      <c r="BH110" s="913"/>
      <c r="BI110" s="913"/>
      <c r="BJ110" s="913"/>
      <c r="BK110" s="913"/>
      <c r="BL110" s="913"/>
      <c r="BM110" s="913"/>
      <c r="BN110" s="913"/>
      <c r="BO110" s="913"/>
      <c r="BP110" s="914"/>
      <c r="BQ110" s="946">
        <v>6448143</v>
      </c>
      <c r="BR110" s="947"/>
      <c r="BS110" s="947"/>
      <c r="BT110" s="947"/>
      <c r="BU110" s="947"/>
      <c r="BV110" s="947">
        <v>6353878</v>
      </c>
      <c r="BW110" s="947"/>
      <c r="BX110" s="947"/>
      <c r="BY110" s="947"/>
      <c r="BZ110" s="947"/>
      <c r="CA110" s="947">
        <v>5954601</v>
      </c>
      <c r="CB110" s="947"/>
      <c r="CC110" s="947"/>
      <c r="CD110" s="947"/>
      <c r="CE110" s="947"/>
      <c r="CF110" s="960">
        <v>152</v>
      </c>
      <c r="CG110" s="961"/>
      <c r="CH110" s="961"/>
      <c r="CI110" s="961"/>
      <c r="CJ110" s="961"/>
      <c r="CK110" s="962" t="s">
        <v>449</v>
      </c>
      <c r="CL110" s="963"/>
      <c r="CM110" s="945" t="s">
        <v>450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946" t="s">
        <v>451</v>
      </c>
      <c r="DH110" s="947"/>
      <c r="DI110" s="947"/>
      <c r="DJ110" s="947"/>
      <c r="DK110" s="947"/>
      <c r="DL110" s="947" t="s">
        <v>451</v>
      </c>
      <c r="DM110" s="947"/>
      <c r="DN110" s="947"/>
      <c r="DO110" s="947"/>
      <c r="DP110" s="947"/>
      <c r="DQ110" s="947" t="s">
        <v>451</v>
      </c>
      <c r="DR110" s="947"/>
      <c r="DS110" s="947"/>
      <c r="DT110" s="947"/>
      <c r="DU110" s="947"/>
      <c r="DV110" s="948" t="s">
        <v>451</v>
      </c>
      <c r="DW110" s="948"/>
      <c r="DX110" s="948"/>
      <c r="DY110" s="948"/>
      <c r="DZ110" s="949"/>
    </row>
    <row r="111" spans="1:131" s="220" customFormat="1" ht="26.25" customHeight="1" x14ac:dyDescent="0.15">
      <c r="A111" s="950" t="s">
        <v>452</v>
      </c>
      <c r="B111" s="951"/>
      <c r="C111" s="951"/>
      <c r="D111" s="951"/>
      <c r="E111" s="951"/>
      <c r="F111" s="951"/>
      <c r="G111" s="951"/>
      <c r="H111" s="951"/>
      <c r="I111" s="951"/>
      <c r="J111" s="951"/>
      <c r="K111" s="951"/>
      <c r="L111" s="951"/>
      <c r="M111" s="951"/>
      <c r="N111" s="951"/>
      <c r="O111" s="951"/>
      <c r="P111" s="951"/>
      <c r="Q111" s="951"/>
      <c r="R111" s="951"/>
      <c r="S111" s="951"/>
      <c r="T111" s="951"/>
      <c r="U111" s="951"/>
      <c r="V111" s="951"/>
      <c r="W111" s="951"/>
      <c r="X111" s="951"/>
      <c r="Y111" s="951"/>
      <c r="Z111" s="952"/>
      <c r="AA111" s="953" t="s">
        <v>132</v>
      </c>
      <c r="AB111" s="954"/>
      <c r="AC111" s="954"/>
      <c r="AD111" s="954"/>
      <c r="AE111" s="955"/>
      <c r="AF111" s="956" t="s">
        <v>132</v>
      </c>
      <c r="AG111" s="954"/>
      <c r="AH111" s="954"/>
      <c r="AI111" s="954"/>
      <c r="AJ111" s="955"/>
      <c r="AK111" s="956" t="s">
        <v>132</v>
      </c>
      <c r="AL111" s="954"/>
      <c r="AM111" s="954"/>
      <c r="AN111" s="954"/>
      <c r="AO111" s="955"/>
      <c r="AP111" s="957" t="s">
        <v>132</v>
      </c>
      <c r="AQ111" s="958"/>
      <c r="AR111" s="958"/>
      <c r="AS111" s="958"/>
      <c r="AT111" s="959"/>
      <c r="AU111" s="924"/>
      <c r="AV111" s="925"/>
      <c r="AW111" s="925"/>
      <c r="AX111" s="925"/>
      <c r="AY111" s="925"/>
      <c r="AZ111" s="938" t="s">
        <v>453</v>
      </c>
      <c r="BA111" s="939"/>
      <c r="BB111" s="939"/>
      <c r="BC111" s="939"/>
      <c r="BD111" s="939"/>
      <c r="BE111" s="939"/>
      <c r="BF111" s="939"/>
      <c r="BG111" s="939"/>
      <c r="BH111" s="939"/>
      <c r="BI111" s="939"/>
      <c r="BJ111" s="939"/>
      <c r="BK111" s="939"/>
      <c r="BL111" s="939"/>
      <c r="BM111" s="939"/>
      <c r="BN111" s="939"/>
      <c r="BO111" s="939"/>
      <c r="BP111" s="940"/>
      <c r="BQ111" s="941" t="s">
        <v>132</v>
      </c>
      <c r="BR111" s="942"/>
      <c r="BS111" s="942"/>
      <c r="BT111" s="942"/>
      <c r="BU111" s="942"/>
      <c r="BV111" s="942" t="s">
        <v>454</v>
      </c>
      <c r="BW111" s="942"/>
      <c r="BX111" s="942"/>
      <c r="BY111" s="942"/>
      <c r="BZ111" s="942"/>
      <c r="CA111" s="942" t="s">
        <v>132</v>
      </c>
      <c r="CB111" s="942"/>
      <c r="CC111" s="942"/>
      <c r="CD111" s="942"/>
      <c r="CE111" s="942"/>
      <c r="CF111" s="936" t="s">
        <v>132</v>
      </c>
      <c r="CG111" s="937"/>
      <c r="CH111" s="937"/>
      <c r="CI111" s="937"/>
      <c r="CJ111" s="937"/>
      <c r="CK111" s="964"/>
      <c r="CL111" s="965"/>
      <c r="CM111" s="938" t="s">
        <v>455</v>
      </c>
      <c r="CN111" s="939"/>
      <c r="CO111" s="939"/>
      <c r="CP111" s="939"/>
      <c r="CQ111" s="939"/>
      <c r="CR111" s="939"/>
      <c r="CS111" s="939"/>
      <c r="CT111" s="939"/>
      <c r="CU111" s="939"/>
      <c r="CV111" s="939"/>
      <c r="CW111" s="939"/>
      <c r="CX111" s="939"/>
      <c r="CY111" s="939"/>
      <c r="CZ111" s="939"/>
      <c r="DA111" s="939"/>
      <c r="DB111" s="939"/>
      <c r="DC111" s="939"/>
      <c r="DD111" s="939"/>
      <c r="DE111" s="939"/>
      <c r="DF111" s="940"/>
      <c r="DG111" s="941" t="s">
        <v>132</v>
      </c>
      <c r="DH111" s="942"/>
      <c r="DI111" s="942"/>
      <c r="DJ111" s="942"/>
      <c r="DK111" s="942"/>
      <c r="DL111" s="942" t="s">
        <v>132</v>
      </c>
      <c r="DM111" s="942"/>
      <c r="DN111" s="942"/>
      <c r="DO111" s="942"/>
      <c r="DP111" s="942"/>
      <c r="DQ111" s="942" t="s">
        <v>132</v>
      </c>
      <c r="DR111" s="942"/>
      <c r="DS111" s="942"/>
      <c r="DT111" s="942"/>
      <c r="DU111" s="942"/>
      <c r="DV111" s="943" t="s">
        <v>132</v>
      </c>
      <c r="DW111" s="943"/>
      <c r="DX111" s="943"/>
      <c r="DY111" s="943"/>
      <c r="DZ111" s="944"/>
    </row>
    <row r="112" spans="1:131" s="220" customFormat="1" ht="26.25" customHeight="1" x14ac:dyDescent="0.15">
      <c r="A112" s="968" t="s">
        <v>456</v>
      </c>
      <c r="B112" s="969"/>
      <c r="C112" s="939" t="s">
        <v>457</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40"/>
      <c r="AA112" s="974" t="s">
        <v>132</v>
      </c>
      <c r="AB112" s="975"/>
      <c r="AC112" s="975"/>
      <c r="AD112" s="975"/>
      <c r="AE112" s="976"/>
      <c r="AF112" s="977" t="s">
        <v>132</v>
      </c>
      <c r="AG112" s="975"/>
      <c r="AH112" s="975"/>
      <c r="AI112" s="975"/>
      <c r="AJ112" s="976"/>
      <c r="AK112" s="977" t="s">
        <v>458</v>
      </c>
      <c r="AL112" s="975"/>
      <c r="AM112" s="975"/>
      <c r="AN112" s="975"/>
      <c r="AO112" s="976"/>
      <c r="AP112" s="978" t="s">
        <v>132</v>
      </c>
      <c r="AQ112" s="979"/>
      <c r="AR112" s="979"/>
      <c r="AS112" s="979"/>
      <c r="AT112" s="980"/>
      <c r="AU112" s="924"/>
      <c r="AV112" s="925"/>
      <c r="AW112" s="925"/>
      <c r="AX112" s="925"/>
      <c r="AY112" s="925"/>
      <c r="AZ112" s="938" t="s">
        <v>459</v>
      </c>
      <c r="BA112" s="939"/>
      <c r="BB112" s="939"/>
      <c r="BC112" s="939"/>
      <c r="BD112" s="939"/>
      <c r="BE112" s="939"/>
      <c r="BF112" s="939"/>
      <c r="BG112" s="939"/>
      <c r="BH112" s="939"/>
      <c r="BI112" s="939"/>
      <c r="BJ112" s="939"/>
      <c r="BK112" s="939"/>
      <c r="BL112" s="939"/>
      <c r="BM112" s="939"/>
      <c r="BN112" s="939"/>
      <c r="BO112" s="939"/>
      <c r="BP112" s="940"/>
      <c r="BQ112" s="941">
        <v>3036984</v>
      </c>
      <c r="BR112" s="942"/>
      <c r="BS112" s="942"/>
      <c r="BT112" s="942"/>
      <c r="BU112" s="942"/>
      <c r="BV112" s="942">
        <v>2884184</v>
      </c>
      <c r="BW112" s="942"/>
      <c r="BX112" s="942"/>
      <c r="BY112" s="942"/>
      <c r="BZ112" s="942"/>
      <c r="CA112" s="942">
        <v>2722471</v>
      </c>
      <c r="CB112" s="942"/>
      <c r="CC112" s="942"/>
      <c r="CD112" s="942"/>
      <c r="CE112" s="942"/>
      <c r="CF112" s="936">
        <v>69.5</v>
      </c>
      <c r="CG112" s="937"/>
      <c r="CH112" s="937"/>
      <c r="CI112" s="937"/>
      <c r="CJ112" s="937"/>
      <c r="CK112" s="964"/>
      <c r="CL112" s="965"/>
      <c r="CM112" s="938" t="s">
        <v>460</v>
      </c>
      <c r="CN112" s="939"/>
      <c r="CO112" s="939"/>
      <c r="CP112" s="939"/>
      <c r="CQ112" s="939"/>
      <c r="CR112" s="939"/>
      <c r="CS112" s="939"/>
      <c r="CT112" s="939"/>
      <c r="CU112" s="939"/>
      <c r="CV112" s="939"/>
      <c r="CW112" s="939"/>
      <c r="CX112" s="939"/>
      <c r="CY112" s="939"/>
      <c r="CZ112" s="939"/>
      <c r="DA112" s="939"/>
      <c r="DB112" s="939"/>
      <c r="DC112" s="939"/>
      <c r="DD112" s="939"/>
      <c r="DE112" s="939"/>
      <c r="DF112" s="940"/>
      <c r="DG112" s="941" t="s">
        <v>132</v>
      </c>
      <c r="DH112" s="942"/>
      <c r="DI112" s="942"/>
      <c r="DJ112" s="942"/>
      <c r="DK112" s="942"/>
      <c r="DL112" s="942" t="s">
        <v>458</v>
      </c>
      <c r="DM112" s="942"/>
      <c r="DN112" s="942"/>
      <c r="DO112" s="942"/>
      <c r="DP112" s="942"/>
      <c r="DQ112" s="942" t="s">
        <v>132</v>
      </c>
      <c r="DR112" s="942"/>
      <c r="DS112" s="942"/>
      <c r="DT112" s="942"/>
      <c r="DU112" s="942"/>
      <c r="DV112" s="943" t="s">
        <v>132</v>
      </c>
      <c r="DW112" s="943"/>
      <c r="DX112" s="943"/>
      <c r="DY112" s="943"/>
      <c r="DZ112" s="944"/>
    </row>
    <row r="113" spans="1:130" s="220" customFormat="1" ht="26.25" customHeight="1" x14ac:dyDescent="0.15">
      <c r="A113" s="970"/>
      <c r="B113" s="971"/>
      <c r="C113" s="939" t="s">
        <v>461</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40"/>
      <c r="AA113" s="953">
        <v>310466</v>
      </c>
      <c r="AB113" s="954"/>
      <c r="AC113" s="954"/>
      <c r="AD113" s="954"/>
      <c r="AE113" s="955"/>
      <c r="AF113" s="956">
        <v>315170</v>
      </c>
      <c r="AG113" s="954"/>
      <c r="AH113" s="954"/>
      <c r="AI113" s="954"/>
      <c r="AJ113" s="955"/>
      <c r="AK113" s="956">
        <v>309630</v>
      </c>
      <c r="AL113" s="954"/>
      <c r="AM113" s="954"/>
      <c r="AN113" s="954"/>
      <c r="AO113" s="955"/>
      <c r="AP113" s="957">
        <v>7.9</v>
      </c>
      <c r="AQ113" s="958"/>
      <c r="AR113" s="958"/>
      <c r="AS113" s="958"/>
      <c r="AT113" s="959"/>
      <c r="AU113" s="924"/>
      <c r="AV113" s="925"/>
      <c r="AW113" s="925"/>
      <c r="AX113" s="925"/>
      <c r="AY113" s="925"/>
      <c r="AZ113" s="938" t="s">
        <v>462</v>
      </c>
      <c r="BA113" s="939"/>
      <c r="BB113" s="939"/>
      <c r="BC113" s="939"/>
      <c r="BD113" s="939"/>
      <c r="BE113" s="939"/>
      <c r="BF113" s="939"/>
      <c r="BG113" s="939"/>
      <c r="BH113" s="939"/>
      <c r="BI113" s="939"/>
      <c r="BJ113" s="939"/>
      <c r="BK113" s="939"/>
      <c r="BL113" s="939"/>
      <c r="BM113" s="939"/>
      <c r="BN113" s="939"/>
      <c r="BO113" s="939"/>
      <c r="BP113" s="940"/>
      <c r="BQ113" s="941">
        <v>86625</v>
      </c>
      <c r="BR113" s="942"/>
      <c r="BS113" s="942"/>
      <c r="BT113" s="942"/>
      <c r="BU113" s="942"/>
      <c r="BV113" s="942">
        <v>64525</v>
      </c>
      <c r="BW113" s="942"/>
      <c r="BX113" s="942"/>
      <c r="BY113" s="942"/>
      <c r="BZ113" s="942"/>
      <c r="CA113" s="942">
        <v>56608</v>
      </c>
      <c r="CB113" s="942"/>
      <c r="CC113" s="942"/>
      <c r="CD113" s="942"/>
      <c r="CE113" s="942"/>
      <c r="CF113" s="936">
        <v>1.4</v>
      </c>
      <c r="CG113" s="937"/>
      <c r="CH113" s="937"/>
      <c r="CI113" s="937"/>
      <c r="CJ113" s="937"/>
      <c r="CK113" s="964"/>
      <c r="CL113" s="965"/>
      <c r="CM113" s="938" t="s">
        <v>463</v>
      </c>
      <c r="CN113" s="939"/>
      <c r="CO113" s="939"/>
      <c r="CP113" s="939"/>
      <c r="CQ113" s="939"/>
      <c r="CR113" s="939"/>
      <c r="CS113" s="939"/>
      <c r="CT113" s="939"/>
      <c r="CU113" s="939"/>
      <c r="CV113" s="939"/>
      <c r="CW113" s="939"/>
      <c r="CX113" s="939"/>
      <c r="CY113" s="939"/>
      <c r="CZ113" s="939"/>
      <c r="DA113" s="939"/>
      <c r="DB113" s="939"/>
      <c r="DC113" s="939"/>
      <c r="DD113" s="939"/>
      <c r="DE113" s="939"/>
      <c r="DF113" s="940"/>
      <c r="DG113" s="974" t="s">
        <v>132</v>
      </c>
      <c r="DH113" s="975"/>
      <c r="DI113" s="975"/>
      <c r="DJ113" s="975"/>
      <c r="DK113" s="976"/>
      <c r="DL113" s="977" t="s">
        <v>132</v>
      </c>
      <c r="DM113" s="975"/>
      <c r="DN113" s="975"/>
      <c r="DO113" s="975"/>
      <c r="DP113" s="976"/>
      <c r="DQ113" s="977" t="s">
        <v>132</v>
      </c>
      <c r="DR113" s="975"/>
      <c r="DS113" s="975"/>
      <c r="DT113" s="975"/>
      <c r="DU113" s="976"/>
      <c r="DV113" s="978" t="s">
        <v>454</v>
      </c>
      <c r="DW113" s="979"/>
      <c r="DX113" s="979"/>
      <c r="DY113" s="979"/>
      <c r="DZ113" s="980"/>
    </row>
    <row r="114" spans="1:130" s="220" customFormat="1" ht="26.25" customHeight="1" x14ac:dyDescent="0.15">
      <c r="A114" s="970"/>
      <c r="B114" s="971"/>
      <c r="C114" s="939" t="s">
        <v>464</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40"/>
      <c r="AA114" s="974">
        <v>24737</v>
      </c>
      <c r="AB114" s="975"/>
      <c r="AC114" s="975"/>
      <c r="AD114" s="975"/>
      <c r="AE114" s="976"/>
      <c r="AF114" s="977">
        <v>24358</v>
      </c>
      <c r="AG114" s="975"/>
      <c r="AH114" s="975"/>
      <c r="AI114" s="975"/>
      <c r="AJ114" s="976"/>
      <c r="AK114" s="977">
        <v>21785</v>
      </c>
      <c r="AL114" s="975"/>
      <c r="AM114" s="975"/>
      <c r="AN114" s="975"/>
      <c r="AO114" s="976"/>
      <c r="AP114" s="978">
        <v>0.6</v>
      </c>
      <c r="AQ114" s="979"/>
      <c r="AR114" s="979"/>
      <c r="AS114" s="979"/>
      <c r="AT114" s="980"/>
      <c r="AU114" s="924"/>
      <c r="AV114" s="925"/>
      <c r="AW114" s="925"/>
      <c r="AX114" s="925"/>
      <c r="AY114" s="925"/>
      <c r="AZ114" s="938" t="s">
        <v>465</v>
      </c>
      <c r="BA114" s="939"/>
      <c r="BB114" s="939"/>
      <c r="BC114" s="939"/>
      <c r="BD114" s="939"/>
      <c r="BE114" s="939"/>
      <c r="BF114" s="939"/>
      <c r="BG114" s="939"/>
      <c r="BH114" s="939"/>
      <c r="BI114" s="939"/>
      <c r="BJ114" s="939"/>
      <c r="BK114" s="939"/>
      <c r="BL114" s="939"/>
      <c r="BM114" s="939"/>
      <c r="BN114" s="939"/>
      <c r="BO114" s="939"/>
      <c r="BP114" s="940"/>
      <c r="BQ114" s="941">
        <v>255997</v>
      </c>
      <c r="BR114" s="942"/>
      <c r="BS114" s="942"/>
      <c r="BT114" s="942"/>
      <c r="BU114" s="942"/>
      <c r="BV114" s="942">
        <v>272145</v>
      </c>
      <c r="BW114" s="942"/>
      <c r="BX114" s="942"/>
      <c r="BY114" s="942"/>
      <c r="BZ114" s="942"/>
      <c r="CA114" s="942">
        <v>287829</v>
      </c>
      <c r="CB114" s="942"/>
      <c r="CC114" s="942"/>
      <c r="CD114" s="942"/>
      <c r="CE114" s="942"/>
      <c r="CF114" s="936">
        <v>7.3</v>
      </c>
      <c r="CG114" s="937"/>
      <c r="CH114" s="937"/>
      <c r="CI114" s="937"/>
      <c r="CJ114" s="937"/>
      <c r="CK114" s="964"/>
      <c r="CL114" s="965"/>
      <c r="CM114" s="938" t="s">
        <v>466</v>
      </c>
      <c r="CN114" s="939"/>
      <c r="CO114" s="939"/>
      <c r="CP114" s="939"/>
      <c r="CQ114" s="939"/>
      <c r="CR114" s="939"/>
      <c r="CS114" s="939"/>
      <c r="CT114" s="939"/>
      <c r="CU114" s="939"/>
      <c r="CV114" s="939"/>
      <c r="CW114" s="939"/>
      <c r="CX114" s="939"/>
      <c r="CY114" s="939"/>
      <c r="CZ114" s="939"/>
      <c r="DA114" s="939"/>
      <c r="DB114" s="939"/>
      <c r="DC114" s="939"/>
      <c r="DD114" s="939"/>
      <c r="DE114" s="939"/>
      <c r="DF114" s="940"/>
      <c r="DG114" s="974" t="s">
        <v>132</v>
      </c>
      <c r="DH114" s="975"/>
      <c r="DI114" s="975"/>
      <c r="DJ114" s="975"/>
      <c r="DK114" s="976"/>
      <c r="DL114" s="977" t="s">
        <v>132</v>
      </c>
      <c r="DM114" s="975"/>
      <c r="DN114" s="975"/>
      <c r="DO114" s="975"/>
      <c r="DP114" s="976"/>
      <c r="DQ114" s="977" t="s">
        <v>132</v>
      </c>
      <c r="DR114" s="975"/>
      <c r="DS114" s="975"/>
      <c r="DT114" s="975"/>
      <c r="DU114" s="976"/>
      <c r="DV114" s="978" t="s">
        <v>132</v>
      </c>
      <c r="DW114" s="979"/>
      <c r="DX114" s="979"/>
      <c r="DY114" s="979"/>
      <c r="DZ114" s="980"/>
    </row>
    <row r="115" spans="1:130" s="220" customFormat="1" ht="26.25" customHeight="1" x14ac:dyDescent="0.15">
      <c r="A115" s="970"/>
      <c r="B115" s="971"/>
      <c r="C115" s="939" t="s">
        <v>467</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40"/>
      <c r="AA115" s="953">
        <v>6</v>
      </c>
      <c r="AB115" s="954"/>
      <c r="AC115" s="954"/>
      <c r="AD115" s="954"/>
      <c r="AE115" s="955"/>
      <c r="AF115" s="956">
        <v>5</v>
      </c>
      <c r="AG115" s="954"/>
      <c r="AH115" s="954"/>
      <c r="AI115" s="954"/>
      <c r="AJ115" s="955"/>
      <c r="AK115" s="956">
        <v>3</v>
      </c>
      <c r="AL115" s="954"/>
      <c r="AM115" s="954"/>
      <c r="AN115" s="954"/>
      <c r="AO115" s="955"/>
      <c r="AP115" s="957">
        <v>0</v>
      </c>
      <c r="AQ115" s="958"/>
      <c r="AR115" s="958"/>
      <c r="AS115" s="958"/>
      <c r="AT115" s="959"/>
      <c r="AU115" s="924"/>
      <c r="AV115" s="925"/>
      <c r="AW115" s="925"/>
      <c r="AX115" s="925"/>
      <c r="AY115" s="925"/>
      <c r="AZ115" s="938" t="s">
        <v>468</v>
      </c>
      <c r="BA115" s="939"/>
      <c r="BB115" s="939"/>
      <c r="BC115" s="939"/>
      <c r="BD115" s="939"/>
      <c r="BE115" s="939"/>
      <c r="BF115" s="939"/>
      <c r="BG115" s="939"/>
      <c r="BH115" s="939"/>
      <c r="BI115" s="939"/>
      <c r="BJ115" s="939"/>
      <c r="BK115" s="939"/>
      <c r="BL115" s="939"/>
      <c r="BM115" s="939"/>
      <c r="BN115" s="939"/>
      <c r="BO115" s="939"/>
      <c r="BP115" s="940"/>
      <c r="BQ115" s="941" t="s">
        <v>458</v>
      </c>
      <c r="BR115" s="942"/>
      <c r="BS115" s="942"/>
      <c r="BT115" s="942"/>
      <c r="BU115" s="942"/>
      <c r="BV115" s="942" t="s">
        <v>132</v>
      </c>
      <c r="BW115" s="942"/>
      <c r="BX115" s="942"/>
      <c r="BY115" s="942"/>
      <c r="BZ115" s="942"/>
      <c r="CA115" s="942" t="s">
        <v>132</v>
      </c>
      <c r="CB115" s="942"/>
      <c r="CC115" s="942"/>
      <c r="CD115" s="942"/>
      <c r="CE115" s="942"/>
      <c r="CF115" s="936" t="s">
        <v>132</v>
      </c>
      <c r="CG115" s="937"/>
      <c r="CH115" s="937"/>
      <c r="CI115" s="937"/>
      <c r="CJ115" s="937"/>
      <c r="CK115" s="964"/>
      <c r="CL115" s="965"/>
      <c r="CM115" s="938" t="s">
        <v>469</v>
      </c>
      <c r="CN115" s="939"/>
      <c r="CO115" s="939"/>
      <c r="CP115" s="939"/>
      <c r="CQ115" s="939"/>
      <c r="CR115" s="939"/>
      <c r="CS115" s="939"/>
      <c r="CT115" s="939"/>
      <c r="CU115" s="939"/>
      <c r="CV115" s="939"/>
      <c r="CW115" s="939"/>
      <c r="CX115" s="939"/>
      <c r="CY115" s="939"/>
      <c r="CZ115" s="939"/>
      <c r="DA115" s="939"/>
      <c r="DB115" s="939"/>
      <c r="DC115" s="939"/>
      <c r="DD115" s="939"/>
      <c r="DE115" s="939"/>
      <c r="DF115" s="940"/>
      <c r="DG115" s="974" t="s">
        <v>132</v>
      </c>
      <c r="DH115" s="975"/>
      <c r="DI115" s="975"/>
      <c r="DJ115" s="975"/>
      <c r="DK115" s="976"/>
      <c r="DL115" s="977" t="s">
        <v>132</v>
      </c>
      <c r="DM115" s="975"/>
      <c r="DN115" s="975"/>
      <c r="DO115" s="975"/>
      <c r="DP115" s="976"/>
      <c r="DQ115" s="977" t="s">
        <v>132</v>
      </c>
      <c r="DR115" s="975"/>
      <c r="DS115" s="975"/>
      <c r="DT115" s="975"/>
      <c r="DU115" s="976"/>
      <c r="DV115" s="978" t="s">
        <v>132</v>
      </c>
      <c r="DW115" s="979"/>
      <c r="DX115" s="979"/>
      <c r="DY115" s="979"/>
      <c r="DZ115" s="980"/>
    </row>
    <row r="116" spans="1:130" s="220" customFormat="1" ht="26.25" customHeight="1" x14ac:dyDescent="0.15">
      <c r="A116" s="972"/>
      <c r="B116" s="973"/>
      <c r="C116" s="981" t="s">
        <v>470</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74">
        <v>2</v>
      </c>
      <c r="AB116" s="975"/>
      <c r="AC116" s="975"/>
      <c r="AD116" s="975"/>
      <c r="AE116" s="976"/>
      <c r="AF116" s="977">
        <v>5</v>
      </c>
      <c r="AG116" s="975"/>
      <c r="AH116" s="975"/>
      <c r="AI116" s="975"/>
      <c r="AJ116" s="976"/>
      <c r="AK116" s="977" t="s">
        <v>132</v>
      </c>
      <c r="AL116" s="975"/>
      <c r="AM116" s="975"/>
      <c r="AN116" s="975"/>
      <c r="AO116" s="976"/>
      <c r="AP116" s="978" t="s">
        <v>132</v>
      </c>
      <c r="AQ116" s="979"/>
      <c r="AR116" s="979"/>
      <c r="AS116" s="979"/>
      <c r="AT116" s="980"/>
      <c r="AU116" s="924"/>
      <c r="AV116" s="925"/>
      <c r="AW116" s="925"/>
      <c r="AX116" s="925"/>
      <c r="AY116" s="925"/>
      <c r="AZ116" s="983" t="s">
        <v>471</v>
      </c>
      <c r="BA116" s="984"/>
      <c r="BB116" s="984"/>
      <c r="BC116" s="984"/>
      <c r="BD116" s="984"/>
      <c r="BE116" s="984"/>
      <c r="BF116" s="984"/>
      <c r="BG116" s="984"/>
      <c r="BH116" s="984"/>
      <c r="BI116" s="984"/>
      <c r="BJ116" s="984"/>
      <c r="BK116" s="984"/>
      <c r="BL116" s="984"/>
      <c r="BM116" s="984"/>
      <c r="BN116" s="984"/>
      <c r="BO116" s="984"/>
      <c r="BP116" s="985"/>
      <c r="BQ116" s="941" t="s">
        <v>132</v>
      </c>
      <c r="BR116" s="942"/>
      <c r="BS116" s="942"/>
      <c r="BT116" s="942"/>
      <c r="BU116" s="942"/>
      <c r="BV116" s="942" t="s">
        <v>132</v>
      </c>
      <c r="BW116" s="942"/>
      <c r="BX116" s="942"/>
      <c r="BY116" s="942"/>
      <c r="BZ116" s="942"/>
      <c r="CA116" s="942" t="s">
        <v>132</v>
      </c>
      <c r="CB116" s="942"/>
      <c r="CC116" s="942"/>
      <c r="CD116" s="942"/>
      <c r="CE116" s="942"/>
      <c r="CF116" s="936" t="s">
        <v>132</v>
      </c>
      <c r="CG116" s="937"/>
      <c r="CH116" s="937"/>
      <c r="CI116" s="937"/>
      <c r="CJ116" s="937"/>
      <c r="CK116" s="964"/>
      <c r="CL116" s="965"/>
      <c r="CM116" s="938" t="s">
        <v>472</v>
      </c>
      <c r="CN116" s="939"/>
      <c r="CO116" s="939"/>
      <c r="CP116" s="939"/>
      <c r="CQ116" s="939"/>
      <c r="CR116" s="939"/>
      <c r="CS116" s="939"/>
      <c r="CT116" s="939"/>
      <c r="CU116" s="939"/>
      <c r="CV116" s="939"/>
      <c r="CW116" s="939"/>
      <c r="CX116" s="939"/>
      <c r="CY116" s="939"/>
      <c r="CZ116" s="939"/>
      <c r="DA116" s="939"/>
      <c r="DB116" s="939"/>
      <c r="DC116" s="939"/>
      <c r="DD116" s="939"/>
      <c r="DE116" s="939"/>
      <c r="DF116" s="940"/>
      <c r="DG116" s="974" t="s">
        <v>132</v>
      </c>
      <c r="DH116" s="975"/>
      <c r="DI116" s="975"/>
      <c r="DJ116" s="975"/>
      <c r="DK116" s="976"/>
      <c r="DL116" s="977" t="s">
        <v>132</v>
      </c>
      <c r="DM116" s="975"/>
      <c r="DN116" s="975"/>
      <c r="DO116" s="975"/>
      <c r="DP116" s="976"/>
      <c r="DQ116" s="977" t="s">
        <v>132</v>
      </c>
      <c r="DR116" s="975"/>
      <c r="DS116" s="975"/>
      <c r="DT116" s="975"/>
      <c r="DU116" s="976"/>
      <c r="DV116" s="978" t="s">
        <v>132</v>
      </c>
      <c r="DW116" s="979"/>
      <c r="DX116" s="979"/>
      <c r="DY116" s="979"/>
      <c r="DZ116" s="980"/>
    </row>
    <row r="117" spans="1:130" s="220" customFormat="1" ht="26.25" customHeight="1" x14ac:dyDescent="0.15">
      <c r="A117" s="92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93" t="s">
        <v>473</v>
      </c>
      <c r="Z117" s="910"/>
      <c r="AA117" s="994">
        <v>1058800</v>
      </c>
      <c r="AB117" s="995"/>
      <c r="AC117" s="995"/>
      <c r="AD117" s="995"/>
      <c r="AE117" s="996"/>
      <c r="AF117" s="997">
        <v>989189</v>
      </c>
      <c r="AG117" s="995"/>
      <c r="AH117" s="995"/>
      <c r="AI117" s="995"/>
      <c r="AJ117" s="996"/>
      <c r="AK117" s="997">
        <v>989554</v>
      </c>
      <c r="AL117" s="995"/>
      <c r="AM117" s="995"/>
      <c r="AN117" s="995"/>
      <c r="AO117" s="996"/>
      <c r="AP117" s="998"/>
      <c r="AQ117" s="999"/>
      <c r="AR117" s="999"/>
      <c r="AS117" s="999"/>
      <c r="AT117" s="1000"/>
      <c r="AU117" s="924"/>
      <c r="AV117" s="925"/>
      <c r="AW117" s="925"/>
      <c r="AX117" s="925"/>
      <c r="AY117" s="925"/>
      <c r="AZ117" s="990" t="s">
        <v>474</v>
      </c>
      <c r="BA117" s="991"/>
      <c r="BB117" s="991"/>
      <c r="BC117" s="991"/>
      <c r="BD117" s="991"/>
      <c r="BE117" s="991"/>
      <c r="BF117" s="991"/>
      <c r="BG117" s="991"/>
      <c r="BH117" s="991"/>
      <c r="BI117" s="991"/>
      <c r="BJ117" s="991"/>
      <c r="BK117" s="991"/>
      <c r="BL117" s="991"/>
      <c r="BM117" s="991"/>
      <c r="BN117" s="991"/>
      <c r="BO117" s="991"/>
      <c r="BP117" s="992"/>
      <c r="BQ117" s="941" t="s">
        <v>132</v>
      </c>
      <c r="BR117" s="942"/>
      <c r="BS117" s="942"/>
      <c r="BT117" s="942"/>
      <c r="BU117" s="942"/>
      <c r="BV117" s="942" t="s">
        <v>132</v>
      </c>
      <c r="BW117" s="942"/>
      <c r="BX117" s="942"/>
      <c r="BY117" s="942"/>
      <c r="BZ117" s="942"/>
      <c r="CA117" s="942" t="s">
        <v>132</v>
      </c>
      <c r="CB117" s="942"/>
      <c r="CC117" s="942"/>
      <c r="CD117" s="942"/>
      <c r="CE117" s="942"/>
      <c r="CF117" s="936" t="s">
        <v>458</v>
      </c>
      <c r="CG117" s="937"/>
      <c r="CH117" s="937"/>
      <c r="CI117" s="937"/>
      <c r="CJ117" s="937"/>
      <c r="CK117" s="964"/>
      <c r="CL117" s="965"/>
      <c r="CM117" s="938" t="s">
        <v>475</v>
      </c>
      <c r="CN117" s="939"/>
      <c r="CO117" s="939"/>
      <c r="CP117" s="939"/>
      <c r="CQ117" s="939"/>
      <c r="CR117" s="939"/>
      <c r="CS117" s="939"/>
      <c r="CT117" s="939"/>
      <c r="CU117" s="939"/>
      <c r="CV117" s="939"/>
      <c r="CW117" s="939"/>
      <c r="CX117" s="939"/>
      <c r="CY117" s="939"/>
      <c r="CZ117" s="939"/>
      <c r="DA117" s="939"/>
      <c r="DB117" s="939"/>
      <c r="DC117" s="939"/>
      <c r="DD117" s="939"/>
      <c r="DE117" s="939"/>
      <c r="DF117" s="940"/>
      <c r="DG117" s="974" t="s">
        <v>132</v>
      </c>
      <c r="DH117" s="975"/>
      <c r="DI117" s="975"/>
      <c r="DJ117" s="975"/>
      <c r="DK117" s="976"/>
      <c r="DL117" s="977" t="s">
        <v>458</v>
      </c>
      <c r="DM117" s="975"/>
      <c r="DN117" s="975"/>
      <c r="DO117" s="975"/>
      <c r="DP117" s="976"/>
      <c r="DQ117" s="977" t="s">
        <v>132</v>
      </c>
      <c r="DR117" s="975"/>
      <c r="DS117" s="975"/>
      <c r="DT117" s="975"/>
      <c r="DU117" s="976"/>
      <c r="DV117" s="978" t="s">
        <v>132</v>
      </c>
      <c r="DW117" s="979"/>
      <c r="DX117" s="979"/>
      <c r="DY117" s="979"/>
      <c r="DZ117" s="980"/>
    </row>
    <row r="118" spans="1:130" s="220" customFormat="1" ht="26.25" customHeight="1" x14ac:dyDescent="0.15">
      <c r="A118" s="928" t="s">
        <v>446</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08" t="s">
        <v>443</v>
      </c>
      <c r="AB118" s="909"/>
      <c r="AC118" s="909"/>
      <c r="AD118" s="909"/>
      <c r="AE118" s="910"/>
      <c r="AF118" s="908" t="s">
        <v>444</v>
      </c>
      <c r="AG118" s="909"/>
      <c r="AH118" s="909"/>
      <c r="AI118" s="909"/>
      <c r="AJ118" s="910"/>
      <c r="AK118" s="908" t="s">
        <v>313</v>
      </c>
      <c r="AL118" s="909"/>
      <c r="AM118" s="909"/>
      <c r="AN118" s="909"/>
      <c r="AO118" s="910"/>
      <c r="AP118" s="986" t="s">
        <v>445</v>
      </c>
      <c r="AQ118" s="987"/>
      <c r="AR118" s="987"/>
      <c r="AS118" s="987"/>
      <c r="AT118" s="988"/>
      <c r="AU118" s="924"/>
      <c r="AV118" s="925"/>
      <c r="AW118" s="925"/>
      <c r="AX118" s="925"/>
      <c r="AY118" s="925"/>
      <c r="AZ118" s="989" t="s">
        <v>476</v>
      </c>
      <c r="BA118" s="981"/>
      <c r="BB118" s="981"/>
      <c r="BC118" s="981"/>
      <c r="BD118" s="981"/>
      <c r="BE118" s="981"/>
      <c r="BF118" s="981"/>
      <c r="BG118" s="981"/>
      <c r="BH118" s="981"/>
      <c r="BI118" s="981"/>
      <c r="BJ118" s="981"/>
      <c r="BK118" s="981"/>
      <c r="BL118" s="981"/>
      <c r="BM118" s="981"/>
      <c r="BN118" s="981"/>
      <c r="BO118" s="981"/>
      <c r="BP118" s="982"/>
      <c r="BQ118" s="1015" t="s">
        <v>132</v>
      </c>
      <c r="BR118" s="1016"/>
      <c r="BS118" s="1016"/>
      <c r="BT118" s="1016"/>
      <c r="BU118" s="1016"/>
      <c r="BV118" s="1016" t="s">
        <v>132</v>
      </c>
      <c r="BW118" s="1016"/>
      <c r="BX118" s="1016"/>
      <c r="BY118" s="1016"/>
      <c r="BZ118" s="1016"/>
      <c r="CA118" s="1016" t="s">
        <v>132</v>
      </c>
      <c r="CB118" s="1016"/>
      <c r="CC118" s="1016"/>
      <c r="CD118" s="1016"/>
      <c r="CE118" s="1016"/>
      <c r="CF118" s="936" t="s">
        <v>132</v>
      </c>
      <c r="CG118" s="937"/>
      <c r="CH118" s="937"/>
      <c r="CI118" s="937"/>
      <c r="CJ118" s="937"/>
      <c r="CK118" s="964"/>
      <c r="CL118" s="965"/>
      <c r="CM118" s="938" t="s">
        <v>477</v>
      </c>
      <c r="CN118" s="939"/>
      <c r="CO118" s="939"/>
      <c r="CP118" s="939"/>
      <c r="CQ118" s="939"/>
      <c r="CR118" s="939"/>
      <c r="CS118" s="939"/>
      <c r="CT118" s="939"/>
      <c r="CU118" s="939"/>
      <c r="CV118" s="939"/>
      <c r="CW118" s="939"/>
      <c r="CX118" s="939"/>
      <c r="CY118" s="939"/>
      <c r="CZ118" s="939"/>
      <c r="DA118" s="939"/>
      <c r="DB118" s="939"/>
      <c r="DC118" s="939"/>
      <c r="DD118" s="939"/>
      <c r="DE118" s="939"/>
      <c r="DF118" s="940"/>
      <c r="DG118" s="974" t="s">
        <v>458</v>
      </c>
      <c r="DH118" s="975"/>
      <c r="DI118" s="975"/>
      <c r="DJ118" s="975"/>
      <c r="DK118" s="976"/>
      <c r="DL118" s="977" t="s">
        <v>132</v>
      </c>
      <c r="DM118" s="975"/>
      <c r="DN118" s="975"/>
      <c r="DO118" s="975"/>
      <c r="DP118" s="976"/>
      <c r="DQ118" s="977" t="s">
        <v>132</v>
      </c>
      <c r="DR118" s="975"/>
      <c r="DS118" s="975"/>
      <c r="DT118" s="975"/>
      <c r="DU118" s="976"/>
      <c r="DV118" s="978" t="s">
        <v>132</v>
      </c>
      <c r="DW118" s="979"/>
      <c r="DX118" s="979"/>
      <c r="DY118" s="979"/>
      <c r="DZ118" s="980"/>
    </row>
    <row r="119" spans="1:130" s="220" customFormat="1" ht="26.25" customHeight="1" x14ac:dyDescent="0.15">
      <c r="A119" s="1072" t="s">
        <v>449</v>
      </c>
      <c r="B119" s="963"/>
      <c r="C119" s="945" t="s">
        <v>450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132</v>
      </c>
      <c r="AB119" s="916"/>
      <c r="AC119" s="916"/>
      <c r="AD119" s="916"/>
      <c r="AE119" s="917"/>
      <c r="AF119" s="918" t="s">
        <v>132</v>
      </c>
      <c r="AG119" s="916"/>
      <c r="AH119" s="916"/>
      <c r="AI119" s="916"/>
      <c r="AJ119" s="917"/>
      <c r="AK119" s="918" t="s">
        <v>132</v>
      </c>
      <c r="AL119" s="916"/>
      <c r="AM119" s="916"/>
      <c r="AN119" s="916"/>
      <c r="AO119" s="917"/>
      <c r="AP119" s="919" t="s">
        <v>132</v>
      </c>
      <c r="AQ119" s="920"/>
      <c r="AR119" s="920"/>
      <c r="AS119" s="920"/>
      <c r="AT119" s="921"/>
      <c r="AU119" s="926"/>
      <c r="AV119" s="927"/>
      <c r="AW119" s="927"/>
      <c r="AX119" s="927"/>
      <c r="AY119" s="927"/>
      <c r="AZ119" s="241" t="s">
        <v>192</v>
      </c>
      <c r="BA119" s="241"/>
      <c r="BB119" s="241"/>
      <c r="BC119" s="241"/>
      <c r="BD119" s="241"/>
      <c r="BE119" s="241"/>
      <c r="BF119" s="241"/>
      <c r="BG119" s="241"/>
      <c r="BH119" s="241"/>
      <c r="BI119" s="241"/>
      <c r="BJ119" s="241"/>
      <c r="BK119" s="241"/>
      <c r="BL119" s="241"/>
      <c r="BM119" s="241"/>
      <c r="BN119" s="241"/>
      <c r="BO119" s="993" t="s">
        <v>478</v>
      </c>
      <c r="BP119" s="1021"/>
      <c r="BQ119" s="1015">
        <v>9827749</v>
      </c>
      <c r="BR119" s="1016"/>
      <c r="BS119" s="1016"/>
      <c r="BT119" s="1016"/>
      <c r="BU119" s="1016"/>
      <c r="BV119" s="1016">
        <v>9574732</v>
      </c>
      <c r="BW119" s="1016"/>
      <c r="BX119" s="1016"/>
      <c r="BY119" s="1016"/>
      <c r="BZ119" s="1016"/>
      <c r="CA119" s="1016">
        <v>9021509</v>
      </c>
      <c r="CB119" s="1016"/>
      <c r="CC119" s="1016"/>
      <c r="CD119" s="1016"/>
      <c r="CE119" s="1016"/>
      <c r="CF119" s="1017"/>
      <c r="CG119" s="1018"/>
      <c r="CH119" s="1018"/>
      <c r="CI119" s="1018"/>
      <c r="CJ119" s="1019"/>
      <c r="CK119" s="966"/>
      <c r="CL119" s="967"/>
      <c r="CM119" s="989" t="s">
        <v>479</v>
      </c>
      <c r="CN119" s="981"/>
      <c r="CO119" s="981"/>
      <c r="CP119" s="981"/>
      <c r="CQ119" s="981"/>
      <c r="CR119" s="981"/>
      <c r="CS119" s="981"/>
      <c r="CT119" s="981"/>
      <c r="CU119" s="981"/>
      <c r="CV119" s="981"/>
      <c r="CW119" s="981"/>
      <c r="CX119" s="981"/>
      <c r="CY119" s="981"/>
      <c r="CZ119" s="981"/>
      <c r="DA119" s="981"/>
      <c r="DB119" s="981"/>
      <c r="DC119" s="981"/>
      <c r="DD119" s="981"/>
      <c r="DE119" s="981"/>
      <c r="DF119" s="982"/>
      <c r="DG119" s="1020" t="s">
        <v>132</v>
      </c>
      <c r="DH119" s="1002"/>
      <c r="DI119" s="1002"/>
      <c r="DJ119" s="1002"/>
      <c r="DK119" s="1003"/>
      <c r="DL119" s="1001" t="s">
        <v>458</v>
      </c>
      <c r="DM119" s="1002"/>
      <c r="DN119" s="1002"/>
      <c r="DO119" s="1002"/>
      <c r="DP119" s="1003"/>
      <c r="DQ119" s="1001" t="s">
        <v>132</v>
      </c>
      <c r="DR119" s="1002"/>
      <c r="DS119" s="1002"/>
      <c r="DT119" s="1002"/>
      <c r="DU119" s="1003"/>
      <c r="DV119" s="1004" t="s">
        <v>132</v>
      </c>
      <c r="DW119" s="1005"/>
      <c r="DX119" s="1005"/>
      <c r="DY119" s="1005"/>
      <c r="DZ119" s="1006"/>
    </row>
    <row r="120" spans="1:130" s="220" customFormat="1" ht="26.25" customHeight="1" x14ac:dyDescent="0.15">
      <c r="A120" s="1073"/>
      <c r="B120" s="965"/>
      <c r="C120" s="938" t="s">
        <v>455</v>
      </c>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40"/>
      <c r="AA120" s="974" t="s">
        <v>132</v>
      </c>
      <c r="AB120" s="975"/>
      <c r="AC120" s="975"/>
      <c r="AD120" s="975"/>
      <c r="AE120" s="976"/>
      <c r="AF120" s="977" t="s">
        <v>458</v>
      </c>
      <c r="AG120" s="975"/>
      <c r="AH120" s="975"/>
      <c r="AI120" s="975"/>
      <c r="AJ120" s="976"/>
      <c r="AK120" s="977" t="s">
        <v>132</v>
      </c>
      <c r="AL120" s="975"/>
      <c r="AM120" s="975"/>
      <c r="AN120" s="975"/>
      <c r="AO120" s="976"/>
      <c r="AP120" s="978" t="s">
        <v>132</v>
      </c>
      <c r="AQ120" s="979"/>
      <c r="AR120" s="979"/>
      <c r="AS120" s="979"/>
      <c r="AT120" s="980"/>
      <c r="AU120" s="1007" t="s">
        <v>480</v>
      </c>
      <c r="AV120" s="1008"/>
      <c r="AW120" s="1008"/>
      <c r="AX120" s="1008"/>
      <c r="AY120" s="1009"/>
      <c r="AZ120" s="945" t="s">
        <v>481</v>
      </c>
      <c r="BA120" s="913"/>
      <c r="BB120" s="913"/>
      <c r="BC120" s="913"/>
      <c r="BD120" s="913"/>
      <c r="BE120" s="913"/>
      <c r="BF120" s="913"/>
      <c r="BG120" s="913"/>
      <c r="BH120" s="913"/>
      <c r="BI120" s="913"/>
      <c r="BJ120" s="913"/>
      <c r="BK120" s="913"/>
      <c r="BL120" s="913"/>
      <c r="BM120" s="913"/>
      <c r="BN120" s="913"/>
      <c r="BO120" s="913"/>
      <c r="BP120" s="914"/>
      <c r="BQ120" s="946">
        <v>2097334</v>
      </c>
      <c r="BR120" s="947"/>
      <c r="BS120" s="947"/>
      <c r="BT120" s="947"/>
      <c r="BU120" s="947"/>
      <c r="BV120" s="947">
        <v>2324177</v>
      </c>
      <c r="BW120" s="947"/>
      <c r="BX120" s="947"/>
      <c r="BY120" s="947"/>
      <c r="BZ120" s="947"/>
      <c r="CA120" s="947">
        <v>2351516</v>
      </c>
      <c r="CB120" s="947"/>
      <c r="CC120" s="947"/>
      <c r="CD120" s="947"/>
      <c r="CE120" s="947"/>
      <c r="CF120" s="960">
        <v>60</v>
      </c>
      <c r="CG120" s="961"/>
      <c r="CH120" s="961"/>
      <c r="CI120" s="961"/>
      <c r="CJ120" s="961"/>
      <c r="CK120" s="1022" t="s">
        <v>482</v>
      </c>
      <c r="CL120" s="1023"/>
      <c r="CM120" s="1023"/>
      <c r="CN120" s="1023"/>
      <c r="CO120" s="1024"/>
      <c r="CP120" s="1030" t="s">
        <v>411</v>
      </c>
      <c r="CQ120" s="1031"/>
      <c r="CR120" s="1031"/>
      <c r="CS120" s="1031"/>
      <c r="CT120" s="1031"/>
      <c r="CU120" s="1031"/>
      <c r="CV120" s="1031"/>
      <c r="CW120" s="1031"/>
      <c r="CX120" s="1031"/>
      <c r="CY120" s="1031"/>
      <c r="CZ120" s="1031"/>
      <c r="DA120" s="1031"/>
      <c r="DB120" s="1031"/>
      <c r="DC120" s="1031"/>
      <c r="DD120" s="1031"/>
      <c r="DE120" s="1031"/>
      <c r="DF120" s="1032"/>
      <c r="DG120" s="946">
        <v>1361531</v>
      </c>
      <c r="DH120" s="947"/>
      <c r="DI120" s="947"/>
      <c r="DJ120" s="947"/>
      <c r="DK120" s="947"/>
      <c r="DL120" s="947">
        <v>1333401</v>
      </c>
      <c r="DM120" s="947"/>
      <c r="DN120" s="947"/>
      <c r="DO120" s="947"/>
      <c r="DP120" s="947"/>
      <c r="DQ120" s="947">
        <v>1269746</v>
      </c>
      <c r="DR120" s="947"/>
      <c r="DS120" s="947"/>
      <c r="DT120" s="947"/>
      <c r="DU120" s="947"/>
      <c r="DV120" s="948">
        <v>32.4</v>
      </c>
      <c r="DW120" s="948"/>
      <c r="DX120" s="948"/>
      <c r="DY120" s="948"/>
      <c r="DZ120" s="949"/>
    </row>
    <row r="121" spans="1:130" s="220" customFormat="1" ht="26.25" customHeight="1" x14ac:dyDescent="0.15">
      <c r="A121" s="1073"/>
      <c r="B121" s="965"/>
      <c r="C121" s="990" t="s">
        <v>483</v>
      </c>
      <c r="D121" s="991"/>
      <c r="E121" s="991"/>
      <c r="F121" s="991"/>
      <c r="G121" s="991"/>
      <c r="H121" s="991"/>
      <c r="I121" s="991"/>
      <c r="J121" s="991"/>
      <c r="K121" s="991"/>
      <c r="L121" s="991"/>
      <c r="M121" s="991"/>
      <c r="N121" s="991"/>
      <c r="O121" s="991"/>
      <c r="P121" s="991"/>
      <c r="Q121" s="991"/>
      <c r="R121" s="991"/>
      <c r="S121" s="991"/>
      <c r="T121" s="991"/>
      <c r="U121" s="991"/>
      <c r="V121" s="991"/>
      <c r="W121" s="991"/>
      <c r="X121" s="991"/>
      <c r="Y121" s="991"/>
      <c r="Z121" s="992"/>
      <c r="AA121" s="974" t="s">
        <v>132</v>
      </c>
      <c r="AB121" s="975"/>
      <c r="AC121" s="975"/>
      <c r="AD121" s="975"/>
      <c r="AE121" s="976"/>
      <c r="AF121" s="977" t="s">
        <v>132</v>
      </c>
      <c r="AG121" s="975"/>
      <c r="AH121" s="975"/>
      <c r="AI121" s="975"/>
      <c r="AJ121" s="976"/>
      <c r="AK121" s="977" t="s">
        <v>458</v>
      </c>
      <c r="AL121" s="975"/>
      <c r="AM121" s="975"/>
      <c r="AN121" s="975"/>
      <c r="AO121" s="976"/>
      <c r="AP121" s="978" t="s">
        <v>132</v>
      </c>
      <c r="AQ121" s="979"/>
      <c r="AR121" s="979"/>
      <c r="AS121" s="979"/>
      <c r="AT121" s="980"/>
      <c r="AU121" s="1010"/>
      <c r="AV121" s="1011"/>
      <c r="AW121" s="1011"/>
      <c r="AX121" s="1011"/>
      <c r="AY121" s="1012"/>
      <c r="AZ121" s="938" t="s">
        <v>484</v>
      </c>
      <c r="BA121" s="939"/>
      <c r="BB121" s="939"/>
      <c r="BC121" s="939"/>
      <c r="BD121" s="939"/>
      <c r="BE121" s="939"/>
      <c r="BF121" s="939"/>
      <c r="BG121" s="939"/>
      <c r="BH121" s="939"/>
      <c r="BI121" s="939"/>
      <c r="BJ121" s="939"/>
      <c r="BK121" s="939"/>
      <c r="BL121" s="939"/>
      <c r="BM121" s="939"/>
      <c r="BN121" s="939"/>
      <c r="BO121" s="939"/>
      <c r="BP121" s="940"/>
      <c r="BQ121" s="941">
        <v>18966</v>
      </c>
      <c r="BR121" s="942"/>
      <c r="BS121" s="942"/>
      <c r="BT121" s="942"/>
      <c r="BU121" s="942"/>
      <c r="BV121" s="942">
        <v>18371</v>
      </c>
      <c r="BW121" s="942"/>
      <c r="BX121" s="942"/>
      <c r="BY121" s="942"/>
      <c r="BZ121" s="942"/>
      <c r="CA121" s="942">
        <v>19456</v>
      </c>
      <c r="CB121" s="942"/>
      <c r="CC121" s="942"/>
      <c r="CD121" s="942"/>
      <c r="CE121" s="942"/>
      <c r="CF121" s="936">
        <v>0.5</v>
      </c>
      <c r="CG121" s="937"/>
      <c r="CH121" s="937"/>
      <c r="CI121" s="937"/>
      <c r="CJ121" s="937"/>
      <c r="CK121" s="1025"/>
      <c r="CL121" s="1026"/>
      <c r="CM121" s="1026"/>
      <c r="CN121" s="1026"/>
      <c r="CO121" s="1027"/>
      <c r="CP121" s="1035" t="s">
        <v>485</v>
      </c>
      <c r="CQ121" s="1036"/>
      <c r="CR121" s="1036"/>
      <c r="CS121" s="1036"/>
      <c r="CT121" s="1036"/>
      <c r="CU121" s="1036"/>
      <c r="CV121" s="1036"/>
      <c r="CW121" s="1036"/>
      <c r="CX121" s="1036"/>
      <c r="CY121" s="1036"/>
      <c r="CZ121" s="1036"/>
      <c r="DA121" s="1036"/>
      <c r="DB121" s="1036"/>
      <c r="DC121" s="1036"/>
      <c r="DD121" s="1036"/>
      <c r="DE121" s="1036"/>
      <c r="DF121" s="1037"/>
      <c r="DG121" s="941">
        <v>763986</v>
      </c>
      <c r="DH121" s="942"/>
      <c r="DI121" s="942"/>
      <c r="DJ121" s="942"/>
      <c r="DK121" s="942"/>
      <c r="DL121" s="942">
        <v>693924</v>
      </c>
      <c r="DM121" s="942"/>
      <c r="DN121" s="942"/>
      <c r="DO121" s="942"/>
      <c r="DP121" s="942"/>
      <c r="DQ121" s="942">
        <v>640871</v>
      </c>
      <c r="DR121" s="942"/>
      <c r="DS121" s="942"/>
      <c r="DT121" s="942"/>
      <c r="DU121" s="942"/>
      <c r="DV121" s="943">
        <v>16.399999999999999</v>
      </c>
      <c r="DW121" s="943"/>
      <c r="DX121" s="943"/>
      <c r="DY121" s="943"/>
      <c r="DZ121" s="944"/>
    </row>
    <row r="122" spans="1:130" s="220" customFormat="1" ht="26.25" customHeight="1" x14ac:dyDescent="0.15">
      <c r="A122" s="1073"/>
      <c r="B122" s="965"/>
      <c r="C122" s="938" t="s">
        <v>466</v>
      </c>
      <c r="D122" s="939"/>
      <c r="E122" s="939"/>
      <c r="F122" s="939"/>
      <c r="G122" s="939"/>
      <c r="H122" s="939"/>
      <c r="I122" s="939"/>
      <c r="J122" s="939"/>
      <c r="K122" s="939"/>
      <c r="L122" s="939"/>
      <c r="M122" s="939"/>
      <c r="N122" s="939"/>
      <c r="O122" s="939"/>
      <c r="P122" s="939"/>
      <c r="Q122" s="939"/>
      <c r="R122" s="939"/>
      <c r="S122" s="939"/>
      <c r="T122" s="939"/>
      <c r="U122" s="939"/>
      <c r="V122" s="939"/>
      <c r="W122" s="939"/>
      <c r="X122" s="939"/>
      <c r="Y122" s="939"/>
      <c r="Z122" s="940"/>
      <c r="AA122" s="974" t="s">
        <v>458</v>
      </c>
      <c r="AB122" s="975"/>
      <c r="AC122" s="975"/>
      <c r="AD122" s="975"/>
      <c r="AE122" s="976"/>
      <c r="AF122" s="977" t="s">
        <v>132</v>
      </c>
      <c r="AG122" s="975"/>
      <c r="AH122" s="975"/>
      <c r="AI122" s="975"/>
      <c r="AJ122" s="976"/>
      <c r="AK122" s="977" t="s">
        <v>132</v>
      </c>
      <c r="AL122" s="975"/>
      <c r="AM122" s="975"/>
      <c r="AN122" s="975"/>
      <c r="AO122" s="976"/>
      <c r="AP122" s="978" t="s">
        <v>132</v>
      </c>
      <c r="AQ122" s="979"/>
      <c r="AR122" s="979"/>
      <c r="AS122" s="979"/>
      <c r="AT122" s="980"/>
      <c r="AU122" s="1010"/>
      <c r="AV122" s="1011"/>
      <c r="AW122" s="1011"/>
      <c r="AX122" s="1011"/>
      <c r="AY122" s="1012"/>
      <c r="AZ122" s="989" t="s">
        <v>486</v>
      </c>
      <c r="BA122" s="981"/>
      <c r="BB122" s="981"/>
      <c r="BC122" s="981"/>
      <c r="BD122" s="981"/>
      <c r="BE122" s="981"/>
      <c r="BF122" s="981"/>
      <c r="BG122" s="981"/>
      <c r="BH122" s="981"/>
      <c r="BI122" s="981"/>
      <c r="BJ122" s="981"/>
      <c r="BK122" s="981"/>
      <c r="BL122" s="981"/>
      <c r="BM122" s="981"/>
      <c r="BN122" s="981"/>
      <c r="BO122" s="981"/>
      <c r="BP122" s="982"/>
      <c r="BQ122" s="1015">
        <v>6959057</v>
      </c>
      <c r="BR122" s="1016"/>
      <c r="BS122" s="1016"/>
      <c r="BT122" s="1016"/>
      <c r="BU122" s="1016"/>
      <c r="BV122" s="1016">
        <v>6747396</v>
      </c>
      <c r="BW122" s="1016"/>
      <c r="BX122" s="1016"/>
      <c r="BY122" s="1016"/>
      <c r="BZ122" s="1016"/>
      <c r="CA122" s="1016">
        <v>6405960</v>
      </c>
      <c r="CB122" s="1016"/>
      <c r="CC122" s="1016"/>
      <c r="CD122" s="1016"/>
      <c r="CE122" s="1016"/>
      <c r="CF122" s="1033">
        <v>163.5</v>
      </c>
      <c r="CG122" s="1034"/>
      <c r="CH122" s="1034"/>
      <c r="CI122" s="1034"/>
      <c r="CJ122" s="1034"/>
      <c r="CK122" s="1025"/>
      <c r="CL122" s="1026"/>
      <c r="CM122" s="1026"/>
      <c r="CN122" s="1026"/>
      <c r="CO122" s="1027"/>
      <c r="CP122" s="1035" t="s">
        <v>487</v>
      </c>
      <c r="CQ122" s="1036"/>
      <c r="CR122" s="1036"/>
      <c r="CS122" s="1036"/>
      <c r="CT122" s="1036"/>
      <c r="CU122" s="1036"/>
      <c r="CV122" s="1036"/>
      <c r="CW122" s="1036"/>
      <c r="CX122" s="1036"/>
      <c r="CY122" s="1036"/>
      <c r="CZ122" s="1036"/>
      <c r="DA122" s="1036"/>
      <c r="DB122" s="1036"/>
      <c r="DC122" s="1036"/>
      <c r="DD122" s="1036"/>
      <c r="DE122" s="1036"/>
      <c r="DF122" s="1037"/>
      <c r="DG122" s="941">
        <v>692378</v>
      </c>
      <c r="DH122" s="942"/>
      <c r="DI122" s="942"/>
      <c r="DJ122" s="942"/>
      <c r="DK122" s="942"/>
      <c r="DL122" s="942">
        <v>651749</v>
      </c>
      <c r="DM122" s="942"/>
      <c r="DN122" s="942"/>
      <c r="DO122" s="942"/>
      <c r="DP122" s="942"/>
      <c r="DQ122" s="942">
        <v>612553</v>
      </c>
      <c r="DR122" s="942"/>
      <c r="DS122" s="942"/>
      <c r="DT122" s="942"/>
      <c r="DU122" s="942"/>
      <c r="DV122" s="943">
        <v>15.6</v>
      </c>
      <c r="DW122" s="943"/>
      <c r="DX122" s="943"/>
      <c r="DY122" s="943"/>
      <c r="DZ122" s="944"/>
    </row>
    <row r="123" spans="1:130" s="220" customFormat="1" ht="26.25" customHeight="1" x14ac:dyDescent="0.15">
      <c r="A123" s="1073"/>
      <c r="B123" s="965"/>
      <c r="C123" s="938" t="s">
        <v>472</v>
      </c>
      <c r="D123" s="939"/>
      <c r="E123" s="939"/>
      <c r="F123" s="939"/>
      <c r="G123" s="939"/>
      <c r="H123" s="939"/>
      <c r="I123" s="939"/>
      <c r="J123" s="939"/>
      <c r="K123" s="939"/>
      <c r="L123" s="939"/>
      <c r="M123" s="939"/>
      <c r="N123" s="939"/>
      <c r="O123" s="939"/>
      <c r="P123" s="939"/>
      <c r="Q123" s="939"/>
      <c r="R123" s="939"/>
      <c r="S123" s="939"/>
      <c r="T123" s="939"/>
      <c r="U123" s="939"/>
      <c r="V123" s="939"/>
      <c r="W123" s="939"/>
      <c r="X123" s="939"/>
      <c r="Y123" s="939"/>
      <c r="Z123" s="940"/>
      <c r="AA123" s="974" t="s">
        <v>132</v>
      </c>
      <c r="AB123" s="975"/>
      <c r="AC123" s="975"/>
      <c r="AD123" s="975"/>
      <c r="AE123" s="976"/>
      <c r="AF123" s="977" t="s">
        <v>132</v>
      </c>
      <c r="AG123" s="975"/>
      <c r="AH123" s="975"/>
      <c r="AI123" s="975"/>
      <c r="AJ123" s="976"/>
      <c r="AK123" s="977" t="s">
        <v>132</v>
      </c>
      <c r="AL123" s="975"/>
      <c r="AM123" s="975"/>
      <c r="AN123" s="975"/>
      <c r="AO123" s="976"/>
      <c r="AP123" s="978" t="s">
        <v>132</v>
      </c>
      <c r="AQ123" s="979"/>
      <c r="AR123" s="979"/>
      <c r="AS123" s="979"/>
      <c r="AT123" s="980"/>
      <c r="AU123" s="1013"/>
      <c r="AV123" s="1014"/>
      <c r="AW123" s="1014"/>
      <c r="AX123" s="1014"/>
      <c r="AY123" s="1014"/>
      <c r="AZ123" s="241" t="s">
        <v>192</v>
      </c>
      <c r="BA123" s="241"/>
      <c r="BB123" s="241"/>
      <c r="BC123" s="241"/>
      <c r="BD123" s="241"/>
      <c r="BE123" s="241"/>
      <c r="BF123" s="241"/>
      <c r="BG123" s="241"/>
      <c r="BH123" s="241"/>
      <c r="BI123" s="241"/>
      <c r="BJ123" s="241"/>
      <c r="BK123" s="241"/>
      <c r="BL123" s="241"/>
      <c r="BM123" s="241"/>
      <c r="BN123" s="241"/>
      <c r="BO123" s="993" t="s">
        <v>488</v>
      </c>
      <c r="BP123" s="1021"/>
      <c r="BQ123" s="1079">
        <v>9075357</v>
      </c>
      <c r="BR123" s="1080"/>
      <c r="BS123" s="1080"/>
      <c r="BT123" s="1080"/>
      <c r="BU123" s="1080"/>
      <c r="BV123" s="1080">
        <v>9089944</v>
      </c>
      <c r="BW123" s="1080"/>
      <c r="BX123" s="1080"/>
      <c r="BY123" s="1080"/>
      <c r="BZ123" s="1080"/>
      <c r="CA123" s="1080">
        <v>8776932</v>
      </c>
      <c r="CB123" s="1080"/>
      <c r="CC123" s="1080"/>
      <c r="CD123" s="1080"/>
      <c r="CE123" s="1080"/>
      <c r="CF123" s="1017"/>
      <c r="CG123" s="1018"/>
      <c r="CH123" s="1018"/>
      <c r="CI123" s="1018"/>
      <c r="CJ123" s="1019"/>
      <c r="CK123" s="1025"/>
      <c r="CL123" s="1026"/>
      <c r="CM123" s="1026"/>
      <c r="CN123" s="1026"/>
      <c r="CO123" s="1027"/>
      <c r="CP123" s="1035" t="s">
        <v>417</v>
      </c>
      <c r="CQ123" s="1036"/>
      <c r="CR123" s="1036"/>
      <c r="CS123" s="1036"/>
      <c r="CT123" s="1036"/>
      <c r="CU123" s="1036"/>
      <c r="CV123" s="1036"/>
      <c r="CW123" s="1036"/>
      <c r="CX123" s="1036"/>
      <c r="CY123" s="1036"/>
      <c r="CZ123" s="1036"/>
      <c r="DA123" s="1036"/>
      <c r="DB123" s="1036"/>
      <c r="DC123" s="1036"/>
      <c r="DD123" s="1036"/>
      <c r="DE123" s="1036"/>
      <c r="DF123" s="1037"/>
      <c r="DG123" s="974">
        <v>173123</v>
      </c>
      <c r="DH123" s="975"/>
      <c r="DI123" s="975"/>
      <c r="DJ123" s="975"/>
      <c r="DK123" s="976"/>
      <c r="DL123" s="977">
        <v>167047</v>
      </c>
      <c r="DM123" s="975"/>
      <c r="DN123" s="975"/>
      <c r="DO123" s="975"/>
      <c r="DP123" s="976"/>
      <c r="DQ123" s="977">
        <v>171212</v>
      </c>
      <c r="DR123" s="975"/>
      <c r="DS123" s="975"/>
      <c r="DT123" s="975"/>
      <c r="DU123" s="976"/>
      <c r="DV123" s="978">
        <v>4.4000000000000004</v>
      </c>
      <c r="DW123" s="979"/>
      <c r="DX123" s="979"/>
      <c r="DY123" s="979"/>
      <c r="DZ123" s="980"/>
    </row>
    <row r="124" spans="1:130" s="220" customFormat="1" ht="26.25" customHeight="1" thickBot="1" x14ac:dyDescent="0.2">
      <c r="A124" s="1073"/>
      <c r="B124" s="965"/>
      <c r="C124" s="938" t="s">
        <v>475</v>
      </c>
      <c r="D124" s="939"/>
      <c r="E124" s="939"/>
      <c r="F124" s="939"/>
      <c r="G124" s="939"/>
      <c r="H124" s="939"/>
      <c r="I124" s="939"/>
      <c r="J124" s="939"/>
      <c r="K124" s="939"/>
      <c r="L124" s="939"/>
      <c r="M124" s="939"/>
      <c r="N124" s="939"/>
      <c r="O124" s="939"/>
      <c r="P124" s="939"/>
      <c r="Q124" s="939"/>
      <c r="R124" s="939"/>
      <c r="S124" s="939"/>
      <c r="T124" s="939"/>
      <c r="U124" s="939"/>
      <c r="V124" s="939"/>
      <c r="W124" s="939"/>
      <c r="X124" s="939"/>
      <c r="Y124" s="939"/>
      <c r="Z124" s="940"/>
      <c r="AA124" s="974" t="s">
        <v>132</v>
      </c>
      <c r="AB124" s="975"/>
      <c r="AC124" s="975"/>
      <c r="AD124" s="975"/>
      <c r="AE124" s="976"/>
      <c r="AF124" s="977" t="s">
        <v>132</v>
      </c>
      <c r="AG124" s="975"/>
      <c r="AH124" s="975"/>
      <c r="AI124" s="975"/>
      <c r="AJ124" s="976"/>
      <c r="AK124" s="977" t="s">
        <v>132</v>
      </c>
      <c r="AL124" s="975"/>
      <c r="AM124" s="975"/>
      <c r="AN124" s="975"/>
      <c r="AO124" s="976"/>
      <c r="AP124" s="978" t="s">
        <v>132</v>
      </c>
      <c r="AQ124" s="979"/>
      <c r="AR124" s="979"/>
      <c r="AS124" s="979"/>
      <c r="AT124" s="980"/>
      <c r="AU124" s="1075" t="s">
        <v>489</v>
      </c>
      <c r="AV124" s="1076"/>
      <c r="AW124" s="1076"/>
      <c r="AX124" s="1076"/>
      <c r="AY124" s="1076"/>
      <c r="AZ124" s="1076"/>
      <c r="BA124" s="1076"/>
      <c r="BB124" s="1076"/>
      <c r="BC124" s="1076"/>
      <c r="BD124" s="1076"/>
      <c r="BE124" s="1076"/>
      <c r="BF124" s="1076"/>
      <c r="BG124" s="1076"/>
      <c r="BH124" s="1076"/>
      <c r="BI124" s="1076"/>
      <c r="BJ124" s="1076"/>
      <c r="BK124" s="1076"/>
      <c r="BL124" s="1076"/>
      <c r="BM124" s="1076"/>
      <c r="BN124" s="1076"/>
      <c r="BO124" s="1076"/>
      <c r="BP124" s="1077"/>
      <c r="BQ124" s="1078">
        <v>19.899999999999999</v>
      </c>
      <c r="BR124" s="1043"/>
      <c r="BS124" s="1043"/>
      <c r="BT124" s="1043"/>
      <c r="BU124" s="1043"/>
      <c r="BV124" s="1043">
        <v>11.9</v>
      </c>
      <c r="BW124" s="1043"/>
      <c r="BX124" s="1043"/>
      <c r="BY124" s="1043"/>
      <c r="BZ124" s="1043"/>
      <c r="CA124" s="1043">
        <v>6.2</v>
      </c>
      <c r="CB124" s="1043"/>
      <c r="CC124" s="1043"/>
      <c r="CD124" s="1043"/>
      <c r="CE124" s="1043"/>
      <c r="CF124" s="1044"/>
      <c r="CG124" s="1045"/>
      <c r="CH124" s="1045"/>
      <c r="CI124" s="1045"/>
      <c r="CJ124" s="1046"/>
      <c r="CK124" s="1028"/>
      <c r="CL124" s="1028"/>
      <c r="CM124" s="1028"/>
      <c r="CN124" s="1028"/>
      <c r="CO124" s="1029"/>
      <c r="CP124" s="1035" t="s">
        <v>490</v>
      </c>
      <c r="CQ124" s="1036"/>
      <c r="CR124" s="1036"/>
      <c r="CS124" s="1036"/>
      <c r="CT124" s="1036"/>
      <c r="CU124" s="1036"/>
      <c r="CV124" s="1036"/>
      <c r="CW124" s="1036"/>
      <c r="CX124" s="1036"/>
      <c r="CY124" s="1036"/>
      <c r="CZ124" s="1036"/>
      <c r="DA124" s="1036"/>
      <c r="DB124" s="1036"/>
      <c r="DC124" s="1036"/>
      <c r="DD124" s="1036"/>
      <c r="DE124" s="1036"/>
      <c r="DF124" s="1037"/>
      <c r="DG124" s="1020">
        <v>45966</v>
      </c>
      <c r="DH124" s="1002"/>
      <c r="DI124" s="1002"/>
      <c r="DJ124" s="1002"/>
      <c r="DK124" s="1003"/>
      <c r="DL124" s="1001">
        <v>38063</v>
      </c>
      <c r="DM124" s="1002"/>
      <c r="DN124" s="1002"/>
      <c r="DO124" s="1002"/>
      <c r="DP124" s="1003"/>
      <c r="DQ124" s="1001">
        <v>28089</v>
      </c>
      <c r="DR124" s="1002"/>
      <c r="DS124" s="1002"/>
      <c r="DT124" s="1002"/>
      <c r="DU124" s="1003"/>
      <c r="DV124" s="1004">
        <v>0.7</v>
      </c>
      <c r="DW124" s="1005"/>
      <c r="DX124" s="1005"/>
      <c r="DY124" s="1005"/>
      <c r="DZ124" s="1006"/>
    </row>
    <row r="125" spans="1:130" s="220" customFormat="1" ht="26.25" customHeight="1" x14ac:dyDescent="0.15">
      <c r="A125" s="1073"/>
      <c r="B125" s="965"/>
      <c r="C125" s="938" t="s">
        <v>477</v>
      </c>
      <c r="D125" s="939"/>
      <c r="E125" s="939"/>
      <c r="F125" s="939"/>
      <c r="G125" s="939"/>
      <c r="H125" s="939"/>
      <c r="I125" s="939"/>
      <c r="J125" s="939"/>
      <c r="K125" s="939"/>
      <c r="L125" s="939"/>
      <c r="M125" s="939"/>
      <c r="N125" s="939"/>
      <c r="O125" s="939"/>
      <c r="P125" s="939"/>
      <c r="Q125" s="939"/>
      <c r="R125" s="939"/>
      <c r="S125" s="939"/>
      <c r="T125" s="939"/>
      <c r="U125" s="939"/>
      <c r="V125" s="939"/>
      <c r="W125" s="939"/>
      <c r="X125" s="939"/>
      <c r="Y125" s="939"/>
      <c r="Z125" s="940"/>
      <c r="AA125" s="974" t="s">
        <v>132</v>
      </c>
      <c r="AB125" s="975"/>
      <c r="AC125" s="975"/>
      <c r="AD125" s="975"/>
      <c r="AE125" s="976"/>
      <c r="AF125" s="977" t="s">
        <v>132</v>
      </c>
      <c r="AG125" s="975"/>
      <c r="AH125" s="975"/>
      <c r="AI125" s="975"/>
      <c r="AJ125" s="976"/>
      <c r="AK125" s="977" t="s">
        <v>132</v>
      </c>
      <c r="AL125" s="975"/>
      <c r="AM125" s="975"/>
      <c r="AN125" s="975"/>
      <c r="AO125" s="976"/>
      <c r="AP125" s="978" t="s">
        <v>132</v>
      </c>
      <c r="AQ125" s="979"/>
      <c r="AR125" s="979"/>
      <c r="AS125" s="979"/>
      <c r="AT125" s="980"/>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38" t="s">
        <v>491</v>
      </c>
      <c r="CL125" s="1023"/>
      <c r="CM125" s="1023"/>
      <c r="CN125" s="1023"/>
      <c r="CO125" s="1024"/>
      <c r="CP125" s="945" t="s">
        <v>492</v>
      </c>
      <c r="CQ125" s="913"/>
      <c r="CR125" s="913"/>
      <c r="CS125" s="913"/>
      <c r="CT125" s="913"/>
      <c r="CU125" s="913"/>
      <c r="CV125" s="913"/>
      <c r="CW125" s="913"/>
      <c r="CX125" s="913"/>
      <c r="CY125" s="913"/>
      <c r="CZ125" s="913"/>
      <c r="DA125" s="913"/>
      <c r="DB125" s="913"/>
      <c r="DC125" s="913"/>
      <c r="DD125" s="913"/>
      <c r="DE125" s="913"/>
      <c r="DF125" s="914"/>
      <c r="DG125" s="946" t="s">
        <v>132</v>
      </c>
      <c r="DH125" s="947"/>
      <c r="DI125" s="947"/>
      <c r="DJ125" s="947"/>
      <c r="DK125" s="947"/>
      <c r="DL125" s="947" t="s">
        <v>493</v>
      </c>
      <c r="DM125" s="947"/>
      <c r="DN125" s="947"/>
      <c r="DO125" s="947"/>
      <c r="DP125" s="947"/>
      <c r="DQ125" s="947" t="s">
        <v>132</v>
      </c>
      <c r="DR125" s="947"/>
      <c r="DS125" s="947"/>
      <c r="DT125" s="947"/>
      <c r="DU125" s="947"/>
      <c r="DV125" s="948" t="s">
        <v>494</v>
      </c>
      <c r="DW125" s="948"/>
      <c r="DX125" s="948"/>
      <c r="DY125" s="948"/>
      <c r="DZ125" s="949"/>
    </row>
    <row r="126" spans="1:130" s="220" customFormat="1" ht="26.25" customHeight="1" thickBot="1" x14ac:dyDescent="0.2">
      <c r="A126" s="1073"/>
      <c r="B126" s="965"/>
      <c r="C126" s="938" t="s">
        <v>479</v>
      </c>
      <c r="D126" s="939"/>
      <c r="E126" s="939"/>
      <c r="F126" s="939"/>
      <c r="G126" s="939"/>
      <c r="H126" s="939"/>
      <c r="I126" s="939"/>
      <c r="J126" s="939"/>
      <c r="K126" s="939"/>
      <c r="L126" s="939"/>
      <c r="M126" s="939"/>
      <c r="N126" s="939"/>
      <c r="O126" s="939"/>
      <c r="P126" s="939"/>
      <c r="Q126" s="939"/>
      <c r="R126" s="939"/>
      <c r="S126" s="939"/>
      <c r="T126" s="939"/>
      <c r="U126" s="939"/>
      <c r="V126" s="939"/>
      <c r="W126" s="939"/>
      <c r="X126" s="939"/>
      <c r="Y126" s="939"/>
      <c r="Z126" s="940"/>
      <c r="AA126" s="974" t="s">
        <v>494</v>
      </c>
      <c r="AB126" s="975"/>
      <c r="AC126" s="975"/>
      <c r="AD126" s="975"/>
      <c r="AE126" s="976"/>
      <c r="AF126" s="977" t="s">
        <v>132</v>
      </c>
      <c r="AG126" s="975"/>
      <c r="AH126" s="975"/>
      <c r="AI126" s="975"/>
      <c r="AJ126" s="976"/>
      <c r="AK126" s="977" t="s">
        <v>132</v>
      </c>
      <c r="AL126" s="975"/>
      <c r="AM126" s="975"/>
      <c r="AN126" s="975"/>
      <c r="AO126" s="976"/>
      <c r="AP126" s="978" t="s">
        <v>132</v>
      </c>
      <c r="AQ126" s="979"/>
      <c r="AR126" s="979"/>
      <c r="AS126" s="979"/>
      <c r="AT126" s="980"/>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39"/>
      <c r="CL126" s="1026"/>
      <c r="CM126" s="1026"/>
      <c r="CN126" s="1026"/>
      <c r="CO126" s="1027"/>
      <c r="CP126" s="938" t="s">
        <v>495</v>
      </c>
      <c r="CQ126" s="939"/>
      <c r="CR126" s="939"/>
      <c r="CS126" s="939"/>
      <c r="CT126" s="939"/>
      <c r="CU126" s="939"/>
      <c r="CV126" s="939"/>
      <c r="CW126" s="939"/>
      <c r="CX126" s="939"/>
      <c r="CY126" s="939"/>
      <c r="CZ126" s="939"/>
      <c r="DA126" s="939"/>
      <c r="DB126" s="939"/>
      <c r="DC126" s="939"/>
      <c r="DD126" s="939"/>
      <c r="DE126" s="939"/>
      <c r="DF126" s="940"/>
      <c r="DG126" s="941" t="s">
        <v>494</v>
      </c>
      <c r="DH126" s="942"/>
      <c r="DI126" s="942"/>
      <c r="DJ126" s="942"/>
      <c r="DK126" s="942"/>
      <c r="DL126" s="942" t="s">
        <v>494</v>
      </c>
      <c r="DM126" s="942"/>
      <c r="DN126" s="942"/>
      <c r="DO126" s="942"/>
      <c r="DP126" s="942"/>
      <c r="DQ126" s="942" t="s">
        <v>496</v>
      </c>
      <c r="DR126" s="942"/>
      <c r="DS126" s="942"/>
      <c r="DT126" s="942"/>
      <c r="DU126" s="942"/>
      <c r="DV126" s="943" t="s">
        <v>497</v>
      </c>
      <c r="DW126" s="943"/>
      <c r="DX126" s="943"/>
      <c r="DY126" s="943"/>
      <c r="DZ126" s="944"/>
    </row>
    <row r="127" spans="1:130" s="220" customFormat="1" ht="26.25" customHeight="1" x14ac:dyDescent="0.15">
      <c r="A127" s="1074"/>
      <c r="B127" s="967"/>
      <c r="C127" s="989" t="s">
        <v>498</v>
      </c>
      <c r="D127" s="981"/>
      <c r="E127" s="981"/>
      <c r="F127" s="981"/>
      <c r="G127" s="981"/>
      <c r="H127" s="981"/>
      <c r="I127" s="981"/>
      <c r="J127" s="981"/>
      <c r="K127" s="981"/>
      <c r="L127" s="981"/>
      <c r="M127" s="981"/>
      <c r="N127" s="981"/>
      <c r="O127" s="981"/>
      <c r="P127" s="981"/>
      <c r="Q127" s="981"/>
      <c r="R127" s="981"/>
      <c r="S127" s="981"/>
      <c r="T127" s="981"/>
      <c r="U127" s="981"/>
      <c r="V127" s="981"/>
      <c r="W127" s="981"/>
      <c r="X127" s="981"/>
      <c r="Y127" s="981"/>
      <c r="Z127" s="982"/>
      <c r="AA127" s="974">
        <v>6</v>
      </c>
      <c r="AB127" s="975"/>
      <c r="AC127" s="975"/>
      <c r="AD127" s="975"/>
      <c r="AE127" s="976"/>
      <c r="AF127" s="977">
        <v>5</v>
      </c>
      <c r="AG127" s="975"/>
      <c r="AH127" s="975"/>
      <c r="AI127" s="975"/>
      <c r="AJ127" s="976"/>
      <c r="AK127" s="977">
        <v>3</v>
      </c>
      <c r="AL127" s="975"/>
      <c r="AM127" s="975"/>
      <c r="AN127" s="975"/>
      <c r="AO127" s="976"/>
      <c r="AP127" s="978">
        <v>0</v>
      </c>
      <c r="AQ127" s="979"/>
      <c r="AR127" s="979"/>
      <c r="AS127" s="979"/>
      <c r="AT127" s="980"/>
      <c r="AU127" s="222"/>
      <c r="AV127" s="222"/>
      <c r="AW127" s="222"/>
      <c r="AX127" s="1047" t="s">
        <v>499</v>
      </c>
      <c r="AY127" s="1048"/>
      <c r="AZ127" s="1048"/>
      <c r="BA127" s="1048"/>
      <c r="BB127" s="1048"/>
      <c r="BC127" s="1048"/>
      <c r="BD127" s="1048"/>
      <c r="BE127" s="1049"/>
      <c r="BF127" s="1050" t="s">
        <v>500</v>
      </c>
      <c r="BG127" s="1048"/>
      <c r="BH127" s="1048"/>
      <c r="BI127" s="1048"/>
      <c r="BJ127" s="1048"/>
      <c r="BK127" s="1048"/>
      <c r="BL127" s="1049"/>
      <c r="BM127" s="1050" t="s">
        <v>501</v>
      </c>
      <c r="BN127" s="1048"/>
      <c r="BO127" s="1048"/>
      <c r="BP127" s="1048"/>
      <c r="BQ127" s="1048"/>
      <c r="BR127" s="1048"/>
      <c r="BS127" s="1049"/>
      <c r="BT127" s="1050" t="s">
        <v>502</v>
      </c>
      <c r="BU127" s="1048"/>
      <c r="BV127" s="1048"/>
      <c r="BW127" s="1048"/>
      <c r="BX127" s="1048"/>
      <c r="BY127" s="1048"/>
      <c r="BZ127" s="1071"/>
      <c r="CA127" s="222"/>
      <c r="CB127" s="222"/>
      <c r="CC127" s="222"/>
      <c r="CD127" s="245"/>
      <c r="CE127" s="245"/>
      <c r="CF127" s="245"/>
      <c r="CG127" s="222"/>
      <c r="CH127" s="222"/>
      <c r="CI127" s="222"/>
      <c r="CJ127" s="244"/>
      <c r="CK127" s="1039"/>
      <c r="CL127" s="1026"/>
      <c r="CM127" s="1026"/>
      <c r="CN127" s="1026"/>
      <c r="CO127" s="1027"/>
      <c r="CP127" s="938" t="s">
        <v>503</v>
      </c>
      <c r="CQ127" s="939"/>
      <c r="CR127" s="939"/>
      <c r="CS127" s="939"/>
      <c r="CT127" s="939"/>
      <c r="CU127" s="939"/>
      <c r="CV127" s="939"/>
      <c r="CW127" s="939"/>
      <c r="CX127" s="939"/>
      <c r="CY127" s="939"/>
      <c r="CZ127" s="939"/>
      <c r="DA127" s="939"/>
      <c r="DB127" s="939"/>
      <c r="DC127" s="939"/>
      <c r="DD127" s="939"/>
      <c r="DE127" s="939"/>
      <c r="DF127" s="940"/>
      <c r="DG127" s="941" t="s">
        <v>493</v>
      </c>
      <c r="DH127" s="942"/>
      <c r="DI127" s="942"/>
      <c r="DJ127" s="942"/>
      <c r="DK127" s="942"/>
      <c r="DL127" s="942" t="s">
        <v>132</v>
      </c>
      <c r="DM127" s="942"/>
      <c r="DN127" s="942"/>
      <c r="DO127" s="942"/>
      <c r="DP127" s="942"/>
      <c r="DQ127" s="942" t="s">
        <v>132</v>
      </c>
      <c r="DR127" s="942"/>
      <c r="DS127" s="942"/>
      <c r="DT127" s="942"/>
      <c r="DU127" s="942"/>
      <c r="DV127" s="943" t="s">
        <v>497</v>
      </c>
      <c r="DW127" s="943"/>
      <c r="DX127" s="943"/>
      <c r="DY127" s="943"/>
      <c r="DZ127" s="944"/>
    </row>
    <row r="128" spans="1:130" s="220" customFormat="1" ht="26.25" customHeight="1" thickBot="1" x14ac:dyDescent="0.2">
      <c r="A128" s="1057" t="s">
        <v>504</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505</v>
      </c>
      <c r="X128" s="1059"/>
      <c r="Y128" s="1059"/>
      <c r="Z128" s="1060"/>
      <c r="AA128" s="1061">
        <v>5283</v>
      </c>
      <c r="AB128" s="1062"/>
      <c r="AC128" s="1062"/>
      <c r="AD128" s="1062"/>
      <c r="AE128" s="1063"/>
      <c r="AF128" s="1064">
        <v>8755</v>
      </c>
      <c r="AG128" s="1062"/>
      <c r="AH128" s="1062"/>
      <c r="AI128" s="1062"/>
      <c r="AJ128" s="1063"/>
      <c r="AK128" s="1064">
        <v>5813</v>
      </c>
      <c r="AL128" s="1062"/>
      <c r="AM128" s="1062"/>
      <c r="AN128" s="1062"/>
      <c r="AO128" s="1063"/>
      <c r="AP128" s="1065"/>
      <c r="AQ128" s="1066"/>
      <c r="AR128" s="1066"/>
      <c r="AS128" s="1066"/>
      <c r="AT128" s="1067"/>
      <c r="AU128" s="222"/>
      <c r="AV128" s="222"/>
      <c r="AW128" s="222"/>
      <c r="AX128" s="912" t="s">
        <v>506</v>
      </c>
      <c r="AY128" s="913"/>
      <c r="AZ128" s="913"/>
      <c r="BA128" s="913"/>
      <c r="BB128" s="913"/>
      <c r="BC128" s="913"/>
      <c r="BD128" s="913"/>
      <c r="BE128" s="914"/>
      <c r="BF128" s="1068" t="s">
        <v>493</v>
      </c>
      <c r="BG128" s="1069"/>
      <c r="BH128" s="1069"/>
      <c r="BI128" s="1069"/>
      <c r="BJ128" s="1069"/>
      <c r="BK128" s="1069"/>
      <c r="BL128" s="1070"/>
      <c r="BM128" s="1068">
        <v>15</v>
      </c>
      <c r="BN128" s="1069"/>
      <c r="BO128" s="1069"/>
      <c r="BP128" s="1069"/>
      <c r="BQ128" s="1069"/>
      <c r="BR128" s="1069"/>
      <c r="BS128" s="1070"/>
      <c r="BT128" s="1068">
        <v>20</v>
      </c>
      <c r="BU128" s="1069"/>
      <c r="BV128" s="1069"/>
      <c r="BW128" s="1069"/>
      <c r="BX128" s="1069"/>
      <c r="BY128" s="1069"/>
      <c r="BZ128" s="1092"/>
      <c r="CA128" s="245"/>
      <c r="CB128" s="245"/>
      <c r="CC128" s="245"/>
      <c r="CD128" s="245"/>
      <c r="CE128" s="245"/>
      <c r="CF128" s="245"/>
      <c r="CG128" s="222"/>
      <c r="CH128" s="222"/>
      <c r="CI128" s="222"/>
      <c r="CJ128" s="244"/>
      <c r="CK128" s="1040"/>
      <c r="CL128" s="1041"/>
      <c r="CM128" s="1041"/>
      <c r="CN128" s="1041"/>
      <c r="CO128" s="1042"/>
      <c r="CP128" s="1051" t="s">
        <v>507</v>
      </c>
      <c r="CQ128" s="739"/>
      <c r="CR128" s="739"/>
      <c r="CS128" s="739"/>
      <c r="CT128" s="739"/>
      <c r="CU128" s="739"/>
      <c r="CV128" s="739"/>
      <c r="CW128" s="739"/>
      <c r="CX128" s="739"/>
      <c r="CY128" s="739"/>
      <c r="CZ128" s="739"/>
      <c r="DA128" s="739"/>
      <c r="DB128" s="739"/>
      <c r="DC128" s="739"/>
      <c r="DD128" s="739"/>
      <c r="DE128" s="739"/>
      <c r="DF128" s="1052"/>
      <c r="DG128" s="1053" t="s">
        <v>496</v>
      </c>
      <c r="DH128" s="1054"/>
      <c r="DI128" s="1054"/>
      <c r="DJ128" s="1054"/>
      <c r="DK128" s="1054"/>
      <c r="DL128" s="1054" t="s">
        <v>132</v>
      </c>
      <c r="DM128" s="1054"/>
      <c r="DN128" s="1054"/>
      <c r="DO128" s="1054"/>
      <c r="DP128" s="1054"/>
      <c r="DQ128" s="1054" t="s">
        <v>493</v>
      </c>
      <c r="DR128" s="1054"/>
      <c r="DS128" s="1054"/>
      <c r="DT128" s="1054"/>
      <c r="DU128" s="1054"/>
      <c r="DV128" s="1055" t="s">
        <v>493</v>
      </c>
      <c r="DW128" s="1055"/>
      <c r="DX128" s="1055"/>
      <c r="DY128" s="1055"/>
      <c r="DZ128" s="1056"/>
    </row>
    <row r="129" spans="1:131" s="220" customFormat="1" ht="26.25" customHeight="1" x14ac:dyDescent="0.15">
      <c r="A129" s="950" t="s">
        <v>110</v>
      </c>
      <c r="B129" s="951"/>
      <c r="C129" s="951"/>
      <c r="D129" s="951"/>
      <c r="E129" s="951"/>
      <c r="F129" s="951"/>
      <c r="G129" s="951"/>
      <c r="H129" s="951"/>
      <c r="I129" s="951"/>
      <c r="J129" s="951"/>
      <c r="K129" s="951"/>
      <c r="L129" s="951"/>
      <c r="M129" s="951"/>
      <c r="N129" s="951"/>
      <c r="O129" s="951"/>
      <c r="P129" s="951"/>
      <c r="Q129" s="951"/>
      <c r="R129" s="951"/>
      <c r="S129" s="951"/>
      <c r="T129" s="951"/>
      <c r="U129" s="951"/>
      <c r="V129" s="951"/>
      <c r="W129" s="1086" t="s">
        <v>508</v>
      </c>
      <c r="X129" s="1087"/>
      <c r="Y129" s="1087"/>
      <c r="Z129" s="1088"/>
      <c r="AA129" s="974">
        <v>4414954</v>
      </c>
      <c r="AB129" s="975"/>
      <c r="AC129" s="975"/>
      <c r="AD129" s="975"/>
      <c r="AE129" s="976"/>
      <c r="AF129" s="977">
        <v>4670540</v>
      </c>
      <c r="AG129" s="975"/>
      <c r="AH129" s="975"/>
      <c r="AI129" s="975"/>
      <c r="AJ129" s="976"/>
      <c r="AK129" s="977">
        <v>4541252</v>
      </c>
      <c r="AL129" s="975"/>
      <c r="AM129" s="975"/>
      <c r="AN129" s="975"/>
      <c r="AO129" s="976"/>
      <c r="AP129" s="1089"/>
      <c r="AQ129" s="1090"/>
      <c r="AR129" s="1090"/>
      <c r="AS129" s="1090"/>
      <c r="AT129" s="1091"/>
      <c r="AU129" s="223"/>
      <c r="AV129" s="223"/>
      <c r="AW129" s="223"/>
      <c r="AX129" s="1081" t="s">
        <v>509</v>
      </c>
      <c r="AY129" s="939"/>
      <c r="AZ129" s="939"/>
      <c r="BA129" s="939"/>
      <c r="BB129" s="939"/>
      <c r="BC129" s="939"/>
      <c r="BD129" s="939"/>
      <c r="BE129" s="940"/>
      <c r="BF129" s="1082" t="s">
        <v>510</v>
      </c>
      <c r="BG129" s="1083"/>
      <c r="BH129" s="1083"/>
      <c r="BI129" s="1083"/>
      <c r="BJ129" s="1083"/>
      <c r="BK129" s="1083"/>
      <c r="BL129" s="1084"/>
      <c r="BM129" s="1082">
        <v>20</v>
      </c>
      <c r="BN129" s="1083"/>
      <c r="BO129" s="1083"/>
      <c r="BP129" s="1083"/>
      <c r="BQ129" s="1083"/>
      <c r="BR129" s="1083"/>
      <c r="BS129" s="1084"/>
      <c r="BT129" s="1082">
        <v>30</v>
      </c>
      <c r="BU129" s="1083"/>
      <c r="BV129" s="1083"/>
      <c r="BW129" s="1083"/>
      <c r="BX129" s="1083"/>
      <c r="BY129" s="1083"/>
      <c r="BZ129" s="1085"/>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950" t="s">
        <v>511</v>
      </c>
      <c r="B130" s="951"/>
      <c r="C130" s="951"/>
      <c r="D130" s="951"/>
      <c r="E130" s="951"/>
      <c r="F130" s="951"/>
      <c r="G130" s="951"/>
      <c r="H130" s="951"/>
      <c r="I130" s="951"/>
      <c r="J130" s="951"/>
      <c r="K130" s="951"/>
      <c r="L130" s="951"/>
      <c r="M130" s="951"/>
      <c r="N130" s="951"/>
      <c r="O130" s="951"/>
      <c r="P130" s="951"/>
      <c r="Q130" s="951"/>
      <c r="R130" s="951"/>
      <c r="S130" s="951"/>
      <c r="T130" s="951"/>
      <c r="U130" s="951"/>
      <c r="V130" s="951"/>
      <c r="W130" s="1086" t="s">
        <v>512</v>
      </c>
      <c r="X130" s="1087"/>
      <c r="Y130" s="1087"/>
      <c r="Z130" s="1088"/>
      <c r="AA130" s="974">
        <v>640195</v>
      </c>
      <c r="AB130" s="975"/>
      <c r="AC130" s="975"/>
      <c r="AD130" s="975"/>
      <c r="AE130" s="976"/>
      <c r="AF130" s="977">
        <v>624997</v>
      </c>
      <c r="AG130" s="975"/>
      <c r="AH130" s="975"/>
      <c r="AI130" s="975"/>
      <c r="AJ130" s="976"/>
      <c r="AK130" s="977">
        <v>623187</v>
      </c>
      <c r="AL130" s="975"/>
      <c r="AM130" s="975"/>
      <c r="AN130" s="975"/>
      <c r="AO130" s="976"/>
      <c r="AP130" s="1089"/>
      <c r="AQ130" s="1090"/>
      <c r="AR130" s="1090"/>
      <c r="AS130" s="1090"/>
      <c r="AT130" s="1091"/>
      <c r="AU130" s="223"/>
      <c r="AV130" s="223"/>
      <c r="AW130" s="223"/>
      <c r="AX130" s="1081" t="s">
        <v>513</v>
      </c>
      <c r="AY130" s="939"/>
      <c r="AZ130" s="939"/>
      <c r="BA130" s="939"/>
      <c r="BB130" s="939"/>
      <c r="BC130" s="939"/>
      <c r="BD130" s="939"/>
      <c r="BE130" s="940"/>
      <c r="BF130" s="1117">
        <v>9.6</v>
      </c>
      <c r="BG130" s="1118"/>
      <c r="BH130" s="1118"/>
      <c r="BI130" s="1118"/>
      <c r="BJ130" s="1118"/>
      <c r="BK130" s="1118"/>
      <c r="BL130" s="1119"/>
      <c r="BM130" s="1117">
        <v>25</v>
      </c>
      <c r="BN130" s="1118"/>
      <c r="BO130" s="1118"/>
      <c r="BP130" s="1118"/>
      <c r="BQ130" s="1118"/>
      <c r="BR130" s="1118"/>
      <c r="BS130" s="1119"/>
      <c r="BT130" s="1117">
        <v>35</v>
      </c>
      <c r="BU130" s="1118"/>
      <c r="BV130" s="1118"/>
      <c r="BW130" s="1118"/>
      <c r="BX130" s="1118"/>
      <c r="BY130" s="1118"/>
      <c r="BZ130" s="1120"/>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514</v>
      </c>
      <c r="X131" s="1124"/>
      <c r="Y131" s="1124"/>
      <c r="Z131" s="1125"/>
      <c r="AA131" s="1020">
        <v>3774759</v>
      </c>
      <c r="AB131" s="1002"/>
      <c r="AC131" s="1002"/>
      <c r="AD131" s="1002"/>
      <c r="AE131" s="1003"/>
      <c r="AF131" s="1001">
        <v>4045543</v>
      </c>
      <c r="AG131" s="1002"/>
      <c r="AH131" s="1002"/>
      <c r="AI131" s="1002"/>
      <c r="AJ131" s="1003"/>
      <c r="AK131" s="1001">
        <v>3918065</v>
      </c>
      <c r="AL131" s="1002"/>
      <c r="AM131" s="1002"/>
      <c r="AN131" s="1002"/>
      <c r="AO131" s="1003"/>
      <c r="AP131" s="1126"/>
      <c r="AQ131" s="1127"/>
      <c r="AR131" s="1127"/>
      <c r="AS131" s="1127"/>
      <c r="AT131" s="1128"/>
      <c r="AU131" s="223"/>
      <c r="AV131" s="223"/>
      <c r="AW131" s="223"/>
      <c r="AX131" s="1099" t="s">
        <v>515</v>
      </c>
      <c r="AY131" s="739"/>
      <c r="AZ131" s="739"/>
      <c r="BA131" s="739"/>
      <c r="BB131" s="739"/>
      <c r="BC131" s="739"/>
      <c r="BD131" s="739"/>
      <c r="BE131" s="1052"/>
      <c r="BF131" s="1100">
        <v>6.2</v>
      </c>
      <c r="BG131" s="1101"/>
      <c r="BH131" s="1101"/>
      <c r="BI131" s="1101"/>
      <c r="BJ131" s="1101"/>
      <c r="BK131" s="1101"/>
      <c r="BL131" s="1102"/>
      <c r="BM131" s="1100">
        <v>350</v>
      </c>
      <c r="BN131" s="1101"/>
      <c r="BO131" s="1101"/>
      <c r="BP131" s="1101"/>
      <c r="BQ131" s="1101"/>
      <c r="BR131" s="1101"/>
      <c r="BS131" s="1102"/>
      <c r="BT131" s="1103"/>
      <c r="BU131" s="1104"/>
      <c r="BV131" s="1104"/>
      <c r="BW131" s="1104"/>
      <c r="BX131" s="1104"/>
      <c r="BY131" s="1104"/>
      <c r="BZ131" s="1105"/>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1106" t="s">
        <v>516</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517</v>
      </c>
      <c r="W132" s="1110"/>
      <c r="X132" s="1110"/>
      <c r="Y132" s="1110"/>
      <c r="Z132" s="1111"/>
      <c r="AA132" s="1112">
        <v>10.94962619</v>
      </c>
      <c r="AB132" s="1113"/>
      <c r="AC132" s="1113"/>
      <c r="AD132" s="1113"/>
      <c r="AE132" s="1114"/>
      <c r="AF132" s="1115">
        <v>8.7858910409999993</v>
      </c>
      <c r="AG132" s="1113"/>
      <c r="AH132" s="1113"/>
      <c r="AI132" s="1113"/>
      <c r="AJ132" s="1114"/>
      <c r="AK132" s="1115">
        <v>9.2023486079999994</v>
      </c>
      <c r="AL132" s="1113"/>
      <c r="AM132" s="1113"/>
      <c r="AN132" s="1113"/>
      <c r="AO132" s="1114"/>
      <c r="AP132" s="1017"/>
      <c r="AQ132" s="1018"/>
      <c r="AR132" s="1018"/>
      <c r="AS132" s="1018"/>
      <c r="AT132" s="1116"/>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093" t="s">
        <v>518</v>
      </c>
      <c r="W133" s="1093"/>
      <c r="X133" s="1093"/>
      <c r="Y133" s="1093"/>
      <c r="Z133" s="1094"/>
      <c r="AA133" s="1095">
        <v>11.4</v>
      </c>
      <c r="AB133" s="1096"/>
      <c r="AC133" s="1096"/>
      <c r="AD133" s="1096"/>
      <c r="AE133" s="1097"/>
      <c r="AF133" s="1095">
        <v>10.1</v>
      </c>
      <c r="AG133" s="1096"/>
      <c r="AH133" s="1096"/>
      <c r="AI133" s="1096"/>
      <c r="AJ133" s="1097"/>
      <c r="AK133" s="1095">
        <v>9.6</v>
      </c>
      <c r="AL133" s="1096"/>
      <c r="AM133" s="1096"/>
      <c r="AN133" s="1096"/>
      <c r="AO133" s="1097"/>
      <c r="AP133" s="1044"/>
      <c r="AQ133" s="1045"/>
      <c r="AR133" s="1045"/>
      <c r="AS133" s="1045"/>
      <c r="AT133" s="1098"/>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zSCpoc4fe6geYxks8TXvo6cM4zQ5/qAxQazvfRhck9wX05Viy/2tm7f22mfR1TPMv+yfkHzz38ClE8tiQW6WKQ==" saltValue="po7BBug7Q3d47aQax+GD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8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519</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toKL/pgBt2TTTXKqZ9KdquFhFmkNydqRm5EX/7xvjwfNZv/kV9wX8hXA02vDqOUZ+gKI6CI9V2iPwmr0UFKWzg==" saltValue="bP8g8oSdpOmbLMIEbTO6Ag=="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b+ZX97YhgYcSLNDkrYZmErIUQK2kjBmO0rbycoEq83whlti+p0CYLWQn77IjrWohOPwkq7CHdaKrg7iNAb3w==" saltValue="G+aDj+UPGYe6QF2Yd1pu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1" customWidth="1"/>
    <col min="37" max="44" width="17" style="251" customWidth="1"/>
    <col min="45" max="45" width="6.125" style="257" customWidth="1"/>
    <col min="46" max="46" width="3" style="255" customWidth="1"/>
    <col min="47" max="47" width="19.125" style="251" hidden="1" customWidth="1"/>
    <col min="48" max="52" width="12.625" style="251" hidden="1" customWidth="1"/>
    <col min="53" max="16384" width="8.6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520</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521</v>
      </c>
      <c r="AL6" s="256"/>
      <c r="AM6" s="256"/>
      <c r="AN6" s="256"/>
    </row>
    <row r="7" spans="1:46" ht="13.5" customHeight="1" x14ac:dyDescent="0.15">
      <c r="A7" s="255"/>
      <c r="AK7" s="258"/>
      <c r="AL7" s="259"/>
      <c r="AM7" s="259"/>
      <c r="AN7" s="260"/>
      <c r="AO7" s="1130" t="s">
        <v>522</v>
      </c>
      <c r="AP7" s="261"/>
      <c r="AQ7" s="262" t="s">
        <v>523</v>
      </c>
      <c r="AR7" s="263"/>
    </row>
    <row r="8" spans="1:46" x14ac:dyDescent="0.15">
      <c r="A8" s="255"/>
      <c r="AK8" s="264"/>
      <c r="AL8" s="265"/>
      <c r="AM8" s="265"/>
      <c r="AN8" s="266"/>
      <c r="AO8" s="1131"/>
      <c r="AP8" s="267" t="s">
        <v>524</v>
      </c>
      <c r="AQ8" s="268" t="s">
        <v>525</v>
      </c>
      <c r="AR8" s="269" t="s">
        <v>526</v>
      </c>
    </row>
    <row r="9" spans="1:46" x14ac:dyDescent="0.15">
      <c r="A9" s="255"/>
      <c r="AK9" s="1132" t="s">
        <v>527</v>
      </c>
      <c r="AL9" s="1133"/>
      <c r="AM9" s="1133"/>
      <c r="AN9" s="1134"/>
      <c r="AO9" s="270">
        <v>1303871</v>
      </c>
      <c r="AP9" s="270">
        <v>126002</v>
      </c>
      <c r="AQ9" s="271">
        <v>108757</v>
      </c>
      <c r="AR9" s="272">
        <v>15.9</v>
      </c>
    </row>
    <row r="10" spans="1:46" ht="13.5" customHeight="1" x14ac:dyDescent="0.15">
      <c r="A10" s="255"/>
      <c r="AK10" s="1132" t="s">
        <v>528</v>
      </c>
      <c r="AL10" s="1133"/>
      <c r="AM10" s="1133"/>
      <c r="AN10" s="1134"/>
      <c r="AO10" s="273">
        <v>144537</v>
      </c>
      <c r="AP10" s="273">
        <v>13968</v>
      </c>
      <c r="AQ10" s="274">
        <v>15108</v>
      </c>
      <c r="AR10" s="275">
        <v>-7.5</v>
      </c>
    </row>
    <row r="11" spans="1:46" ht="13.5" customHeight="1" x14ac:dyDescent="0.15">
      <c r="A11" s="255"/>
      <c r="AK11" s="1132" t="s">
        <v>529</v>
      </c>
      <c r="AL11" s="1133"/>
      <c r="AM11" s="1133"/>
      <c r="AN11" s="1134"/>
      <c r="AO11" s="273" t="s">
        <v>530</v>
      </c>
      <c r="AP11" s="273" t="s">
        <v>530</v>
      </c>
      <c r="AQ11" s="274">
        <v>1414</v>
      </c>
      <c r="AR11" s="275" t="s">
        <v>530</v>
      </c>
    </row>
    <row r="12" spans="1:46" ht="13.5" customHeight="1" x14ac:dyDescent="0.15">
      <c r="A12" s="255"/>
      <c r="AK12" s="1132" t="s">
        <v>531</v>
      </c>
      <c r="AL12" s="1133"/>
      <c r="AM12" s="1133"/>
      <c r="AN12" s="1134"/>
      <c r="AO12" s="273" t="s">
        <v>530</v>
      </c>
      <c r="AP12" s="273" t="s">
        <v>530</v>
      </c>
      <c r="AQ12" s="274">
        <v>40</v>
      </c>
      <c r="AR12" s="275" t="s">
        <v>530</v>
      </c>
    </row>
    <row r="13" spans="1:46" ht="13.5" customHeight="1" x14ac:dyDescent="0.15">
      <c r="A13" s="255"/>
      <c r="AK13" s="1132" t="s">
        <v>532</v>
      </c>
      <c r="AL13" s="1133"/>
      <c r="AM13" s="1133"/>
      <c r="AN13" s="1134"/>
      <c r="AO13" s="273">
        <v>177400</v>
      </c>
      <c r="AP13" s="273">
        <v>17143</v>
      </c>
      <c r="AQ13" s="274">
        <v>4611</v>
      </c>
      <c r="AR13" s="275">
        <v>271.8</v>
      </c>
    </row>
    <row r="14" spans="1:46" ht="13.5" customHeight="1" x14ac:dyDescent="0.15">
      <c r="A14" s="255"/>
      <c r="AK14" s="1132" t="s">
        <v>533</v>
      </c>
      <c r="AL14" s="1133"/>
      <c r="AM14" s="1133"/>
      <c r="AN14" s="1134"/>
      <c r="AO14" s="273">
        <v>33337</v>
      </c>
      <c r="AP14" s="273">
        <v>3222</v>
      </c>
      <c r="AQ14" s="274">
        <v>2427</v>
      </c>
      <c r="AR14" s="275">
        <v>32.799999999999997</v>
      </c>
    </row>
    <row r="15" spans="1:46" ht="13.5" customHeight="1" x14ac:dyDescent="0.15">
      <c r="A15" s="255"/>
      <c r="AK15" s="1135" t="s">
        <v>534</v>
      </c>
      <c r="AL15" s="1136"/>
      <c r="AM15" s="1136"/>
      <c r="AN15" s="1137"/>
      <c r="AO15" s="273">
        <v>-99375</v>
      </c>
      <c r="AP15" s="273">
        <v>-9603</v>
      </c>
      <c r="AQ15" s="274">
        <v>-7785</v>
      </c>
      <c r="AR15" s="275">
        <v>23.4</v>
      </c>
    </row>
    <row r="16" spans="1:46" x14ac:dyDescent="0.15">
      <c r="A16" s="255"/>
      <c r="AK16" s="1135" t="s">
        <v>192</v>
      </c>
      <c r="AL16" s="1136"/>
      <c r="AM16" s="1136"/>
      <c r="AN16" s="1137"/>
      <c r="AO16" s="273">
        <v>1559770</v>
      </c>
      <c r="AP16" s="273">
        <v>150732</v>
      </c>
      <c r="AQ16" s="274">
        <v>124572</v>
      </c>
      <c r="AR16" s="275">
        <v>21</v>
      </c>
    </row>
    <row r="17" spans="1:46" x14ac:dyDescent="0.15">
      <c r="A17" s="255"/>
    </row>
    <row r="18" spans="1:46" x14ac:dyDescent="0.15">
      <c r="A18" s="255"/>
      <c r="AQ18" s="276"/>
      <c r="AR18" s="276"/>
    </row>
    <row r="19" spans="1:46" x14ac:dyDescent="0.15">
      <c r="A19" s="255"/>
      <c r="AK19" s="251" t="s">
        <v>535</v>
      </c>
    </row>
    <row r="20" spans="1:46" x14ac:dyDescent="0.15">
      <c r="A20" s="255"/>
      <c r="AK20" s="277"/>
      <c r="AL20" s="278"/>
      <c r="AM20" s="278"/>
      <c r="AN20" s="279"/>
      <c r="AO20" s="280" t="s">
        <v>536</v>
      </c>
      <c r="AP20" s="281" t="s">
        <v>537</v>
      </c>
      <c r="AQ20" s="282" t="s">
        <v>538</v>
      </c>
      <c r="AR20" s="283"/>
    </row>
    <row r="21" spans="1:46" s="256" customFormat="1" x14ac:dyDescent="0.15">
      <c r="A21" s="284"/>
      <c r="AK21" s="1138" t="s">
        <v>539</v>
      </c>
      <c r="AL21" s="1139"/>
      <c r="AM21" s="1139"/>
      <c r="AN21" s="1140"/>
      <c r="AO21" s="285">
        <v>11.4</v>
      </c>
      <c r="AP21" s="286">
        <v>10.78</v>
      </c>
      <c r="AQ21" s="287">
        <v>0.62</v>
      </c>
      <c r="AS21" s="288"/>
      <c r="AT21" s="284"/>
    </row>
    <row r="22" spans="1:46" s="256" customFormat="1" x14ac:dyDescent="0.15">
      <c r="A22" s="284"/>
      <c r="AK22" s="1138" t="s">
        <v>540</v>
      </c>
      <c r="AL22" s="1139"/>
      <c r="AM22" s="1139"/>
      <c r="AN22" s="1140"/>
      <c r="AO22" s="289">
        <v>90.7</v>
      </c>
      <c r="AP22" s="290">
        <v>96.3</v>
      </c>
      <c r="AQ22" s="291">
        <v>-5.6</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129" t="s">
        <v>541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row>
    <row r="27" spans="1:46" x14ac:dyDescent="0.15">
      <c r="A27" s="296"/>
      <c r="AS27" s="251"/>
      <c r="AT27" s="251"/>
    </row>
    <row r="28" spans="1:46" ht="17.25" x14ac:dyDescent="0.15">
      <c r="A28" s="252" t="s">
        <v>542</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543</v>
      </c>
      <c r="AL29" s="256"/>
      <c r="AM29" s="256"/>
      <c r="AN29" s="256"/>
      <c r="AS29" s="298"/>
    </row>
    <row r="30" spans="1:46" ht="13.5" customHeight="1" x14ac:dyDescent="0.15">
      <c r="A30" s="255"/>
      <c r="AK30" s="258"/>
      <c r="AL30" s="259"/>
      <c r="AM30" s="259"/>
      <c r="AN30" s="260"/>
      <c r="AO30" s="1130" t="s">
        <v>522</v>
      </c>
      <c r="AP30" s="261"/>
      <c r="AQ30" s="262" t="s">
        <v>523</v>
      </c>
      <c r="AR30" s="263"/>
    </row>
    <row r="31" spans="1:46" x14ac:dyDescent="0.15">
      <c r="A31" s="255"/>
      <c r="AK31" s="264"/>
      <c r="AL31" s="265"/>
      <c r="AM31" s="265"/>
      <c r="AN31" s="266"/>
      <c r="AO31" s="1131"/>
      <c r="AP31" s="267" t="s">
        <v>524</v>
      </c>
      <c r="AQ31" s="268" t="s">
        <v>525</v>
      </c>
      <c r="AR31" s="269" t="s">
        <v>526</v>
      </c>
    </row>
    <row r="32" spans="1:46" ht="27" customHeight="1" x14ac:dyDescent="0.15">
      <c r="A32" s="255"/>
      <c r="AK32" s="1146" t="s">
        <v>544</v>
      </c>
      <c r="AL32" s="1147"/>
      <c r="AM32" s="1147"/>
      <c r="AN32" s="1148"/>
      <c r="AO32" s="299">
        <v>658136</v>
      </c>
      <c r="AP32" s="299">
        <v>63600</v>
      </c>
      <c r="AQ32" s="300">
        <v>62543</v>
      </c>
      <c r="AR32" s="301">
        <v>1.7</v>
      </c>
    </row>
    <row r="33" spans="1:46" ht="13.5" customHeight="1" x14ac:dyDescent="0.15">
      <c r="A33" s="255"/>
      <c r="AK33" s="1146" t="s">
        <v>545</v>
      </c>
      <c r="AL33" s="1147"/>
      <c r="AM33" s="1147"/>
      <c r="AN33" s="1148"/>
      <c r="AO33" s="299" t="s">
        <v>530</v>
      </c>
      <c r="AP33" s="299" t="s">
        <v>530</v>
      </c>
      <c r="AQ33" s="300" t="s">
        <v>530</v>
      </c>
      <c r="AR33" s="301" t="s">
        <v>530</v>
      </c>
    </row>
    <row r="34" spans="1:46" ht="27" customHeight="1" x14ac:dyDescent="0.15">
      <c r="A34" s="255"/>
      <c r="AK34" s="1146" t="s">
        <v>546</v>
      </c>
      <c r="AL34" s="1147"/>
      <c r="AM34" s="1147"/>
      <c r="AN34" s="1148"/>
      <c r="AO34" s="299" t="s">
        <v>530</v>
      </c>
      <c r="AP34" s="299" t="s">
        <v>530</v>
      </c>
      <c r="AQ34" s="300" t="s">
        <v>530</v>
      </c>
      <c r="AR34" s="301" t="s">
        <v>530</v>
      </c>
    </row>
    <row r="35" spans="1:46" ht="27" customHeight="1" x14ac:dyDescent="0.15">
      <c r="A35" s="255"/>
      <c r="AK35" s="1146" t="s">
        <v>547</v>
      </c>
      <c r="AL35" s="1147"/>
      <c r="AM35" s="1147"/>
      <c r="AN35" s="1148"/>
      <c r="AO35" s="299">
        <v>309630</v>
      </c>
      <c r="AP35" s="299">
        <v>29922</v>
      </c>
      <c r="AQ35" s="300">
        <v>16620</v>
      </c>
      <c r="AR35" s="301">
        <v>80</v>
      </c>
    </row>
    <row r="36" spans="1:46" ht="27" customHeight="1" x14ac:dyDescent="0.15">
      <c r="A36" s="255"/>
      <c r="AK36" s="1146" t="s">
        <v>548</v>
      </c>
      <c r="AL36" s="1147"/>
      <c r="AM36" s="1147"/>
      <c r="AN36" s="1148"/>
      <c r="AO36" s="299">
        <v>21785</v>
      </c>
      <c r="AP36" s="299">
        <v>2105</v>
      </c>
      <c r="AQ36" s="300">
        <v>3562</v>
      </c>
      <c r="AR36" s="301">
        <v>-40.9</v>
      </c>
    </row>
    <row r="37" spans="1:46" ht="13.5" customHeight="1" x14ac:dyDescent="0.15">
      <c r="A37" s="255"/>
      <c r="AK37" s="1146" t="s">
        <v>549</v>
      </c>
      <c r="AL37" s="1147"/>
      <c r="AM37" s="1147"/>
      <c r="AN37" s="1148"/>
      <c r="AO37" s="299">
        <v>3</v>
      </c>
      <c r="AP37" s="299">
        <v>0</v>
      </c>
      <c r="AQ37" s="300">
        <v>625</v>
      </c>
      <c r="AR37" s="301">
        <v>-100</v>
      </c>
    </row>
    <row r="38" spans="1:46" ht="27" customHeight="1" x14ac:dyDescent="0.15">
      <c r="A38" s="255"/>
      <c r="AK38" s="1149" t="s">
        <v>550</v>
      </c>
      <c r="AL38" s="1150"/>
      <c r="AM38" s="1150"/>
      <c r="AN38" s="1151"/>
      <c r="AO38" s="302" t="s">
        <v>530</v>
      </c>
      <c r="AP38" s="302" t="s">
        <v>530</v>
      </c>
      <c r="AQ38" s="303">
        <v>3</v>
      </c>
      <c r="AR38" s="291" t="s">
        <v>530</v>
      </c>
      <c r="AS38" s="298"/>
    </row>
    <row r="39" spans="1:46" x14ac:dyDescent="0.15">
      <c r="A39" s="255"/>
      <c r="AK39" s="1149" t="s">
        <v>551</v>
      </c>
      <c r="AL39" s="1150"/>
      <c r="AM39" s="1150"/>
      <c r="AN39" s="1151"/>
      <c r="AO39" s="299">
        <v>-5813</v>
      </c>
      <c r="AP39" s="299">
        <v>-562</v>
      </c>
      <c r="AQ39" s="300">
        <v>-2822</v>
      </c>
      <c r="AR39" s="301">
        <v>-80.099999999999994</v>
      </c>
      <c r="AS39" s="298"/>
    </row>
    <row r="40" spans="1:46" ht="27" customHeight="1" x14ac:dyDescent="0.15">
      <c r="A40" s="255"/>
      <c r="AK40" s="1146" t="s">
        <v>552</v>
      </c>
      <c r="AL40" s="1147"/>
      <c r="AM40" s="1147"/>
      <c r="AN40" s="1148"/>
      <c r="AO40" s="299">
        <v>-623187</v>
      </c>
      <c r="AP40" s="299">
        <v>-60223</v>
      </c>
      <c r="AQ40" s="300">
        <v>-53912</v>
      </c>
      <c r="AR40" s="301">
        <v>11.7</v>
      </c>
      <c r="AS40" s="298"/>
    </row>
    <row r="41" spans="1:46" x14ac:dyDescent="0.15">
      <c r="A41" s="255"/>
      <c r="AK41" s="1152" t="s">
        <v>305</v>
      </c>
      <c r="AL41" s="1153"/>
      <c r="AM41" s="1153"/>
      <c r="AN41" s="1154"/>
      <c r="AO41" s="299">
        <v>360554</v>
      </c>
      <c r="AP41" s="299">
        <v>34843</v>
      </c>
      <c r="AQ41" s="300">
        <v>26618</v>
      </c>
      <c r="AR41" s="301">
        <v>30.9</v>
      </c>
      <c r="AS41" s="298"/>
    </row>
    <row r="42" spans="1:46" x14ac:dyDescent="0.15">
      <c r="A42" s="255"/>
      <c r="AK42" s="304" t="s">
        <v>553</v>
      </c>
      <c r="AQ42" s="276"/>
      <c r="AR42" s="276"/>
      <c r="AS42" s="298"/>
    </row>
    <row r="43" spans="1:46" x14ac:dyDescent="0.15">
      <c r="A43" s="255"/>
      <c r="AP43" s="305"/>
      <c r="AQ43" s="276"/>
      <c r="AS43" s="298"/>
    </row>
    <row r="44" spans="1:46" x14ac:dyDescent="0.15">
      <c r="A44" s="255"/>
      <c r="AQ44" s="276"/>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15">
      <c r="A47" s="308" t="s">
        <v>554</v>
      </c>
    </row>
    <row r="48" spans="1:46" x14ac:dyDescent="0.15">
      <c r="A48" s="255"/>
      <c r="AK48" s="309" t="s">
        <v>555</v>
      </c>
      <c r="AL48" s="309"/>
      <c r="AM48" s="309"/>
      <c r="AN48" s="309"/>
      <c r="AO48" s="309"/>
      <c r="AP48" s="309"/>
      <c r="AQ48" s="310"/>
      <c r="AR48" s="309"/>
    </row>
    <row r="49" spans="1:44" ht="13.5" customHeight="1" x14ac:dyDescent="0.15">
      <c r="A49" s="255"/>
      <c r="AK49" s="311"/>
      <c r="AL49" s="312"/>
      <c r="AM49" s="1141" t="s">
        <v>522</v>
      </c>
      <c r="AN49" s="1143" t="s">
        <v>556</v>
      </c>
      <c r="AO49" s="1144"/>
      <c r="AP49" s="1144"/>
      <c r="AQ49" s="1144"/>
      <c r="AR49" s="1145"/>
    </row>
    <row r="50" spans="1:44" x14ac:dyDescent="0.15">
      <c r="A50" s="255"/>
      <c r="AK50" s="313"/>
      <c r="AL50" s="314"/>
      <c r="AM50" s="1142"/>
      <c r="AN50" s="315" t="s">
        <v>557</v>
      </c>
      <c r="AO50" s="316" t="s">
        <v>558</v>
      </c>
      <c r="AP50" s="317" t="s">
        <v>559</v>
      </c>
      <c r="AQ50" s="318" t="s">
        <v>560</v>
      </c>
      <c r="AR50" s="319" t="s">
        <v>561</v>
      </c>
    </row>
    <row r="51" spans="1:44" x14ac:dyDescent="0.15">
      <c r="A51" s="255"/>
      <c r="AK51" s="311" t="s">
        <v>562</v>
      </c>
      <c r="AL51" s="312"/>
      <c r="AM51" s="320">
        <v>982454</v>
      </c>
      <c r="AN51" s="321">
        <v>90158</v>
      </c>
      <c r="AO51" s="322">
        <v>11.9</v>
      </c>
      <c r="AP51" s="323">
        <v>88328</v>
      </c>
      <c r="AQ51" s="324">
        <v>-1.9</v>
      </c>
      <c r="AR51" s="325">
        <v>13.8</v>
      </c>
    </row>
    <row r="52" spans="1:44" x14ac:dyDescent="0.15">
      <c r="A52" s="255"/>
      <c r="AK52" s="326"/>
      <c r="AL52" s="327" t="s">
        <v>563</v>
      </c>
      <c r="AM52" s="328">
        <v>331110</v>
      </c>
      <c r="AN52" s="329">
        <v>30385</v>
      </c>
      <c r="AO52" s="330">
        <v>-40.299999999999997</v>
      </c>
      <c r="AP52" s="331">
        <v>49013</v>
      </c>
      <c r="AQ52" s="332">
        <v>6.4</v>
      </c>
      <c r="AR52" s="333">
        <v>-46.7</v>
      </c>
    </row>
    <row r="53" spans="1:44" x14ac:dyDescent="0.15">
      <c r="A53" s="255"/>
      <c r="AK53" s="311" t="s">
        <v>564</v>
      </c>
      <c r="AL53" s="312"/>
      <c r="AM53" s="320">
        <v>494689</v>
      </c>
      <c r="AN53" s="321">
        <v>46000</v>
      </c>
      <c r="AO53" s="322">
        <v>-49</v>
      </c>
      <c r="AP53" s="323">
        <v>103390</v>
      </c>
      <c r="AQ53" s="324">
        <v>17.100000000000001</v>
      </c>
      <c r="AR53" s="325">
        <v>-66.099999999999994</v>
      </c>
    </row>
    <row r="54" spans="1:44" x14ac:dyDescent="0.15">
      <c r="A54" s="255"/>
      <c r="AK54" s="326"/>
      <c r="AL54" s="327" t="s">
        <v>563</v>
      </c>
      <c r="AM54" s="328">
        <v>326476</v>
      </c>
      <c r="AN54" s="329">
        <v>30359</v>
      </c>
      <c r="AO54" s="330">
        <v>-0.1</v>
      </c>
      <c r="AP54" s="331">
        <v>51269</v>
      </c>
      <c r="AQ54" s="332">
        <v>4.5999999999999996</v>
      </c>
      <c r="AR54" s="333">
        <v>-4.7</v>
      </c>
    </row>
    <row r="55" spans="1:44" x14ac:dyDescent="0.15">
      <c r="A55" s="255"/>
      <c r="AK55" s="311" t="s">
        <v>565</v>
      </c>
      <c r="AL55" s="312"/>
      <c r="AM55" s="320">
        <v>1987470</v>
      </c>
      <c r="AN55" s="321">
        <v>187479</v>
      </c>
      <c r="AO55" s="322">
        <v>307.60000000000002</v>
      </c>
      <c r="AP55" s="323">
        <v>117234</v>
      </c>
      <c r="AQ55" s="324">
        <v>13.4</v>
      </c>
      <c r="AR55" s="325">
        <v>294.2</v>
      </c>
    </row>
    <row r="56" spans="1:44" x14ac:dyDescent="0.15">
      <c r="A56" s="255"/>
      <c r="AK56" s="326"/>
      <c r="AL56" s="327" t="s">
        <v>563</v>
      </c>
      <c r="AM56" s="328">
        <v>323684</v>
      </c>
      <c r="AN56" s="329">
        <v>30533</v>
      </c>
      <c r="AO56" s="330">
        <v>0.6</v>
      </c>
      <c r="AP56" s="331">
        <v>59796</v>
      </c>
      <c r="AQ56" s="332">
        <v>16.600000000000001</v>
      </c>
      <c r="AR56" s="333">
        <v>-16</v>
      </c>
    </row>
    <row r="57" spans="1:44" x14ac:dyDescent="0.15">
      <c r="A57" s="255"/>
      <c r="AK57" s="311" t="s">
        <v>566</v>
      </c>
      <c r="AL57" s="312"/>
      <c r="AM57" s="320">
        <v>1256390</v>
      </c>
      <c r="AN57" s="321">
        <v>119622</v>
      </c>
      <c r="AO57" s="322">
        <v>-36.200000000000003</v>
      </c>
      <c r="AP57" s="323">
        <v>97758</v>
      </c>
      <c r="AQ57" s="324">
        <v>-16.600000000000001</v>
      </c>
      <c r="AR57" s="325">
        <v>-19.600000000000001</v>
      </c>
    </row>
    <row r="58" spans="1:44" x14ac:dyDescent="0.15">
      <c r="A58" s="255"/>
      <c r="AK58" s="326"/>
      <c r="AL58" s="327" t="s">
        <v>563</v>
      </c>
      <c r="AM58" s="328">
        <v>298638</v>
      </c>
      <c r="AN58" s="329">
        <v>28434</v>
      </c>
      <c r="AO58" s="330">
        <v>-6.9</v>
      </c>
      <c r="AP58" s="331">
        <v>45946</v>
      </c>
      <c r="AQ58" s="332">
        <v>-23.2</v>
      </c>
      <c r="AR58" s="333">
        <v>16.3</v>
      </c>
    </row>
    <row r="59" spans="1:44" x14ac:dyDescent="0.15">
      <c r="A59" s="255"/>
      <c r="AK59" s="311" t="s">
        <v>567</v>
      </c>
      <c r="AL59" s="312"/>
      <c r="AM59" s="320">
        <v>647711</v>
      </c>
      <c r="AN59" s="321">
        <v>62593</v>
      </c>
      <c r="AO59" s="322">
        <v>-47.7</v>
      </c>
      <c r="AP59" s="323">
        <v>91338</v>
      </c>
      <c r="AQ59" s="324">
        <v>-6.6</v>
      </c>
      <c r="AR59" s="325">
        <v>-41.1</v>
      </c>
    </row>
    <row r="60" spans="1:44" x14ac:dyDescent="0.15">
      <c r="A60" s="255"/>
      <c r="AK60" s="326"/>
      <c r="AL60" s="327" t="s">
        <v>563</v>
      </c>
      <c r="AM60" s="328">
        <v>302152</v>
      </c>
      <c r="AN60" s="329">
        <v>29199</v>
      </c>
      <c r="AO60" s="330">
        <v>2.7</v>
      </c>
      <c r="AP60" s="331">
        <v>43989</v>
      </c>
      <c r="AQ60" s="332">
        <v>-4.3</v>
      </c>
      <c r="AR60" s="333">
        <v>7</v>
      </c>
    </row>
    <row r="61" spans="1:44" x14ac:dyDescent="0.15">
      <c r="A61" s="255"/>
      <c r="AK61" s="311" t="s">
        <v>568</v>
      </c>
      <c r="AL61" s="334"/>
      <c r="AM61" s="320">
        <v>1073743</v>
      </c>
      <c r="AN61" s="321">
        <v>101170</v>
      </c>
      <c r="AO61" s="322">
        <v>37.299999999999997</v>
      </c>
      <c r="AP61" s="323">
        <v>99610</v>
      </c>
      <c r="AQ61" s="335">
        <v>1.1000000000000001</v>
      </c>
      <c r="AR61" s="325">
        <v>36.200000000000003</v>
      </c>
    </row>
    <row r="62" spans="1:44" x14ac:dyDescent="0.15">
      <c r="A62" s="255"/>
      <c r="AK62" s="326"/>
      <c r="AL62" s="327" t="s">
        <v>563</v>
      </c>
      <c r="AM62" s="328">
        <v>316412</v>
      </c>
      <c r="AN62" s="329">
        <v>29782</v>
      </c>
      <c r="AO62" s="330">
        <v>-8.8000000000000007</v>
      </c>
      <c r="AP62" s="331">
        <v>50003</v>
      </c>
      <c r="AQ62" s="332">
        <v>0</v>
      </c>
      <c r="AR62" s="333">
        <v>-8.8000000000000007</v>
      </c>
    </row>
    <row r="63" spans="1:44" x14ac:dyDescent="0.15">
      <c r="A63" s="255"/>
    </row>
    <row r="64" spans="1:44" x14ac:dyDescent="0.15">
      <c r="A64" s="255"/>
    </row>
    <row r="65" spans="1:46" x14ac:dyDescent="0.15">
      <c r="A65" s="255"/>
    </row>
    <row r="66" spans="1:46" x14ac:dyDescent="0.15">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wHUYbOtwgjywWCAV6XVF4J8YktS5JxZ/3JW35BsJ3OJfybUpqmzU9sivizvPl5jCEDQeCX6sUykvjYTa+szZ7g==" saltValue="iitwYUy9p0pW1J04hwBe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570</v>
      </c>
    </row>
    <row r="121" spans="125:125" ht="13.5" hidden="1" customHeight="1" x14ac:dyDescent="0.15">
      <c r="DU121" s="249"/>
    </row>
  </sheetData>
  <sheetProtection algorithmName="SHA-512" hashValue="Ji/mJmIdbP6iSK2KhJHcp0LcFzCDzAcLjG4T8dAWor5yewjTbCkxxLBfCxWkg7Ztotpvx0H2VvVCnKflm4O9hg==" saltValue="tdrNmk+9Eb1jANAZu3U1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571</v>
      </c>
    </row>
  </sheetData>
  <sheetProtection algorithmName="SHA-512" hashValue="ovXioKKoNKL8eknQGyaUawuY3hwxTWDr9buSL8Z9eA1lGV2+DqQZIzu4vqOtDkGQKNwNC3X5XluIkvVfmRxuVg==" saltValue="cAt/yvsXIzEoOJSEnn7G0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55" t="s">
        <v>3</v>
      </c>
      <c r="D47" s="1155"/>
      <c r="E47" s="1156"/>
      <c r="F47" s="11">
        <v>18.79</v>
      </c>
      <c r="G47" s="12">
        <v>19.36</v>
      </c>
      <c r="H47" s="12">
        <v>18.62</v>
      </c>
      <c r="I47" s="12">
        <v>17.61</v>
      </c>
      <c r="J47" s="13">
        <v>18.12</v>
      </c>
    </row>
    <row r="48" spans="2:10" ht="57.75" customHeight="1" x14ac:dyDescent="0.15">
      <c r="B48" s="14"/>
      <c r="C48" s="1157" t="s">
        <v>4</v>
      </c>
      <c r="D48" s="1157"/>
      <c r="E48" s="1158"/>
      <c r="F48" s="15">
        <v>2.6</v>
      </c>
      <c r="G48" s="16">
        <v>4.9400000000000004</v>
      </c>
      <c r="H48" s="16">
        <v>4.37</v>
      </c>
      <c r="I48" s="16">
        <v>7.83</v>
      </c>
      <c r="J48" s="17">
        <v>5.78</v>
      </c>
    </row>
    <row r="49" spans="2:10" ht="57.75" customHeight="1" thickBot="1" x14ac:dyDescent="0.2">
      <c r="B49" s="18"/>
      <c r="C49" s="1159" t="s">
        <v>5</v>
      </c>
      <c r="D49" s="1159"/>
      <c r="E49" s="1160"/>
      <c r="F49" s="19" t="s">
        <v>577</v>
      </c>
      <c r="G49" s="20">
        <v>2.2799999999999998</v>
      </c>
      <c r="H49" s="20" t="s">
        <v>578</v>
      </c>
      <c r="I49" s="20">
        <v>3.7</v>
      </c>
      <c r="J49" s="21" t="s">
        <v>579</v>
      </c>
    </row>
    <row r="50" spans="2:10" x14ac:dyDescent="0.15"/>
  </sheetData>
  <sheetProtection algorithmName="SHA-512" hashValue="l0+vFsn/es4O12c6qHHEHF8us2j3HBxsJP444aVXKGJ0vIUPgN+HZgpeiYGDDZmXt9Poh5LsrU5OkJ4ueESCPQ==" saltValue="0enyDPvX7XGbv2eIcxyl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65" t="s">
        <v>580</v>
      </c>
      <c r="D34" s="1165"/>
      <c r="E34" s="1166"/>
      <c r="F34" s="32">
        <v>2.4900000000000002</v>
      </c>
      <c r="G34" s="33">
        <v>5.16</v>
      </c>
      <c r="H34" s="33">
        <v>4.21</v>
      </c>
      <c r="I34" s="33">
        <v>7.82</v>
      </c>
      <c r="J34" s="34">
        <v>5.77</v>
      </c>
      <c r="K34" s="22"/>
      <c r="L34" s="22"/>
      <c r="M34" s="22"/>
      <c r="N34" s="22"/>
      <c r="O34" s="22"/>
      <c r="P34" s="22"/>
    </row>
    <row r="35" spans="1:16" ht="39" customHeight="1" x14ac:dyDescent="0.15">
      <c r="A35" s="22"/>
      <c r="B35" s="35"/>
      <c r="C35" s="1161" t="s">
        <v>581</v>
      </c>
      <c r="D35" s="1161"/>
      <c r="E35" s="1162"/>
      <c r="F35" s="36">
        <v>3.21</v>
      </c>
      <c r="G35" s="37">
        <v>3.68</v>
      </c>
      <c r="H35" s="37">
        <v>2.64</v>
      </c>
      <c r="I35" s="37">
        <v>3.07</v>
      </c>
      <c r="J35" s="38">
        <v>4.1399999999999997</v>
      </c>
      <c r="K35" s="22"/>
      <c r="L35" s="22"/>
      <c r="M35" s="22"/>
      <c r="N35" s="22"/>
      <c r="O35" s="22"/>
      <c r="P35" s="22"/>
    </row>
    <row r="36" spans="1:16" ht="39" customHeight="1" x14ac:dyDescent="0.15">
      <c r="A36" s="22"/>
      <c r="B36" s="35"/>
      <c r="C36" s="1161" t="s">
        <v>582</v>
      </c>
      <c r="D36" s="1161"/>
      <c r="E36" s="1162"/>
      <c r="F36" s="36">
        <v>1.99</v>
      </c>
      <c r="G36" s="37">
        <v>1.49</v>
      </c>
      <c r="H36" s="37">
        <v>1.31</v>
      </c>
      <c r="I36" s="37">
        <v>1.31</v>
      </c>
      <c r="J36" s="38">
        <v>1.55</v>
      </c>
      <c r="K36" s="22"/>
      <c r="L36" s="22"/>
      <c r="M36" s="22"/>
      <c r="N36" s="22"/>
      <c r="O36" s="22"/>
      <c r="P36" s="22"/>
    </row>
    <row r="37" spans="1:16" ht="39" customHeight="1" x14ac:dyDescent="0.15">
      <c r="A37" s="22"/>
      <c r="B37" s="35"/>
      <c r="C37" s="1161" t="s">
        <v>583</v>
      </c>
      <c r="D37" s="1161"/>
      <c r="E37" s="1162"/>
      <c r="F37" s="36">
        <v>0.63</v>
      </c>
      <c r="G37" s="37">
        <v>0.69</v>
      </c>
      <c r="H37" s="37">
        <v>0.71</v>
      </c>
      <c r="I37" s="37">
        <v>0.87</v>
      </c>
      <c r="J37" s="38">
        <v>1.22</v>
      </c>
      <c r="K37" s="22"/>
      <c r="L37" s="22"/>
      <c r="M37" s="22"/>
      <c r="N37" s="22"/>
      <c r="O37" s="22"/>
      <c r="P37" s="22"/>
    </row>
    <row r="38" spans="1:16" ht="39" customHeight="1" x14ac:dyDescent="0.15">
      <c r="A38" s="22"/>
      <c r="B38" s="35"/>
      <c r="C38" s="1161" t="s">
        <v>584</v>
      </c>
      <c r="D38" s="1161"/>
      <c r="E38" s="1162"/>
      <c r="F38" s="36">
        <v>0.3</v>
      </c>
      <c r="G38" s="37">
        <v>0.27</v>
      </c>
      <c r="H38" s="37">
        <v>0.14000000000000001</v>
      </c>
      <c r="I38" s="37">
        <v>0.36</v>
      </c>
      <c r="J38" s="38">
        <v>0.56000000000000005</v>
      </c>
      <c r="K38" s="22"/>
      <c r="L38" s="22"/>
      <c r="M38" s="22"/>
      <c r="N38" s="22"/>
      <c r="O38" s="22"/>
      <c r="P38" s="22"/>
    </row>
    <row r="39" spans="1:16" ht="39" customHeight="1" x14ac:dyDescent="0.15">
      <c r="A39" s="22"/>
      <c r="B39" s="35"/>
      <c r="C39" s="1161" t="s">
        <v>585</v>
      </c>
      <c r="D39" s="1161"/>
      <c r="E39" s="1162"/>
      <c r="F39" s="36">
        <v>0</v>
      </c>
      <c r="G39" s="37">
        <v>0.02</v>
      </c>
      <c r="H39" s="37">
        <v>0</v>
      </c>
      <c r="I39" s="37">
        <v>0.08</v>
      </c>
      <c r="J39" s="38">
        <v>0.08</v>
      </c>
      <c r="K39" s="22"/>
      <c r="L39" s="22"/>
      <c r="M39" s="22"/>
      <c r="N39" s="22"/>
      <c r="O39" s="22"/>
      <c r="P39" s="22"/>
    </row>
    <row r="40" spans="1:16" ht="39" customHeight="1" x14ac:dyDescent="0.15">
      <c r="A40" s="22"/>
      <c r="B40" s="35"/>
      <c r="C40" s="1161" t="s">
        <v>586</v>
      </c>
      <c r="D40" s="1161"/>
      <c r="E40" s="1162"/>
      <c r="F40" s="36">
        <v>0.06</v>
      </c>
      <c r="G40" s="37">
        <v>0.05</v>
      </c>
      <c r="H40" s="37">
        <v>0.01</v>
      </c>
      <c r="I40" s="37">
        <v>0.01</v>
      </c>
      <c r="J40" s="38">
        <v>0.05</v>
      </c>
      <c r="K40" s="22"/>
      <c r="L40" s="22"/>
      <c r="M40" s="22"/>
      <c r="N40" s="22"/>
      <c r="O40" s="22"/>
      <c r="P40" s="22"/>
    </row>
    <row r="41" spans="1:16" ht="39" customHeight="1" x14ac:dyDescent="0.15">
      <c r="A41" s="22"/>
      <c r="B41" s="35"/>
      <c r="C41" s="1161" t="s">
        <v>587</v>
      </c>
      <c r="D41" s="1161"/>
      <c r="E41" s="1162"/>
      <c r="F41" s="36">
        <v>0</v>
      </c>
      <c r="G41" s="37">
        <v>0.01</v>
      </c>
      <c r="H41" s="37">
        <v>0</v>
      </c>
      <c r="I41" s="37">
        <v>0</v>
      </c>
      <c r="J41" s="38">
        <v>0</v>
      </c>
      <c r="K41" s="22"/>
      <c r="L41" s="22"/>
      <c r="M41" s="22"/>
      <c r="N41" s="22"/>
      <c r="O41" s="22"/>
      <c r="P41" s="22"/>
    </row>
    <row r="42" spans="1:16" ht="39" customHeight="1" x14ac:dyDescent="0.15">
      <c r="A42" s="22"/>
      <c r="B42" s="39"/>
      <c r="C42" s="1161" t="s">
        <v>588</v>
      </c>
      <c r="D42" s="1161"/>
      <c r="E42" s="1162"/>
      <c r="F42" s="36" t="s">
        <v>530</v>
      </c>
      <c r="G42" s="37" t="s">
        <v>530</v>
      </c>
      <c r="H42" s="37" t="s">
        <v>530</v>
      </c>
      <c r="I42" s="37" t="s">
        <v>530</v>
      </c>
      <c r="J42" s="38" t="s">
        <v>530</v>
      </c>
      <c r="K42" s="22"/>
      <c r="L42" s="22"/>
      <c r="M42" s="22"/>
      <c r="N42" s="22"/>
      <c r="O42" s="22"/>
      <c r="P42" s="22"/>
    </row>
    <row r="43" spans="1:16" ht="39" customHeight="1" thickBot="1" x14ac:dyDescent="0.2">
      <c r="A43" s="22"/>
      <c r="B43" s="40"/>
      <c r="C43" s="1163" t="s">
        <v>589</v>
      </c>
      <c r="D43" s="1163"/>
      <c r="E43" s="1164"/>
      <c r="F43" s="41">
        <v>0.13</v>
      </c>
      <c r="G43" s="42">
        <v>0.13</v>
      </c>
      <c r="H43" s="42">
        <v>0.15</v>
      </c>
      <c r="I43" s="42">
        <v>0.19</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0b9t26ot22mhzJQrw2qdsPFYOC5q9/MYzB48pDf3MLHi83fatdQb+dY98phzOq+ark0LLO1gBPoODKyq4AHTQ==" saltValue="XJ/IQIsoGUDDRdrxVqiw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572</v>
      </c>
      <c r="L44" s="54" t="s">
        <v>573</v>
      </c>
      <c r="M44" s="54" t="s">
        <v>574</v>
      </c>
      <c r="N44" s="54" t="s">
        <v>575</v>
      </c>
      <c r="O44" s="55" t="s">
        <v>576</v>
      </c>
      <c r="P44" s="46"/>
      <c r="Q44" s="46"/>
      <c r="R44" s="46"/>
      <c r="S44" s="46"/>
      <c r="T44" s="46"/>
      <c r="U44" s="46"/>
    </row>
    <row r="45" spans="1:21" ht="30.75" customHeight="1" x14ac:dyDescent="0.15">
      <c r="A45" s="46"/>
      <c r="B45" s="1167" t="s">
        <v>11</v>
      </c>
      <c r="C45" s="1168"/>
      <c r="D45" s="56"/>
      <c r="E45" s="1173" t="s">
        <v>12</v>
      </c>
      <c r="F45" s="1173"/>
      <c r="G45" s="1173"/>
      <c r="H45" s="1173"/>
      <c r="I45" s="1173"/>
      <c r="J45" s="1174"/>
      <c r="K45" s="57">
        <v>807</v>
      </c>
      <c r="L45" s="58">
        <v>695</v>
      </c>
      <c r="M45" s="58">
        <v>724</v>
      </c>
      <c r="N45" s="58">
        <v>650</v>
      </c>
      <c r="O45" s="59">
        <v>658</v>
      </c>
      <c r="P45" s="46"/>
      <c r="Q45" s="46"/>
      <c r="R45" s="46"/>
      <c r="S45" s="46"/>
      <c r="T45" s="46"/>
      <c r="U45" s="46"/>
    </row>
    <row r="46" spans="1:21" ht="30.75" customHeight="1" x14ac:dyDescent="0.15">
      <c r="A46" s="46"/>
      <c r="B46" s="1169"/>
      <c r="C46" s="1170"/>
      <c r="D46" s="60"/>
      <c r="E46" s="1175" t="s">
        <v>13</v>
      </c>
      <c r="F46" s="1175"/>
      <c r="G46" s="1175"/>
      <c r="H46" s="1175"/>
      <c r="I46" s="1175"/>
      <c r="J46" s="1176"/>
      <c r="K46" s="61" t="s">
        <v>530</v>
      </c>
      <c r="L46" s="62" t="s">
        <v>530</v>
      </c>
      <c r="M46" s="62" t="s">
        <v>530</v>
      </c>
      <c r="N46" s="62" t="s">
        <v>530</v>
      </c>
      <c r="O46" s="63" t="s">
        <v>530</v>
      </c>
      <c r="P46" s="46"/>
      <c r="Q46" s="46"/>
      <c r="R46" s="46"/>
      <c r="S46" s="46"/>
      <c r="T46" s="46"/>
      <c r="U46" s="46"/>
    </row>
    <row r="47" spans="1:21" ht="30.75" customHeight="1" x14ac:dyDescent="0.15">
      <c r="A47" s="46"/>
      <c r="B47" s="1169"/>
      <c r="C47" s="1170"/>
      <c r="D47" s="60"/>
      <c r="E47" s="1175" t="s">
        <v>14</v>
      </c>
      <c r="F47" s="1175"/>
      <c r="G47" s="1175"/>
      <c r="H47" s="1175"/>
      <c r="I47" s="1175"/>
      <c r="J47" s="1176"/>
      <c r="K47" s="61" t="s">
        <v>530</v>
      </c>
      <c r="L47" s="62" t="s">
        <v>530</v>
      </c>
      <c r="M47" s="62" t="s">
        <v>530</v>
      </c>
      <c r="N47" s="62" t="s">
        <v>530</v>
      </c>
      <c r="O47" s="63" t="s">
        <v>530</v>
      </c>
      <c r="P47" s="46"/>
      <c r="Q47" s="46"/>
      <c r="R47" s="46"/>
      <c r="S47" s="46"/>
      <c r="T47" s="46"/>
      <c r="U47" s="46"/>
    </row>
    <row r="48" spans="1:21" ht="30.75" customHeight="1" x14ac:dyDescent="0.15">
      <c r="A48" s="46"/>
      <c r="B48" s="1169"/>
      <c r="C48" s="1170"/>
      <c r="D48" s="60"/>
      <c r="E48" s="1175" t="s">
        <v>15</v>
      </c>
      <c r="F48" s="1175"/>
      <c r="G48" s="1175"/>
      <c r="H48" s="1175"/>
      <c r="I48" s="1175"/>
      <c r="J48" s="1176"/>
      <c r="K48" s="61">
        <v>359</v>
      </c>
      <c r="L48" s="62">
        <v>312</v>
      </c>
      <c r="M48" s="62">
        <v>310</v>
      </c>
      <c r="N48" s="62">
        <v>315</v>
      </c>
      <c r="O48" s="63">
        <v>310</v>
      </c>
      <c r="P48" s="46"/>
      <c r="Q48" s="46"/>
      <c r="R48" s="46"/>
      <c r="S48" s="46"/>
      <c r="T48" s="46"/>
      <c r="U48" s="46"/>
    </row>
    <row r="49" spans="1:21" ht="30.75" customHeight="1" x14ac:dyDescent="0.15">
      <c r="A49" s="46"/>
      <c r="B49" s="1169"/>
      <c r="C49" s="1170"/>
      <c r="D49" s="60"/>
      <c r="E49" s="1175" t="s">
        <v>16</v>
      </c>
      <c r="F49" s="1175"/>
      <c r="G49" s="1175"/>
      <c r="H49" s="1175"/>
      <c r="I49" s="1175"/>
      <c r="J49" s="1176"/>
      <c r="K49" s="61">
        <v>35</v>
      </c>
      <c r="L49" s="62">
        <v>24</v>
      </c>
      <c r="M49" s="62">
        <v>25</v>
      </c>
      <c r="N49" s="62">
        <v>24</v>
      </c>
      <c r="O49" s="63">
        <v>22</v>
      </c>
      <c r="P49" s="46"/>
      <c r="Q49" s="46"/>
      <c r="R49" s="46"/>
      <c r="S49" s="46"/>
      <c r="T49" s="46"/>
      <c r="U49" s="46"/>
    </row>
    <row r="50" spans="1:21" ht="30.75" customHeight="1" x14ac:dyDescent="0.15">
      <c r="A50" s="46"/>
      <c r="B50" s="1169"/>
      <c r="C50" s="1170"/>
      <c r="D50" s="60"/>
      <c r="E50" s="1175" t="s">
        <v>17</v>
      </c>
      <c r="F50" s="1175"/>
      <c r="G50" s="1175"/>
      <c r="H50" s="1175"/>
      <c r="I50" s="1175"/>
      <c r="J50" s="1176"/>
      <c r="K50" s="61">
        <v>0</v>
      </c>
      <c r="L50" s="62">
        <v>0</v>
      </c>
      <c r="M50" s="62">
        <v>0</v>
      </c>
      <c r="N50" s="62">
        <v>0</v>
      </c>
      <c r="O50" s="63">
        <v>0</v>
      </c>
      <c r="P50" s="46"/>
      <c r="Q50" s="46"/>
      <c r="R50" s="46"/>
      <c r="S50" s="46"/>
      <c r="T50" s="46"/>
      <c r="U50" s="46"/>
    </row>
    <row r="51" spans="1:21" ht="30.75" customHeight="1" x14ac:dyDescent="0.15">
      <c r="A51" s="46"/>
      <c r="B51" s="1171"/>
      <c r="C51" s="1172"/>
      <c r="D51" s="64"/>
      <c r="E51" s="1175" t="s">
        <v>18</v>
      </c>
      <c r="F51" s="1175"/>
      <c r="G51" s="1175"/>
      <c r="H51" s="1175"/>
      <c r="I51" s="1175"/>
      <c r="J51" s="1176"/>
      <c r="K51" s="61" t="s">
        <v>530</v>
      </c>
      <c r="L51" s="62">
        <v>0</v>
      </c>
      <c r="M51" s="62">
        <v>0</v>
      </c>
      <c r="N51" s="62">
        <v>0</v>
      </c>
      <c r="O51" s="63" t="s">
        <v>530</v>
      </c>
      <c r="P51" s="46"/>
      <c r="Q51" s="46"/>
      <c r="R51" s="46"/>
      <c r="S51" s="46"/>
      <c r="T51" s="46"/>
      <c r="U51" s="46"/>
    </row>
    <row r="52" spans="1:21" ht="30.75" customHeight="1" x14ac:dyDescent="0.15">
      <c r="A52" s="46"/>
      <c r="B52" s="1177" t="s">
        <v>19</v>
      </c>
      <c r="C52" s="1178"/>
      <c r="D52" s="64"/>
      <c r="E52" s="1175" t="s">
        <v>20</v>
      </c>
      <c r="F52" s="1175"/>
      <c r="G52" s="1175"/>
      <c r="H52" s="1175"/>
      <c r="I52" s="1175"/>
      <c r="J52" s="1176"/>
      <c r="K52" s="61">
        <v>740</v>
      </c>
      <c r="L52" s="62">
        <v>643</v>
      </c>
      <c r="M52" s="62">
        <v>645</v>
      </c>
      <c r="N52" s="62">
        <v>634</v>
      </c>
      <c r="O52" s="63">
        <v>629</v>
      </c>
      <c r="P52" s="46"/>
      <c r="Q52" s="46"/>
      <c r="R52" s="46"/>
      <c r="S52" s="46"/>
      <c r="T52" s="46"/>
      <c r="U52" s="46"/>
    </row>
    <row r="53" spans="1:21" ht="30.75" customHeight="1" thickBot="1" x14ac:dyDescent="0.2">
      <c r="A53" s="46"/>
      <c r="B53" s="1179" t="s">
        <v>21</v>
      </c>
      <c r="C53" s="1180"/>
      <c r="D53" s="65"/>
      <c r="E53" s="1181" t="s">
        <v>22</v>
      </c>
      <c r="F53" s="1181"/>
      <c r="G53" s="1181"/>
      <c r="H53" s="1181"/>
      <c r="I53" s="1181"/>
      <c r="J53" s="1182"/>
      <c r="K53" s="66">
        <v>461</v>
      </c>
      <c r="L53" s="67">
        <v>388</v>
      </c>
      <c r="M53" s="67">
        <v>414</v>
      </c>
      <c r="N53" s="67">
        <v>355</v>
      </c>
      <c r="O53" s="68">
        <v>361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590</v>
      </c>
      <c r="P56" s="46"/>
      <c r="Q56" s="46"/>
      <c r="R56" s="46"/>
      <c r="S56" s="46"/>
      <c r="T56" s="46"/>
      <c r="U56" s="46"/>
    </row>
    <row r="57" spans="1:21" ht="31.5" customHeight="1" thickBot="1" x14ac:dyDescent="0.2">
      <c r="A57" s="46"/>
      <c r="B57" s="74"/>
      <c r="C57" s="75"/>
      <c r="D57" s="75"/>
      <c r="E57" s="76"/>
      <c r="F57" s="76"/>
      <c r="G57" s="76"/>
      <c r="H57" s="76"/>
      <c r="I57" s="76"/>
      <c r="J57" s="77" t="s">
        <v>2</v>
      </c>
      <c r="K57" s="78" t="s">
        <v>591</v>
      </c>
      <c r="L57" s="79" t="s">
        <v>592</v>
      </c>
      <c r="M57" s="79" t="s">
        <v>593</v>
      </c>
      <c r="N57" s="79" t="s">
        <v>594</v>
      </c>
      <c r="O57" s="80" t="s">
        <v>595</v>
      </c>
      <c r="P57" s="46"/>
      <c r="Q57" s="46"/>
      <c r="R57" s="46"/>
      <c r="S57" s="46"/>
      <c r="T57" s="46"/>
      <c r="U57" s="46"/>
    </row>
    <row r="58" spans="1:21" ht="31.5" customHeight="1" x14ac:dyDescent="0.15">
      <c r="B58" s="1183" t="s">
        <v>26</v>
      </c>
      <c r="C58" s="1184"/>
      <c r="D58" s="1189" t="s">
        <v>27</v>
      </c>
      <c r="E58" s="1190"/>
      <c r="F58" s="1190"/>
      <c r="G58" s="1190"/>
      <c r="H58" s="1190"/>
      <c r="I58" s="1190"/>
      <c r="J58" s="1191"/>
      <c r="K58" s="81"/>
      <c r="L58" s="82"/>
      <c r="M58" s="82"/>
      <c r="N58" s="82"/>
      <c r="O58" s="83"/>
    </row>
    <row r="59" spans="1:21" ht="31.5" customHeight="1" x14ac:dyDescent="0.15">
      <c r="B59" s="1185"/>
      <c r="C59" s="1186"/>
      <c r="D59" s="1192" t="s">
        <v>28</v>
      </c>
      <c r="E59" s="1193"/>
      <c r="F59" s="1193"/>
      <c r="G59" s="1193"/>
      <c r="H59" s="1193"/>
      <c r="I59" s="1193"/>
      <c r="J59" s="1194"/>
      <c r="K59" s="84"/>
      <c r="L59" s="85"/>
      <c r="M59" s="85"/>
      <c r="N59" s="85"/>
      <c r="O59" s="86"/>
    </row>
    <row r="60" spans="1:21" ht="31.5" customHeight="1" thickBot="1" x14ac:dyDescent="0.2">
      <c r="B60" s="1187"/>
      <c r="C60" s="1188"/>
      <c r="D60" s="1195" t="s">
        <v>29</v>
      </c>
      <c r="E60" s="1196"/>
      <c r="F60" s="1196"/>
      <c r="G60" s="1196"/>
      <c r="H60" s="1196"/>
      <c r="I60" s="1196"/>
      <c r="J60" s="1197"/>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1HpTUoF65SDhLlEmH04aJV44rIQbIAziH8qSYTMOlGwTgXiJkKSc+fzTYWmeTcE1NjZs11JexMBsjq5jS2xyQ==" saltValue="be+k+WSHcmq4kia+6OIZ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572</v>
      </c>
      <c r="J40" s="101" t="s">
        <v>573</v>
      </c>
      <c r="K40" s="101" t="s">
        <v>574</v>
      </c>
      <c r="L40" s="101" t="s">
        <v>575</v>
      </c>
      <c r="M40" s="102" t="s">
        <v>576</v>
      </c>
    </row>
    <row r="41" spans="2:13" ht="27.75" customHeight="1" x14ac:dyDescent="0.15">
      <c r="B41" s="1198" t="s">
        <v>32</v>
      </c>
      <c r="C41" s="1199"/>
      <c r="D41" s="103"/>
      <c r="E41" s="1204" t="s">
        <v>33</v>
      </c>
      <c r="F41" s="1204"/>
      <c r="G41" s="1204"/>
      <c r="H41" s="1205"/>
      <c r="I41" s="338">
        <v>6220</v>
      </c>
      <c r="J41" s="339">
        <v>5908</v>
      </c>
      <c r="K41" s="339">
        <v>6448</v>
      </c>
      <c r="L41" s="339">
        <v>6354</v>
      </c>
      <c r="M41" s="340">
        <v>5955</v>
      </c>
    </row>
    <row r="42" spans="2:13" ht="27.75" customHeight="1" x14ac:dyDescent="0.15">
      <c r="B42" s="1200"/>
      <c r="C42" s="1201"/>
      <c r="D42" s="104"/>
      <c r="E42" s="1206" t="s">
        <v>34</v>
      </c>
      <c r="F42" s="1206"/>
      <c r="G42" s="1206"/>
      <c r="H42" s="1207"/>
      <c r="I42" s="341" t="s">
        <v>530</v>
      </c>
      <c r="J42" s="342" t="s">
        <v>530</v>
      </c>
      <c r="K42" s="342" t="s">
        <v>530</v>
      </c>
      <c r="L42" s="342" t="s">
        <v>530</v>
      </c>
      <c r="M42" s="343" t="s">
        <v>530</v>
      </c>
    </row>
    <row r="43" spans="2:13" ht="27.75" customHeight="1" x14ac:dyDescent="0.15">
      <c r="B43" s="1200"/>
      <c r="C43" s="1201"/>
      <c r="D43" s="104"/>
      <c r="E43" s="1206" t="s">
        <v>35</v>
      </c>
      <c r="F43" s="1206"/>
      <c r="G43" s="1206"/>
      <c r="H43" s="1207"/>
      <c r="I43" s="341">
        <v>4104</v>
      </c>
      <c r="J43" s="342">
        <v>3556</v>
      </c>
      <c r="K43" s="342">
        <v>3037</v>
      </c>
      <c r="L43" s="342">
        <v>2884</v>
      </c>
      <c r="M43" s="343">
        <v>2722</v>
      </c>
    </row>
    <row r="44" spans="2:13" ht="27.75" customHeight="1" x14ac:dyDescent="0.15">
      <c r="B44" s="1200"/>
      <c r="C44" s="1201"/>
      <c r="D44" s="104"/>
      <c r="E44" s="1206" t="s">
        <v>36</v>
      </c>
      <c r="F44" s="1206"/>
      <c r="G44" s="1206"/>
      <c r="H44" s="1207"/>
      <c r="I44" s="341">
        <v>126</v>
      </c>
      <c r="J44" s="342">
        <v>107</v>
      </c>
      <c r="K44" s="342">
        <v>87</v>
      </c>
      <c r="L44" s="342">
        <v>65</v>
      </c>
      <c r="M44" s="343">
        <v>57</v>
      </c>
    </row>
    <row r="45" spans="2:13" ht="27.75" customHeight="1" x14ac:dyDescent="0.15">
      <c r="B45" s="1200"/>
      <c r="C45" s="1201"/>
      <c r="D45" s="104"/>
      <c r="E45" s="1206" t="s">
        <v>37</v>
      </c>
      <c r="F45" s="1206"/>
      <c r="G45" s="1206"/>
      <c r="H45" s="1207"/>
      <c r="I45" s="341">
        <v>384</v>
      </c>
      <c r="J45" s="342">
        <v>330</v>
      </c>
      <c r="K45" s="342">
        <v>256</v>
      </c>
      <c r="L45" s="342">
        <v>272</v>
      </c>
      <c r="M45" s="343">
        <v>288</v>
      </c>
    </row>
    <row r="46" spans="2:13" ht="27.75" customHeight="1" x14ac:dyDescent="0.15">
      <c r="B46" s="1200"/>
      <c r="C46" s="1201"/>
      <c r="D46" s="105"/>
      <c r="E46" s="1206" t="s">
        <v>38</v>
      </c>
      <c r="F46" s="1206"/>
      <c r="G46" s="1206"/>
      <c r="H46" s="1207"/>
      <c r="I46" s="341" t="s">
        <v>530</v>
      </c>
      <c r="J46" s="342" t="s">
        <v>530</v>
      </c>
      <c r="K46" s="342" t="s">
        <v>530</v>
      </c>
      <c r="L46" s="342" t="s">
        <v>530</v>
      </c>
      <c r="M46" s="343" t="s">
        <v>530</v>
      </c>
    </row>
    <row r="47" spans="2:13" ht="27.75" customHeight="1" x14ac:dyDescent="0.15">
      <c r="B47" s="1200"/>
      <c r="C47" s="1201"/>
      <c r="D47" s="106"/>
      <c r="E47" s="1208" t="s">
        <v>39</v>
      </c>
      <c r="F47" s="1209"/>
      <c r="G47" s="1209"/>
      <c r="H47" s="1210"/>
      <c r="I47" s="341" t="s">
        <v>530</v>
      </c>
      <c r="J47" s="342" t="s">
        <v>530</v>
      </c>
      <c r="K47" s="342" t="s">
        <v>530</v>
      </c>
      <c r="L47" s="342" t="s">
        <v>530</v>
      </c>
      <c r="M47" s="343" t="s">
        <v>530</v>
      </c>
    </row>
    <row r="48" spans="2:13" ht="27.75" customHeight="1" x14ac:dyDescent="0.15">
      <c r="B48" s="1200"/>
      <c r="C48" s="1201"/>
      <c r="D48" s="104"/>
      <c r="E48" s="1206" t="s">
        <v>40</v>
      </c>
      <c r="F48" s="1206"/>
      <c r="G48" s="1206"/>
      <c r="H48" s="1207"/>
      <c r="I48" s="341" t="s">
        <v>530</v>
      </c>
      <c r="J48" s="342" t="s">
        <v>530</v>
      </c>
      <c r="K48" s="342" t="s">
        <v>530</v>
      </c>
      <c r="L48" s="342" t="s">
        <v>530</v>
      </c>
      <c r="M48" s="343" t="s">
        <v>530</v>
      </c>
    </row>
    <row r="49" spans="2:13" ht="27.75" customHeight="1" x14ac:dyDescent="0.15">
      <c r="B49" s="1202"/>
      <c r="C49" s="1203"/>
      <c r="D49" s="104"/>
      <c r="E49" s="1206" t="s">
        <v>41</v>
      </c>
      <c r="F49" s="1206"/>
      <c r="G49" s="1206"/>
      <c r="H49" s="1207"/>
      <c r="I49" s="341" t="s">
        <v>530</v>
      </c>
      <c r="J49" s="342" t="s">
        <v>530</v>
      </c>
      <c r="K49" s="342" t="s">
        <v>530</v>
      </c>
      <c r="L49" s="342" t="s">
        <v>530</v>
      </c>
      <c r="M49" s="343" t="s">
        <v>530</v>
      </c>
    </row>
    <row r="50" spans="2:13" ht="27.75" customHeight="1" x14ac:dyDescent="0.15">
      <c r="B50" s="1211" t="s">
        <v>42</v>
      </c>
      <c r="C50" s="1212"/>
      <c r="D50" s="107"/>
      <c r="E50" s="1206" t="s">
        <v>43</v>
      </c>
      <c r="F50" s="1206"/>
      <c r="G50" s="1206"/>
      <c r="H50" s="1207"/>
      <c r="I50" s="341">
        <v>2472</v>
      </c>
      <c r="J50" s="342">
        <v>2267</v>
      </c>
      <c r="K50" s="342">
        <v>2097</v>
      </c>
      <c r="L50" s="342">
        <v>2324</v>
      </c>
      <c r="M50" s="343">
        <v>2352</v>
      </c>
    </row>
    <row r="51" spans="2:13" ht="27.75" customHeight="1" x14ac:dyDescent="0.15">
      <c r="B51" s="1200"/>
      <c r="C51" s="1201"/>
      <c r="D51" s="104"/>
      <c r="E51" s="1206" t="s">
        <v>44</v>
      </c>
      <c r="F51" s="1206"/>
      <c r="G51" s="1206"/>
      <c r="H51" s="1207"/>
      <c r="I51" s="341">
        <v>63</v>
      </c>
      <c r="J51" s="342">
        <v>40</v>
      </c>
      <c r="K51" s="342">
        <v>19</v>
      </c>
      <c r="L51" s="342">
        <v>18</v>
      </c>
      <c r="M51" s="343">
        <v>19</v>
      </c>
    </row>
    <row r="52" spans="2:13" ht="27.75" customHeight="1" x14ac:dyDescent="0.15">
      <c r="B52" s="1202"/>
      <c r="C52" s="1203"/>
      <c r="D52" s="104"/>
      <c r="E52" s="1206" t="s">
        <v>45</v>
      </c>
      <c r="F52" s="1206"/>
      <c r="G52" s="1206"/>
      <c r="H52" s="1207"/>
      <c r="I52" s="341">
        <v>6921</v>
      </c>
      <c r="J52" s="342">
        <v>6670</v>
      </c>
      <c r="K52" s="342">
        <v>6959</v>
      </c>
      <c r="L52" s="342">
        <v>6747</v>
      </c>
      <c r="M52" s="343">
        <v>6406</v>
      </c>
    </row>
    <row r="53" spans="2:13" ht="27.75" customHeight="1" thickBot="1" x14ac:dyDescent="0.2">
      <c r="B53" s="1213" t="s">
        <v>46</v>
      </c>
      <c r="C53" s="1214"/>
      <c r="D53" s="108"/>
      <c r="E53" s="1215" t="s">
        <v>47</v>
      </c>
      <c r="F53" s="1215"/>
      <c r="G53" s="1215"/>
      <c r="H53" s="1216"/>
      <c r="I53" s="344">
        <v>1379</v>
      </c>
      <c r="J53" s="345">
        <v>923</v>
      </c>
      <c r="K53" s="345">
        <v>752</v>
      </c>
      <c r="L53" s="345">
        <v>485</v>
      </c>
      <c r="M53" s="346">
        <v>245</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VCKrgrPP3TeAfYvXqxe+MmUutJvBOlhN0twlaIkO5cKqB9mysm0OCOTmdmCQPsGOH4ppgADi5i/HW4gznXXneA==" saltValue="2WjGZRW8z679tMh6ybLJ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574</v>
      </c>
      <c r="G54" s="117" t="s">
        <v>575</v>
      </c>
      <c r="H54" s="118" t="s">
        <v>576</v>
      </c>
    </row>
    <row r="55" spans="2:8" ht="52.5" customHeight="1" x14ac:dyDescent="0.15">
      <c r="B55" s="119"/>
      <c r="C55" s="1225" t="s">
        <v>50</v>
      </c>
      <c r="D55" s="1225"/>
      <c r="E55" s="1226"/>
      <c r="F55" s="120">
        <v>822</v>
      </c>
      <c r="G55" s="120">
        <v>822</v>
      </c>
      <c r="H55" s="121">
        <v>823</v>
      </c>
    </row>
    <row r="56" spans="2:8" ht="52.5" customHeight="1" x14ac:dyDescent="0.15">
      <c r="B56" s="122"/>
      <c r="C56" s="1227" t="s">
        <v>51</v>
      </c>
      <c r="D56" s="1227"/>
      <c r="E56" s="1228"/>
      <c r="F56" s="123">
        <v>818</v>
      </c>
      <c r="G56" s="123">
        <v>1016</v>
      </c>
      <c r="H56" s="124">
        <v>1017</v>
      </c>
    </row>
    <row r="57" spans="2:8" ht="53.25" customHeight="1" x14ac:dyDescent="0.15">
      <c r="B57" s="122"/>
      <c r="C57" s="1229" t="s">
        <v>52</v>
      </c>
      <c r="D57" s="1229"/>
      <c r="E57" s="1230"/>
      <c r="F57" s="125">
        <v>1333</v>
      </c>
      <c r="G57" s="125">
        <v>1407</v>
      </c>
      <c r="H57" s="126">
        <v>1480</v>
      </c>
    </row>
    <row r="58" spans="2:8" ht="45.75" customHeight="1" x14ac:dyDescent="0.15">
      <c r="B58" s="127"/>
      <c r="C58" s="1217" t="s">
        <v>609</v>
      </c>
      <c r="D58" s="1218"/>
      <c r="E58" s="1219"/>
      <c r="F58" s="347">
        <v>864</v>
      </c>
      <c r="G58" s="347">
        <v>869</v>
      </c>
      <c r="H58" s="348">
        <v>872</v>
      </c>
    </row>
    <row r="59" spans="2:8" ht="45.75" customHeight="1" x14ac:dyDescent="0.15">
      <c r="B59" s="127"/>
      <c r="C59" s="1217" t="s">
        <v>610</v>
      </c>
      <c r="D59" s="1218"/>
      <c r="E59" s="1219"/>
      <c r="F59" s="347">
        <v>279</v>
      </c>
      <c r="G59" s="347">
        <v>281</v>
      </c>
      <c r="H59" s="348">
        <v>284</v>
      </c>
    </row>
    <row r="60" spans="2:8" ht="45.75" customHeight="1" x14ac:dyDescent="0.15">
      <c r="B60" s="127"/>
      <c r="C60" s="1217" t="s">
        <v>611</v>
      </c>
      <c r="D60" s="1218"/>
      <c r="E60" s="1219"/>
      <c r="F60" s="347">
        <v>147</v>
      </c>
      <c r="G60" s="347">
        <v>173</v>
      </c>
      <c r="H60" s="348">
        <v>196</v>
      </c>
    </row>
    <row r="61" spans="2:8" ht="45.75" customHeight="1" x14ac:dyDescent="0.15">
      <c r="B61" s="127"/>
      <c r="C61" s="1217" t="s">
        <v>612</v>
      </c>
      <c r="D61" s="1218"/>
      <c r="E61" s="1219"/>
      <c r="F61" s="347">
        <v>0</v>
      </c>
      <c r="G61" s="347">
        <v>34</v>
      </c>
      <c r="H61" s="348">
        <v>70</v>
      </c>
    </row>
    <row r="62" spans="2:8" ht="45.75" customHeight="1" thickBot="1" x14ac:dyDescent="0.2">
      <c r="B62" s="128"/>
      <c r="C62" s="1220" t="s">
        <v>613</v>
      </c>
      <c r="D62" s="1221"/>
      <c r="E62" s="1222"/>
      <c r="F62" s="349">
        <v>28</v>
      </c>
      <c r="G62" s="349">
        <v>28</v>
      </c>
      <c r="H62" s="350">
        <v>28</v>
      </c>
    </row>
    <row r="63" spans="2:8" ht="52.5" customHeight="1" thickBot="1" x14ac:dyDescent="0.2">
      <c r="B63" s="129"/>
      <c r="C63" s="1223" t="s">
        <v>53</v>
      </c>
      <c r="D63" s="1223"/>
      <c r="E63" s="1224"/>
      <c r="F63" s="130">
        <v>2973</v>
      </c>
      <c r="G63" s="130">
        <v>3245</v>
      </c>
      <c r="H63" s="131">
        <v>3320</v>
      </c>
    </row>
    <row r="64" spans="2:8" x14ac:dyDescent="0.15"/>
  </sheetData>
  <sheetProtection algorithmName="SHA-512" hashValue="O12MfNUh13tGxiD3TJgmDZaDktTchFTmJjwgFeriUEOMRwsvvOTBhBngvxV3IXcK8w/CppBWB1XhTgHT0JrR4w==" saltValue="oo4oluK14FJwSRztPrPV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68C3F-BF37-4580-97E3-FB2D06BA39F1}">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251" customWidth="1"/>
    <col min="2" max="107" width="2.5" style="251" customWidth="1"/>
    <col min="108" max="108" width="6.125" style="257" customWidth="1"/>
    <col min="109" max="109" width="5.875" style="255" customWidth="1"/>
    <col min="110" max="16384" width="8.625" style="251" hidden="1"/>
  </cols>
  <sheetData>
    <row r="1" spans="1:109" ht="42.75" customHeight="1" x14ac:dyDescent="0.15">
      <c r="A1" s="351"/>
      <c r="B1" s="352"/>
      <c r="DD1" s="251"/>
      <c r="DE1" s="251"/>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1"/>
      <c r="DE2" s="251"/>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1"/>
      <c r="DE3" s="251"/>
    </row>
    <row r="4" spans="1:109" s="249"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9"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9"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9"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9"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9"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9"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9"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9"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9"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9"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9" customFormat="1" x14ac:dyDescent="0.15">
      <c r="A15" s="25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9" customFormat="1" x14ac:dyDescent="0.15">
      <c r="A16" s="25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9" customFormat="1" x14ac:dyDescent="0.15">
      <c r="A17" s="25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9" customFormat="1" x14ac:dyDescent="0.15">
      <c r="A18" s="25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1"/>
      <c r="DE19" s="251"/>
    </row>
    <row r="20" spans="1:109" x14ac:dyDescent="0.15">
      <c r="DD20" s="251"/>
      <c r="DE20" s="251"/>
    </row>
    <row r="21" spans="1:109" ht="17.25" customHeight="1" x14ac:dyDescent="0.15">
      <c r="B21" s="354"/>
      <c r="C21" s="253"/>
      <c r="D21" s="253"/>
      <c r="E21" s="253"/>
      <c r="F21" s="253"/>
      <c r="G21" s="253"/>
      <c r="H21" s="253"/>
      <c r="I21" s="253"/>
      <c r="J21" s="253"/>
      <c r="K21" s="253"/>
      <c r="L21" s="253"/>
      <c r="M21" s="253"/>
      <c r="N21" s="355"/>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355"/>
      <c r="AU21" s="253"/>
      <c r="AV21" s="253"/>
      <c r="AW21" s="253"/>
      <c r="AX21" s="253"/>
      <c r="AY21" s="253"/>
      <c r="AZ21" s="253"/>
      <c r="BA21" s="253"/>
      <c r="BB21" s="253"/>
      <c r="BC21" s="253"/>
      <c r="BD21" s="253"/>
      <c r="BE21" s="253"/>
      <c r="BF21" s="355"/>
      <c r="BG21" s="253"/>
      <c r="BH21" s="253"/>
      <c r="BI21" s="253"/>
      <c r="BJ21" s="253"/>
      <c r="BK21" s="253"/>
      <c r="BL21" s="253"/>
      <c r="BM21" s="253"/>
      <c r="BN21" s="253"/>
      <c r="BO21" s="253"/>
      <c r="BP21" s="253"/>
      <c r="BQ21" s="253"/>
      <c r="BR21" s="355"/>
      <c r="BS21" s="253"/>
      <c r="BT21" s="253"/>
      <c r="BU21" s="253"/>
      <c r="BV21" s="253"/>
      <c r="BW21" s="253"/>
      <c r="BX21" s="253"/>
      <c r="BY21" s="253"/>
      <c r="BZ21" s="253"/>
      <c r="CA21" s="253"/>
      <c r="CB21" s="253"/>
      <c r="CC21" s="253"/>
      <c r="CD21" s="355"/>
      <c r="CE21" s="253"/>
      <c r="CF21" s="253"/>
      <c r="CG21" s="253"/>
      <c r="CH21" s="253"/>
      <c r="CI21" s="253"/>
      <c r="CJ21" s="253"/>
      <c r="CK21" s="253"/>
      <c r="CL21" s="253"/>
      <c r="CM21" s="253"/>
      <c r="CN21" s="253"/>
      <c r="CO21" s="253"/>
      <c r="CP21" s="355"/>
      <c r="CQ21" s="253"/>
      <c r="CR21" s="253"/>
      <c r="CS21" s="253"/>
      <c r="CT21" s="253"/>
      <c r="CU21" s="253"/>
      <c r="CV21" s="253"/>
      <c r="CW21" s="253"/>
      <c r="CX21" s="253"/>
      <c r="CY21" s="253"/>
      <c r="CZ21" s="253"/>
      <c r="DA21" s="253"/>
      <c r="DB21" s="355"/>
      <c r="DC21" s="253"/>
      <c r="DD21" s="254"/>
      <c r="DE21" s="251"/>
    </row>
    <row r="22" spans="1:109" ht="17.25" customHeight="1" x14ac:dyDescent="0.15">
      <c r="B22" s="255"/>
    </row>
    <row r="23" spans="1:109" x14ac:dyDescent="0.15">
      <c r="B23" s="255"/>
    </row>
    <row r="24" spans="1:109" x14ac:dyDescent="0.15">
      <c r="B24" s="255"/>
    </row>
    <row r="25" spans="1:109" x14ac:dyDescent="0.15">
      <c r="B25" s="255"/>
    </row>
    <row r="26" spans="1:109" x14ac:dyDescent="0.15">
      <c r="B26" s="255"/>
    </row>
    <row r="27" spans="1:109" x14ac:dyDescent="0.15">
      <c r="B27" s="255"/>
    </row>
    <row r="28" spans="1:109" x14ac:dyDescent="0.15">
      <c r="B28" s="255"/>
    </row>
    <row r="29" spans="1:109" x14ac:dyDescent="0.15">
      <c r="B29" s="255"/>
    </row>
    <row r="30" spans="1:109" x14ac:dyDescent="0.15">
      <c r="B30" s="255"/>
    </row>
    <row r="31" spans="1:109" x14ac:dyDescent="0.15">
      <c r="B31" s="255"/>
    </row>
    <row r="32" spans="1:109" x14ac:dyDescent="0.15">
      <c r="B32" s="255"/>
    </row>
    <row r="33" spans="2:109" x14ac:dyDescent="0.15">
      <c r="B33" s="255"/>
    </row>
    <row r="34" spans="2:109" x14ac:dyDescent="0.15">
      <c r="B34" s="255"/>
    </row>
    <row r="35" spans="2:109" x14ac:dyDescent="0.15">
      <c r="B35" s="255"/>
    </row>
    <row r="36" spans="2:109" x14ac:dyDescent="0.15">
      <c r="B36" s="255"/>
    </row>
    <row r="37" spans="2:109" x14ac:dyDescent="0.15">
      <c r="B37" s="255"/>
    </row>
    <row r="38" spans="2:109" x14ac:dyDescent="0.15">
      <c r="B38" s="255"/>
    </row>
    <row r="39" spans="2:109" x14ac:dyDescent="0.15">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x14ac:dyDescent="0.15">
      <c r="B40" s="356"/>
      <c r="DD40" s="356"/>
      <c r="DE40" s="251"/>
    </row>
    <row r="41" spans="2:109" ht="17.25" x14ac:dyDescent="0.15">
      <c r="B41" s="252" t="s">
        <v>614</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x14ac:dyDescent="0.15">
      <c r="B42" s="255"/>
      <c r="G42" s="357"/>
      <c r="I42" s="358"/>
      <c r="J42" s="358"/>
      <c r="K42" s="358"/>
      <c r="AM42" s="357"/>
      <c r="AN42" s="357" t="s">
        <v>615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5"/>
      <c r="AN43" s="1252" t="s">
        <v>624</v>
      </c>
      <c r="AO43" s="1231"/>
      <c r="AP43" s="1231"/>
      <c r="AQ43" s="1231"/>
      <c r="AR43" s="1231"/>
      <c r="AS43" s="1231"/>
      <c r="AT43" s="1231"/>
      <c r="AU43" s="1231"/>
      <c r="AV43" s="1231"/>
      <c r="AW43" s="1231"/>
      <c r="AX43" s="1231"/>
      <c r="AY43" s="1231"/>
      <c r="AZ43" s="1231"/>
      <c r="BA43" s="1231"/>
      <c r="BB43" s="1231"/>
      <c r="BC43" s="1231"/>
      <c r="BD43" s="1231"/>
      <c r="BE43" s="1231"/>
      <c r="BF43" s="1231"/>
      <c r="BG43" s="1231"/>
      <c r="BH43" s="1231"/>
      <c r="BI43" s="1231"/>
      <c r="BJ43" s="1231"/>
      <c r="BK43" s="1231"/>
      <c r="BL43" s="1231"/>
      <c r="BM43" s="1231"/>
      <c r="BN43" s="1231"/>
      <c r="BO43" s="1231"/>
      <c r="BP43" s="1231"/>
      <c r="BQ43" s="1231"/>
      <c r="BR43" s="1231"/>
      <c r="BS43" s="1231"/>
      <c r="BT43" s="1231"/>
      <c r="BU43" s="1231"/>
      <c r="BV43" s="1231"/>
      <c r="BW43" s="1231"/>
      <c r="BX43" s="1231"/>
      <c r="BY43" s="1231"/>
      <c r="BZ43" s="1231"/>
      <c r="CA43" s="1231"/>
      <c r="CB43" s="1231"/>
      <c r="CC43" s="1231"/>
      <c r="CD43" s="1231"/>
      <c r="CE43" s="1231"/>
      <c r="CF43" s="1231"/>
      <c r="CG43" s="1231"/>
      <c r="CH43" s="1231"/>
      <c r="CI43" s="1231"/>
      <c r="CJ43" s="1231"/>
      <c r="CK43" s="1231"/>
      <c r="CL43" s="1231"/>
      <c r="CM43" s="1231"/>
      <c r="CN43" s="1231"/>
      <c r="CO43" s="1231"/>
      <c r="CP43" s="1231"/>
      <c r="CQ43" s="1231"/>
      <c r="CR43" s="1231"/>
      <c r="CS43" s="1231"/>
      <c r="CT43" s="1231"/>
      <c r="CU43" s="1231"/>
      <c r="CV43" s="1231"/>
      <c r="CW43" s="1231"/>
      <c r="CX43" s="1231"/>
      <c r="CY43" s="1231"/>
      <c r="CZ43" s="1231"/>
      <c r="DA43" s="1231"/>
      <c r="DB43" s="1231"/>
      <c r="DC43" s="1232"/>
    </row>
    <row r="44" spans="2:109" x14ac:dyDescent="0.15">
      <c r="B44" s="255"/>
      <c r="AN44" s="1233"/>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5"/>
    </row>
    <row r="45" spans="2:109" x14ac:dyDescent="0.15">
      <c r="B45" s="255"/>
      <c r="AN45" s="1233"/>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5"/>
    </row>
    <row r="46" spans="2:109" x14ac:dyDescent="0.15">
      <c r="B46" s="255"/>
      <c r="AN46" s="1233"/>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5"/>
    </row>
    <row r="47" spans="2:109" x14ac:dyDescent="0.15">
      <c r="B47" s="255"/>
      <c r="AN47" s="1236"/>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8"/>
    </row>
    <row r="48" spans="2:109" x14ac:dyDescent="0.15">
      <c r="B48" s="25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5"/>
      <c r="AN49" s="251" t="s">
        <v>616</v>
      </c>
    </row>
    <row r="50" spans="1:109" x14ac:dyDescent="0.15">
      <c r="B50" s="255"/>
      <c r="G50" s="1239"/>
      <c r="H50" s="1239"/>
      <c r="I50" s="1239"/>
      <c r="J50" s="1239"/>
      <c r="K50" s="360"/>
      <c r="L50" s="360"/>
      <c r="M50" s="361"/>
      <c r="N50" s="361"/>
      <c r="AN50" s="1240"/>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2"/>
      <c r="BP50" s="1243" t="s">
        <v>572</v>
      </c>
      <c r="BQ50" s="1243"/>
      <c r="BR50" s="1243"/>
      <c r="BS50" s="1243"/>
      <c r="BT50" s="1243"/>
      <c r="BU50" s="1243"/>
      <c r="BV50" s="1243"/>
      <c r="BW50" s="1243"/>
      <c r="BX50" s="1243" t="s">
        <v>573</v>
      </c>
      <c r="BY50" s="1243"/>
      <c r="BZ50" s="1243"/>
      <c r="CA50" s="1243"/>
      <c r="CB50" s="1243"/>
      <c r="CC50" s="1243"/>
      <c r="CD50" s="1243"/>
      <c r="CE50" s="1243"/>
      <c r="CF50" s="1243" t="s">
        <v>574</v>
      </c>
      <c r="CG50" s="1243"/>
      <c r="CH50" s="1243"/>
      <c r="CI50" s="1243"/>
      <c r="CJ50" s="1243"/>
      <c r="CK50" s="1243"/>
      <c r="CL50" s="1243"/>
      <c r="CM50" s="1243"/>
      <c r="CN50" s="1243" t="s">
        <v>575</v>
      </c>
      <c r="CO50" s="1243"/>
      <c r="CP50" s="1243"/>
      <c r="CQ50" s="1243"/>
      <c r="CR50" s="1243"/>
      <c r="CS50" s="1243"/>
      <c r="CT50" s="1243"/>
      <c r="CU50" s="1243"/>
      <c r="CV50" s="1243" t="s">
        <v>576</v>
      </c>
      <c r="CW50" s="1243"/>
      <c r="CX50" s="1243"/>
      <c r="CY50" s="1243"/>
      <c r="CZ50" s="1243"/>
      <c r="DA50" s="1243"/>
      <c r="DB50" s="1243"/>
      <c r="DC50" s="1243"/>
    </row>
    <row r="51" spans="1:109" ht="13.5" customHeight="1" x14ac:dyDescent="0.15">
      <c r="B51" s="255"/>
      <c r="G51" s="1249"/>
      <c r="H51" s="1249"/>
      <c r="I51" s="1247"/>
      <c r="J51" s="1247"/>
      <c r="K51" s="1245"/>
      <c r="L51" s="1245"/>
      <c r="M51" s="1245"/>
      <c r="N51" s="1245"/>
      <c r="AM51" s="359"/>
      <c r="AN51" s="1246" t="s">
        <v>617</v>
      </c>
      <c r="AO51" s="1246"/>
      <c r="AP51" s="1246"/>
      <c r="AQ51" s="1246"/>
      <c r="AR51" s="1246"/>
      <c r="AS51" s="1246"/>
      <c r="AT51" s="1246"/>
      <c r="AU51" s="1246"/>
      <c r="AV51" s="1246"/>
      <c r="AW51" s="1246"/>
      <c r="AX51" s="1246"/>
      <c r="AY51" s="1246"/>
      <c r="AZ51" s="1246"/>
      <c r="BA51" s="1246"/>
      <c r="BB51" s="1246" t="s">
        <v>618</v>
      </c>
      <c r="BC51" s="1246"/>
      <c r="BD51" s="1246"/>
      <c r="BE51" s="1246"/>
      <c r="BF51" s="1246"/>
      <c r="BG51" s="1246"/>
      <c r="BH51" s="1246"/>
      <c r="BI51" s="1246"/>
      <c r="BJ51" s="1246"/>
      <c r="BK51" s="1246"/>
      <c r="BL51" s="1246"/>
      <c r="BM51" s="1246"/>
      <c r="BN51" s="1246"/>
      <c r="BO51" s="1246"/>
      <c r="BP51" s="1244">
        <v>37.799999999999997</v>
      </c>
      <c r="BQ51" s="1244"/>
      <c r="BR51" s="1244"/>
      <c r="BS51" s="1244"/>
      <c r="BT51" s="1244"/>
      <c r="BU51" s="1244"/>
      <c r="BV51" s="1244"/>
      <c r="BW51" s="1244"/>
      <c r="BX51" s="1244">
        <v>25.6</v>
      </c>
      <c r="BY51" s="1244"/>
      <c r="BZ51" s="1244"/>
      <c r="CA51" s="1244"/>
      <c r="CB51" s="1244"/>
      <c r="CC51" s="1244"/>
      <c r="CD51" s="1244"/>
      <c r="CE51" s="1244"/>
      <c r="CF51" s="1244">
        <v>19.899999999999999</v>
      </c>
      <c r="CG51" s="1244"/>
      <c r="CH51" s="1244"/>
      <c r="CI51" s="1244"/>
      <c r="CJ51" s="1244"/>
      <c r="CK51" s="1244"/>
      <c r="CL51" s="1244"/>
      <c r="CM51" s="1244"/>
      <c r="CN51" s="1244">
        <v>11.9</v>
      </c>
      <c r="CO51" s="1244"/>
      <c r="CP51" s="1244"/>
      <c r="CQ51" s="1244"/>
      <c r="CR51" s="1244"/>
      <c r="CS51" s="1244"/>
      <c r="CT51" s="1244"/>
      <c r="CU51" s="1244"/>
      <c r="CV51" s="1244">
        <v>6.2</v>
      </c>
      <c r="CW51" s="1244"/>
      <c r="CX51" s="1244"/>
      <c r="CY51" s="1244"/>
      <c r="CZ51" s="1244"/>
      <c r="DA51" s="1244"/>
      <c r="DB51" s="1244"/>
      <c r="DC51" s="1244"/>
    </row>
    <row r="52" spans="1:109" x14ac:dyDescent="0.15">
      <c r="B52" s="255"/>
      <c r="G52" s="1249"/>
      <c r="H52" s="1249"/>
      <c r="I52" s="1247"/>
      <c r="J52" s="1247"/>
      <c r="K52" s="1245"/>
      <c r="L52" s="1245"/>
      <c r="M52" s="1245"/>
      <c r="N52" s="1245"/>
      <c r="AM52" s="359"/>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x14ac:dyDescent="0.15">
      <c r="A53" s="358"/>
      <c r="B53" s="255"/>
      <c r="G53" s="1249"/>
      <c r="H53" s="1249"/>
      <c r="I53" s="1239"/>
      <c r="J53" s="1239"/>
      <c r="K53" s="1245"/>
      <c r="L53" s="1245"/>
      <c r="M53" s="1245"/>
      <c r="N53" s="1245"/>
      <c r="AM53" s="359"/>
      <c r="AN53" s="1246"/>
      <c r="AO53" s="1246"/>
      <c r="AP53" s="1246"/>
      <c r="AQ53" s="1246"/>
      <c r="AR53" s="1246"/>
      <c r="AS53" s="1246"/>
      <c r="AT53" s="1246"/>
      <c r="AU53" s="1246"/>
      <c r="AV53" s="1246"/>
      <c r="AW53" s="1246"/>
      <c r="AX53" s="1246"/>
      <c r="AY53" s="1246"/>
      <c r="AZ53" s="1246"/>
      <c r="BA53" s="1246"/>
      <c r="BB53" s="1246" t="s">
        <v>619</v>
      </c>
      <c r="BC53" s="1246"/>
      <c r="BD53" s="1246"/>
      <c r="BE53" s="1246"/>
      <c r="BF53" s="1246"/>
      <c r="BG53" s="1246"/>
      <c r="BH53" s="1246"/>
      <c r="BI53" s="1246"/>
      <c r="BJ53" s="1246"/>
      <c r="BK53" s="1246"/>
      <c r="BL53" s="1246"/>
      <c r="BM53" s="1246"/>
      <c r="BN53" s="1246"/>
      <c r="BO53" s="1246"/>
      <c r="BP53" s="1244">
        <v>60.8</v>
      </c>
      <c r="BQ53" s="1244"/>
      <c r="BR53" s="1244"/>
      <c r="BS53" s="1244"/>
      <c r="BT53" s="1244"/>
      <c r="BU53" s="1244"/>
      <c r="BV53" s="1244"/>
      <c r="BW53" s="1244"/>
      <c r="BX53" s="1244">
        <v>62.8</v>
      </c>
      <c r="BY53" s="1244"/>
      <c r="BZ53" s="1244"/>
      <c r="CA53" s="1244"/>
      <c r="CB53" s="1244"/>
      <c r="CC53" s="1244"/>
      <c r="CD53" s="1244"/>
      <c r="CE53" s="1244"/>
      <c r="CF53" s="1244">
        <v>63.6</v>
      </c>
      <c r="CG53" s="1244"/>
      <c r="CH53" s="1244"/>
      <c r="CI53" s="1244"/>
      <c r="CJ53" s="1244"/>
      <c r="CK53" s="1244"/>
      <c r="CL53" s="1244"/>
      <c r="CM53" s="1244"/>
      <c r="CN53" s="1244">
        <v>64.5</v>
      </c>
      <c r="CO53" s="1244"/>
      <c r="CP53" s="1244"/>
      <c r="CQ53" s="1244"/>
      <c r="CR53" s="1244"/>
      <c r="CS53" s="1244"/>
      <c r="CT53" s="1244"/>
      <c r="CU53" s="1244"/>
      <c r="CV53" s="1244">
        <v>66.2</v>
      </c>
      <c r="CW53" s="1244"/>
      <c r="CX53" s="1244"/>
      <c r="CY53" s="1244"/>
      <c r="CZ53" s="1244"/>
      <c r="DA53" s="1244"/>
      <c r="DB53" s="1244"/>
      <c r="DC53" s="1244"/>
    </row>
    <row r="54" spans="1:109" x14ac:dyDescent="0.15">
      <c r="A54" s="358"/>
      <c r="B54" s="255"/>
      <c r="G54" s="1249"/>
      <c r="H54" s="1249"/>
      <c r="I54" s="1239"/>
      <c r="J54" s="1239"/>
      <c r="K54" s="1245"/>
      <c r="L54" s="1245"/>
      <c r="M54" s="1245"/>
      <c r="N54" s="1245"/>
      <c r="AM54" s="359"/>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x14ac:dyDescent="0.15">
      <c r="A55" s="358"/>
      <c r="B55" s="255"/>
      <c r="G55" s="1239"/>
      <c r="H55" s="1239"/>
      <c r="I55" s="1239"/>
      <c r="J55" s="1239"/>
      <c r="K55" s="1245"/>
      <c r="L55" s="1245"/>
      <c r="M55" s="1245"/>
      <c r="N55" s="1245"/>
      <c r="AN55" s="1243" t="s">
        <v>620</v>
      </c>
      <c r="AO55" s="1243"/>
      <c r="AP55" s="1243"/>
      <c r="AQ55" s="1243"/>
      <c r="AR55" s="1243"/>
      <c r="AS55" s="1243"/>
      <c r="AT55" s="1243"/>
      <c r="AU55" s="1243"/>
      <c r="AV55" s="1243"/>
      <c r="AW55" s="1243"/>
      <c r="AX55" s="1243"/>
      <c r="AY55" s="1243"/>
      <c r="AZ55" s="1243"/>
      <c r="BA55" s="1243"/>
      <c r="BB55" s="1246" t="s">
        <v>618</v>
      </c>
      <c r="BC55" s="1246"/>
      <c r="BD55" s="1246"/>
      <c r="BE55" s="1246"/>
      <c r="BF55" s="1246"/>
      <c r="BG55" s="1246"/>
      <c r="BH55" s="1246"/>
      <c r="BI55" s="1246"/>
      <c r="BJ55" s="1246"/>
      <c r="BK55" s="1246"/>
      <c r="BL55" s="1246"/>
      <c r="BM55" s="1246"/>
      <c r="BN55" s="1246"/>
      <c r="BO55" s="1246"/>
      <c r="BP55" s="1244">
        <v>0</v>
      </c>
      <c r="BQ55" s="1244"/>
      <c r="BR55" s="1244"/>
      <c r="BS55" s="1244"/>
      <c r="BT55" s="1244"/>
      <c r="BU55" s="1244"/>
      <c r="BV55" s="1244"/>
      <c r="BW55" s="1244"/>
      <c r="BX55" s="1244">
        <v>3.1</v>
      </c>
      <c r="BY55" s="1244"/>
      <c r="BZ55" s="1244"/>
      <c r="CA55" s="1244"/>
      <c r="CB55" s="1244"/>
      <c r="CC55" s="1244"/>
      <c r="CD55" s="1244"/>
      <c r="CE55" s="1244"/>
      <c r="CF55" s="1244">
        <v>13.7</v>
      </c>
      <c r="CG55" s="1244"/>
      <c r="CH55" s="1244"/>
      <c r="CI55" s="1244"/>
      <c r="CJ55" s="1244"/>
      <c r="CK55" s="1244"/>
      <c r="CL55" s="1244"/>
      <c r="CM55" s="1244"/>
      <c r="CN55" s="1244">
        <v>6.9</v>
      </c>
      <c r="CO55" s="1244"/>
      <c r="CP55" s="1244"/>
      <c r="CQ55" s="1244"/>
      <c r="CR55" s="1244"/>
      <c r="CS55" s="1244"/>
      <c r="CT55" s="1244"/>
      <c r="CU55" s="1244"/>
      <c r="CV55" s="1244">
        <v>0</v>
      </c>
      <c r="CW55" s="1244"/>
      <c r="CX55" s="1244"/>
      <c r="CY55" s="1244"/>
      <c r="CZ55" s="1244"/>
      <c r="DA55" s="1244"/>
      <c r="DB55" s="1244"/>
      <c r="DC55" s="1244"/>
    </row>
    <row r="56" spans="1:109" x14ac:dyDescent="0.15">
      <c r="A56" s="358"/>
      <c r="B56" s="255"/>
      <c r="G56" s="1239"/>
      <c r="H56" s="1239"/>
      <c r="I56" s="1239"/>
      <c r="J56" s="1239"/>
      <c r="K56" s="1245"/>
      <c r="L56" s="1245"/>
      <c r="M56" s="1245"/>
      <c r="N56" s="1245"/>
      <c r="AN56" s="1243"/>
      <c r="AO56" s="1243"/>
      <c r="AP56" s="1243"/>
      <c r="AQ56" s="1243"/>
      <c r="AR56" s="1243"/>
      <c r="AS56" s="1243"/>
      <c r="AT56" s="1243"/>
      <c r="AU56" s="1243"/>
      <c r="AV56" s="1243"/>
      <c r="AW56" s="1243"/>
      <c r="AX56" s="1243"/>
      <c r="AY56" s="1243"/>
      <c r="AZ56" s="1243"/>
      <c r="BA56" s="1243"/>
      <c r="BB56" s="1246"/>
      <c r="BC56" s="1246"/>
      <c r="BD56" s="1246"/>
      <c r="BE56" s="1246"/>
      <c r="BF56" s="1246"/>
      <c r="BG56" s="1246"/>
      <c r="BH56" s="1246"/>
      <c r="BI56" s="1246"/>
      <c r="BJ56" s="1246"/>
      <c r="BK56" s="1246"/>
      <c r="BL56" s="1246"/>
      <c r="BM56" s="1246"/>
      <c r="BN56" s="1246"/>
      <c r="BO56" s="1246"/>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58" customFormat="1" x14ac:dyDescent="0.15">
      <c r="B57" s="362"/>
      <c r="G57" s="1239"/>
      <c r="H57" s="1239"/>
      <c r="I57" s="1248"/>
      <c r="J57" s="1248"/>
      <c r="K57" s="1245"/>
      <c r="L57" s="1245"/>
      <c r="M57" s="1245"/>
      <c r="N57" s="1245"/>
      <c r="AM57" s="251"/>
      <c r="AN57" s="1243"/>
      <c r="AO57" s="1243"/>
      <c r="AP57" s="1243"/>
      <c r="AQ57" s="1243"/>
      <c r="AR57" s="1243"/>
      <c r="AS57" s="1243"/>
      <c r="AT57" s="1243"/>
      <c r="AU57" s="1243"/>
      <c r="AV57" s="1243"/>
      <c r="AW57" s="1243"/>
      <c r="AX57" s="1243"/>
      <c r="AY57" s="1243"/>
      <c r="AZ57" s="1243"/>
      <c r="BA57" s="1243"/>
      <c r="BB57" s="1246" t="s">
        <v>619</v>
      </c>
      <c r="BC57" s="1246"/>
      <c r="BD57" s="1246"/>
      <c r="BE57" s="1246"/>
      <c r="BF57" s="1246"/>
      <c r="BG57" s="1246"/>
      <c r="BH57" s="1246"/>
      <c r="BI57" s="1246"/>
      <c r="BJ57" s="1246"/>
      <c r="BK57" s="1246"/>
      <c r="BL57" s="1246"/>
      <c r="BM57" s="1246"/>
      <c r="BN57" s="1246"/>
      <c r="BO57" s="1246"/>
      <c r="BP57" s="1244">
        <v>60</v>
      </c>
      <c r="BQ57" s="1244"/>
      <c r="BR57" s="1244"/>
      <c r="BS57" s="1244"/>
      <c r="BT57" s="1244"/>
      <c r="BU57" s="1244"/>
      <c r="BV57" s="1244"/>
      <c r="BW57" s="1244"/>
      <c r="BX57" s="1244">
        <v>61.2</v>
      </c>
      <c r="BY57" s="1244"/>
      <c r="BZ57" s="1244"/>
      <c r="CA57" s="1244"/>
      <c r="CB57" s="1244"/>
      <c r="CC57" s="1244"/>
      <c r="CD57" s="1244"/>
      <c r="CE57" s="1244"/>
      <c r="CF57" s="1244">
        <v>62</v>
      </c>
      <c r="CG57" s="1244"/>
      <c r="CH57" s="1244"/>
      <c r="CI57" s="1244"/>
      <c r="CJ57" s="1244"/>
      <c r="CK57" s="1244"/>
      <c r="CL57" s="1244"/>
      <c r="CM57" s="1244"/>
      <c r="CN57" s="1244">
        <v>62.9</v>
      </c>
      <c r="CO57" s="1244"/>
      <c r="CP57" s="1244"/>
      <c r="CQ57" s="1244"/>
      <c r="CR57" s="1244"/>
      <c r="CS57" s="1244"/>
      <c r="CT57" s="1244"/>
      <c r="CU57" s="1244"/>
      <c r="CV57" s="1244">
        <v>62.8</v>
      </c>
      <c r="CW57" s="1244"/>
      <c r="CX57" s="1244"/>
      <c r="CY57" s="1244"/>
      <c r="CZ57" s="1244"/>
      <c r="DA57" s="1244"/>
      <c r="DB57" s="1244"/>
      <c r="DC57" s="1244"/>
      <c r="DD57" s="363"/>
      <c r="DE57" s="362"/>
    </row>
    <row r="58" spans="1:109" s="358" customFormat="1" x14ac:dyDescent="0.15">
      <c r="A58" s="251"/>
      <c r="B58" s="362"/>
      <c r="G58" s="1239"/>
      <c r="H58" s="1239"/>
      <c r="I58" s="1248"/>
      <c r="J58" s="1248"/>
      <c r="K58" s="1245"/>
      <c r="L58" s="1245"/>
      <c r="M58" s="1245"/>
      <c r="N58" s="1245"/>
      <c r="AM58" s="251"/>
      <c r="AN58" s="1243"/>
      <c r="AO58" s="1243"/>
      <c r="AP58" s="1243"/>
      <c r="AQ58" s="1243"/>
      <c r="AR58" s="1243"/>
      <c r="AS58" s="1243"/>
      <c r="AT58" s="1243"/>
      <c r="AU58" s="1243"/>
      <c r="AV58" s="1243"/>
      <c r="AW58" s="1243"/>
      <c r="AX58" s="1243"/>
      <c r="AY58" s="1243"/>
      <c r="AZ58" s="1243"/>
      <c r="BA58" s="1243"/>
      <c r="BB58" s="1246"/>
      <c r="BC58" s="1246"/>
      <c r="BD58" s="1246"/>
      <c r="BE58" s="1246"/>
      <c r="BF58" s="1246"/>
      <c r="BG58" s="1246"/>
      <c r="BH58" s="1246"/>
      <c r="BI58" s="1246"/>
      <c r="BJ58" s="1246"/>
      <c r="BK58" s="1246"/>
      <c r="BL58" s="1246"/>
      <c r="BM58" s="1246"/>
      <c r="BN58" s="1246"/>
      <c r="BO58" s="1246"/>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63"/>
      <c r="DE58" s="362"/>
    </row>
    <row r="59" spans="1:109" s="358" customFormat="1" x14ac:dyDescent="0.15">
      <c r="A59" s="25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1"/>
    </row>
    <row r="63" spans="1:109" ht="17.25" x14ac:dyDescent="0.15">
      <c r="B63" s="308" t="s">
        <v>621</v>
      </c>
    </row>
    <row r="64" spans="1:109" x14ac:dyDescent="0.15">
      <c r="B64" s="255"/>
      <c r="G64" s="357"/>
      <c r="I64" s="369"/>
      <c r="J64" s="369"/>
      <c r="K64" s="369"/>
      <c r="L64" s="369"/>
      <c r="M64" s="369"/>
      <c r="N64" s="370"/>
      <c r="AM64" s="357"/>
      <c r="AN64" s="357" t="s">
        <v>615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5"/>
      <c r="AN65" s="1252" t="s">
        <v>623</v>
      </c>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2"/>
    </row>
    <row r="66" spans="2:107" x14ac:dyDescent="0.15">
      <c r="B66" s="255"/>
      <c r="AN66" s="1233"/>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5"/>
    </row>
    <row r="67" spans="2:107" x14ac:dyDescent="0.15">
      <c r="B67" s="255"/>
      <c r="AN67" s="1233"/>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5"/>
    </row>
    <row r="68" spans="2:107" x14ac:dyDescent="0.15">
      <c r="B68" s="255"/>
      <c r="AN68" s="1233"/>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5"/>
    </row>
    <row r="69" spans="2:107" x14ac:dyDescent="0.15">
      <c r="B69" s="255"/>
      <c r="AN69" s="1236"/>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8"/>
    </row>
    <row r="70" spans="2:107" x14ac:dyDescent="0.15">
      <c r="B70" s="25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5"/>
      <c r="G71" s="374"/>
      <c r="I71" s="375"/>
      <c r="J71" s="372"/>
      <c r="K71" s="372"/>
      <c r="L71" s="373"/>
      <c r="M71" s="372"/>
      <c r="N71" s="373"/>
      <c r="AM71" s="374"/>
      <c r="AN71" s="251" t="s">
        <v>616</v>
      </c>
    </row>
    <row r="72" spans="2:107" x14ac:dyDescent="0.15">
      <c r="B72" s="255"/>
      <c r="G72" s="1239"/>
      <c r="H72" s="1239"/>
      <c r="I72" s="1239"/>
      <c r="J72" s="1239"/>
      <c r="K72" s="360"/>
      <c r="L72" s="360"/>
      <c r="M72" s="361"/>
      <c r="N72" s="361"/>
      <c r="AN72" s="1240"/>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2"/>
      <c r="BP72" s="1243" t="s">
        <v>572</v>
      </c>
      <c r="BQ72" s="1243"/>
      <c r="BR72" s="1243"/>
      <c r="BS72" s="1243"/>
      <c r="BT72" s="1243"/>
      <c r="BU72" s="1243"/>
      <c r="BV72" s="1243"/>
      <c r="BW72" s="1243"/>
      <c r="BX72" s="1243" t="s">
        <v>573</v>
      </c>
      <c r="BY72" s="1243"/>
      <c r="BZ72" s="1243"/>
      <c r="CA72" s="1243"/>
      <c r="CB72" s="1243"/>
      <c r="CC72" s="1243"/>
      <c r="CD72" s="1243"/>
      <c r="CE72" s="1243"/>
      <c r="CF72" s="1243" t="s">
        <v>574</v>
      </c>
      <c r="CG72" s="1243"/>
      <c r="CH72" s="1243"/>
      <c r="CI72" s="1243"/>
      <c r="CJ72" s="1243"/>
      <c r="CK72" s="1243"/>
      <c r="CL72" s="1243"/>
      <c r="CM72" s="1243"/>
      <c r="CN72" s="1243" t="s">
        <v>575</v>
      </c>
      <c r="CO72" s="1243"/>
      <c r="CP72" s="1243"/>
      <c r="CQ72" s="1243"/>
      <c r="CR72" s="1243"/>
      <c r="CS72" s="1243"/>
      <c r="CT72" s="1243"/>
      <c r="CU72" s="1243"/>
      <c r="CV72" s="1243" t="s">
        <v>576</v>
      </c>
      <c r="CW72" s="1243"/>
      <c r="CX72" s="1243"/>
      <c r="CY72" s="1243"/>
      <c r="CZ72" s="1243"/>
      <c r="DA72" s="1243"/>
      <c r="DB72" s="1243"/>
      <c r="DC72" s="1243"/>
    </row>
    <row r="73" spans="2:107" x14ac:dyDescent="0.15">
      <c r="B73" s="255"/>
      <c r="G73" s="1249"/>
      <c r="H73" s="1249"/>
      <c r="I73" s="1249"/>
      <c r="J73" s="1249"/>
      <c r="K73" s="1250"/>
      <c r="L73" s="1250"/>
      <c r="M73" s="1250"/>
      <c r="N73" s="1250"/>
      <c r="AM73" s="359"/>
      <c r="AN73" s="1246" t="s">
        <v>617</v>
      </c>
      <c r="AO73" s="1246"/>
      <c r="AP73" s="1246"/>
      <c r="AQ73" s="1246"/>
      <c r="AR73" s="1246"/>
      <c r="AS73" s="1246"/>
      <c r="AT73" s="1246"/>
      <c r="AU73" s="1246"/>
      <c r="AV73" s="1246"/>
      <c r="AW73" s="1246"/>
      <c r="AX73" s="1246"/>
      <c r="AY73" s="1246"/>
      <c r="AZ73" s="1246"/>
      <c r="BA73" s="1246"/>
      <c r="BB73" s="1246" t="s">
        <v>618</v>
      </c>
      <c r="BC73" s="1246"/>
      <c r="BD73" s="1246"/>
      <c r="BE73" s="1246"/>
      <c r="BF73" s="1246"/>
      <c r="BG73" s="1246"/>
      <c r="BH73" s="1246"/>
      <c r="BI73" s="1246"/>
      <c r="BJ73" s="1246"/>
      <c r="BK73" s="1246"/>
      <c r="BL73" s="1246"/>
      <c r="BM73" s="1246"/>
      <c r="BN73" s="1246"/>
      <c r="BO73" s="1246"/>
      <c r="BP73" s="1244">
        <v>37.799999999999997</v>
      </c>
      <c r="BQ73" s="1244"/>
      <c r="BR73" s="1244"/>
      <c r="BS73" s="1244"/>
      <c r="BT73" s="1244"/>
      <c r="BU73" s="1244"/>
      <c r="BV73" s="1244"/>
      <c r="BW73" s="1244"/>
      <c r="BX73" s="1244">
        <v>25.6</v>
      </c>
      <c r="BY73" s="1244"/>
      <c r="BZ73" s="1244"/>
      <c r="CA73" s="1244"/>
      <c r="CB73" s="1244"/>
      <c r="CC73" s="1244"/>
      <c r="CD73" s="1244"/>
      <c r="CE73" s="1244"/>
      <c r="CF73" s="1244">
        <v>19.899999999999999</v>
      </c>
      <c r="CG73" s="1244"/>
      <c r="CH73" s="1244"/>
      <c r="CI73" s="1244"/>
      <c r="CJ73" s="1244"/>
      <c r="CK73" s="1244"/>
      <c r="CL73" s="1244"/>
      <c r="CM73" s="1244"/>
      <c r="CN73" s="1244">
        <v>11.9</v>
      </c>
      <c r="CO73" s="1244"/>
      <c r="CP73" s="1244"/>
      <c r="CQ73" s="1244"/>
      <c r="CR73" s="1244"/>
      <c r="CS73" s="1244"/>
      <c r="CT73" s="1244"/>
      <c r="CU73" s="1244"/>
      <c r="CV73" s="1244">
        <v>6.2</v>
      </c>
      <c r="CW73" s="1244"/>
      <c r="CX73" s="1244"/>
      <c r="CY73" s="1244"/>
      <c r="CZ73" s="1244"/>
      <c r="DA73" s="1244"/>
      <c r="DB73" s="1244"/>
      <c r="DC73" s="1244"/>
    </row>
    <row r="74" spans="2:107" x14ac:dyDescent="0.15">
      <c r="B74" s="255"/>
      <c r="G74" s="1249"/>
      <c r="H74" s="1249"/>
      <c r="I74" s="1249"/>
      <c r="J74" s="1249"/>
      <c r="K74" s="1250"/>
      <c r="L74" s="1250"/>
      <c r="M74" s="1250"/>
      <c r="N74" s="1250"/>
      <c r="AM74" s="359"/>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x14ac:dyDescent="0.15">
      <c r="B75" s="255"/>
      <c r="G75" s="1249"/>
      <c r="H75" s="1249"/>
      <c r="I75" s="1239"/>
      <c r="J75" s="1239"/>
      <c r="K75" s="1245"/>
      <c r="L75" s="1245"/>
      <c r="M75" s="1245"/>
      <c r="N75" s="1245"/>
      <c r="AM75" s="359"/>
      <c r="AN75" s="1246"/>
      <c r="AO75" s="1246"/>
      <c r="AP75" s="1246"/>
      <c r="AQ75" s="1246"/>
      <c r="AR75" s="1246"/>
      <c r="AS75" s="1246"/>
      <c r="AT75" s="1246"/>
      <c r="AU75" s="1246"/>
      <c r="AV75" s="1246"/>
      <c r="AW75" s="1246"/>
      <c r="AX75" s="1246"/>
      <c r="AY75" s="1246"/>
      <c r="AZ75" s="1246"/>
      <c r="BA75" s="1246"/>
      <c r="BB75" s="1246" t="s">
        <v>622</v>
      </c>
      <c r="BC75" s="1246"/>
      <c r="BD75" s="1246"/>
      <c r="BE75" s="1246"/>
      <c r="BF75" s="1246"/>
      <c r="BG75" s="1246"/>
      <c r="BH75" s="1246"/>
      <c r="BI75" s="1246"/>
      <c r="BJ75" s="1246"/>
      <c r="BK75" s="1246"/>
      <c r="BL75" s="1246"/>
      <c r="BM75" s="1246"/>
      <c r="BN75" s="1246"/>
      <c r="BO75" s="1246"/>
      <c r="BP75" s="1244">
        <v>13.8</v>
      </c>
      <c r="BQ75" s="1244"/>
      <c r="BR75" s="1244"/>
      <c r="BS75" s="1244"/>
      <c r="BT75" s="1244"/>
      <c r="BU75" s="1244"/>
      <c r="BV75" s="1244"/>
      <c r="BW75" s="1244"/>
      <c r="BX75" s="1244">
        <v>12.2</v>
      </c>
      <c r="BY75" s="1244"/>
      <c r="BZ75" s="1244"/>
      <c r="CA75" s="1244"/>
      <c r="CB75" s="1244"/>
      <c r="CC75" s="1244"/>
      <c r="CD75" s="1244"/>
      <c r="CE75" s="1244"/>
      <c r="CF75" s="1244">
        <v>11.4</v>
      </c>
      <c r="CG75" s="1244"/>
      <c r="CH75" s="1244"/>
      <c r="CI75" s="1244"/>
      <c r="CJ75" s="1244"/>
      <c r="CK75" s="1244"/>
      <c r="CL75" s="1244"/>
      <c r="CM75" s="1244"/>
      <c r="CN75" s="1244">
        <v>10.1</v>
      </c>
      <c r="CO75" s="1244"/>
      <c r="CP75" s="1244"/>
      <c r="CQ75" s="1244"/>
      <c r="CR75" s="1244"/>
      <c r="CS75" s="1244"/>
      <c r="CT75" s="1244"/>
      <c r="CU75" s="1244"/>
      <c r="CV75" s="1244">
        <v>9.6</v>
      </c>
      <c r="CW75" s="1244"/>
      <c r="CX75" s="1244"/>
      <c r="CY75" s="1244"/>
      <c r="CZ75" s="1244"/>
      <c r="DA75" s="1244"/>
      <c r="DB75" s="1244"/>
      <c r="DC75" s="1244"/>
    </row>
    <row r="76" spans="2:107" x14ac:dyDescent="0.15">
      <c r="B76" s="255"/>
      <c r="G76" s="1249"/>
      <c r="H76" s="1249"/>
      <c r="I76" s="1239"/>
      <c r="J76" s="1239"/>
      <c r="K76" s="1245"/>
      <c r="L76" s="1245"/>
      <c r="M76" s="1245"/>
      <c r="N76" s="1245"/>
      <c r="AM76" s="359"/>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x14ac:dyDescent="0.15">
      <c r="B77" s="255"/>
      <c r="G77" s="1239"/>
      <c r="H77" s="1239"/>
      <c r="I77" s="1239"/>
      <c r="J77" s="1239"/>
      <c r="K77" s="1250"/>
      <c r="L77" s="1250"/>
      <c r="M77" s="1250"/>
      <c r="N77" s="1250"/>
      <c r="AN77" s="1243" t="s">
        <v>620</v>
      </c>
      <c r="AO77" s="1243"/>
      <c r="AP77" s="1243"/>
      <c r="AQ77" s="1243"/>
      <c r="AR77" s="1243"/>
      <c r="AS77" s="1243"/>
      <c r="AT77" s="1243"/>
      <c r="AU77" s="1243"/>
      <c r="AV77" s="1243"/>
      <c r="AW77" s="1243"/>
      <c r="AX77" s="1243"/>
      <c r="AY77" s="1243"/>
      <c r="AZ77" s="1243"/>
      <c r="BA77" s="1243"/>
      <c r="BB77" s="1246" t="s">
        <v>618</v>
      </c>
      <c r="BC77" s="1246"/>
      <c r="BD77" s="1246"/>
      <c r="BE77" s="1246"/>
      <c r="BF77" s="1246"/>
      <c r="BG77" s="1246"/>
      <c r="BH77" s="1246"/>
      <c r="BI77" s="1246"/>
      <c r="BJ77" s="1246"/>
      <c r="BK77" s="1246"/>
      <c r="BL77" s="1246"/>
      <c r="BM77" s="1246"/>
      <c r="BN77" s="1246"/>
      <c r="BO77" s="1246"/>
      <c r="BP77" s="1244">
        <v>0</v>
      </c>
      <c r="BQ77" s="1244"/>
      <c r="BR77" s="1244"/>
      <c r="BS77" s="1244"/>
      <c r="BT77" s="1244"/>
      <c r="BU77" s="1244"/>
      <c r="BV77" s="1244"/>
      <c r="BW77" s="1244"/>
      <c r="BX77" s="1244">
        <v>3.1</v>
      </c>
      <c r="BY77" s="1244"/>
      <c r="BZ77" s="1244"/>
      <c r="CA77" s="1244"/>
      <c r="CB77" s="1244"/>
      <c r="CC77" s="1244"/>
      <c r="CD77" s="1244"/>
      <c r="CE77" s="1244"/>
      <c r="CF77" s="1244">
        <v>13.7</v>
      </c>
      <c r="CG77" s="1244"/>
      <c r="CH77" s="1244"/>
      <c r="CI77" s="1244"/>
      <c r="CJ77" s="1244"/>
      <c r="CK77" s="1244"/>
      <c r="CL77" s="1244"/>
      <c r="CM77" s="1244"/>
      <c r="CN77" s="1244">
        <v>6.9</v>
      </c>
      <c r="CO77" s="1244"/>
      <c r="CP77" s="1244"/>
      <c r="CQ77" s="1244"/>
      <c r="CR77" s="1244"/>
      <c r="CS77" s="1244"/>
      <c r="CT77" s="1244"/>
      <c r="CU77" s="1244"/>
      <c r="CV77" s="1244">
        <v>0</v>
      </c>
      <c r="CW77" s="1244"/>
      <c r="CX77" s="1244"/>
      <c r="CY77" s="1244"/>
      <c r="CZ77" s="1244"/>
      <c r="DA77" s="1244"/>
      <c r="DB77" s="1244"/>
      <c r="DC77" s="1244"/>
    </row>
    <row r="78" spans="2:107" x14ac:dyDescent="0.15">
      <c r="B78" s="255"/>
      <c r="G78" s="1239"/>
      <c r="H78" s="1239"/>
      <c r="I78" s="1239"/>
      <c r="J78" s="1239"/>
      <c r="K78" s="1250"/>
      <c r="L78" s="1250"/>
      <c r="M78" s="1250"/>
      <c r="N78" s="1250"/>
      <c r="AN78" s="1243"/>
      <c r="AO78" s="1243"/>
      <c r="AP78" s="1243"/>
      <c r="AQ78" s="1243"/>
      <c r="AR78" s="1243"/>
      <c r="AS78" s="1243"/>
      <c r="AT78" s="1243"/>
      <c r="AU78" s="1243"/>
      <c r="AV78" s="1243"/>
      <c r="AW78" s="1243"/>
      <c r="AX78" s="1243"/>
      <c r="AY78" s="1243"/>
      <c r="AZ78" s="1243"/>
      <c r="BA78" s="1243"/>
      <c r="BB78" s="1246"/>
      <c r="BC78" s="1246"/>
      <c r="BD78" s="1246"/>
      <c r="BE78" s="1246"/>
      <c r="BF78" s="1246"/>
      <c r="BG78" s="1246"/>
      <c r="BH78" s="1246"/>
      <c r="BI78" s="1246"/>
      <c r="BJ78" s="1246"/>
      <c r="BK78" s="1246"/>
      <c r="BL78" s="1246"/>
      <c r="BM78" s="1246"/>
      <c r="BN78" s="1246"/>
      <c r="BO78" s="1246"/>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x14ac:dyDescent="0.15">
      <c r="B79" s="255"/>
      <c r="G79" s="1239"/>
      <c r="H79" s="1239"/>
      <c r="I79" s="1248"/>
      <c r="J79" s="1248"/>
      <c r="K79" s="1251"/>
      <c r="L79" s="1251"/>
      <c r="M79" s="1251"/>
      <c r="N79" s="1251"/>
      <c r="AN79" s="1243"/>
      <c r="AO79" s="1243"/>
      <c r="AP79" s="1243"/>
      <c r="AQ79" s="1243"/>
      <c r="AR79" s="1243"/>
      <c r="AS79" s="1243"/>
      <c r="AT79" s="1243"/>
      <c r="AU79" s="1243"/>
      <c r="AV79" s="1243"/>
      <c r="AW79" s="1243"/>
      <c r="AX79" s="1243"/>
      <c r="AY79" s="1243"/>
      <c r="AZ79" s="1243"/>
      <c r="BA79" s="1243"/>
      <c r="BB79" s="1246" t="s">
        <v>622</v>
      </c>
      <c r="BC79" s="1246"/>
      <c r="BD79" s="1246"/>
      <c r="BE79" s="1246"/>
      <c r="BF79" s="1246"/>
      <c r="BG79" s="1246"/>
      <c r="BH79" s="1246"/>
      <c r="BI79" s="1246"/>
      <c r="BJ79" s="1246"/>
      <c r="BK79" s="1246"/>
      <c r="BL79" s="1246"/>
      <c r="BM79" s="1246"/>
      <c r="BN79" s="1246"/>
      <c r="BO79" s="1246"/>
      <c r="BP79" s="1244">
        <v>7.8</v>
      </c>
      <c r="BQ79" s="1244"/>
      <c r="BR79" s="1244"/>
      <c r="BS79" s="1244"/>
      <c r="BT79" s="1244"/>
      <c r="BU79" s="1244"/>
      <c r="BV79" s="1244"/>
      <c r="BW79" s="1244"/>
      <c r="BX79" s="1244">
        <v>7.9</v>
      </c>
      <c r="BY79" s="1244"/>
      <c r="BZ79" s="1244"/>
      <c r="CA79" s="1244"/>
      <c r="CB79" s="1244"/>
      <c r="CC79" s="1244"/>
      <c r="CD79" s="1244"/>
      <c r="CE79" s="1244"/>
      <c r="CF79" s="1244">
        <v>7.9</v>
      </c>
      <c r="CG79" s="1244"/>
      <c r="CH79" s="1244"/>
      <c r="CI79" s="1244"/>
      <c r="CJ79" s="1244"/>
      <c r="CK79" s="1244"/>
      <c r="CL79" s="1244"/>
      <c r="CM79" s="1244"/>
      <c r="CN79" s="1244">
        <v>8</v>
      </c>
      <c r="CO79" s="1244"/>
      <c r="CP79" s="1244"/>
      <c r="CQ79" s="1244"/>
      <c r="CR79" s="1244"/>
      <c r="CS79" s="1244"/>
      <c r="CT79" s="1244"/>
      <c r="CU79" s="1244"/>
      <c r="CV79" s="1244">
        <v>8</v>
      </c>
      <c r="CW79" s="1244"/>
      <c r="CX79" s="1244"/>
      <c r="CY79" s="1244"/>
      <c r="CZ79" s="1244"/>
      <c r="DA79" s="1244"/>
      <c r="DB79" s="1244"/>
      <c r="DC79" s="1244"/>
    </row>
    <row r="80" spans="2:107" x14ac:dyDescent="0.15">
      <c r="B80" s="255"/>
      <c r="G80" s="1239"/>
      <c r="H80" s="1239"/>
      <c r="I80" s="1248"/>
      <c r="J80" s="1248"/>
      <c r="K80" s="1251"/>
      <c r="L80" s="1251"/>
      <c r="M80" s="1251"/>
      <c r="N80" s="1251"/>
      <c r="AN80" s="1243"/>
      <c r="AO80" s="1243"/>
      <c r="AP80" s="1243"/>
      <c r="AQ80" s="1243"/>
      <c r="AR80" s="1243"/>
      <c r="AS80" s="1243"/>
      <c r="AT80" s="1243"/>
      <c r="AU80" s="1243"/>
      <c r="AV80" s="1243"/>
      <c r="AW80" s="1243"/>
      <c r="AX80" s="1243"/>
      <c r="AY80" s="1243"/>
      <c r="AZ80" s="1243"/>
      <c r="BA80" s="1243"/>
      <c r="BB80" s="1246"/>
      <c r="BC80" s="1246"/>
      <c r="BD80" s="1246"/>
      <c r="BE80" s="1246"/>
      <c r="BF80" s="1246"/>
      <c r="BG80" s="1246"/>
      <c r="BH80" s="1246"/>
      <c r="BI80" s="1246"/>
      <c r="BJ80" s="1246"/>
      <c r="BK80" s="1246"/>
      <c r="BL80" s="1246"/>
      <c r="BM80" s="1246"/>
      <c r="BN80" s="1246"/>
      <c r="BO80" s="1246"/>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x14ac:dyDescent="0.15">
      <c r="B81" s="255"/>
    </row>
    <row r="82" spans="2:109" ht="17.25" x14ac:dyDescent="0.15">
      <c r="B82" s="25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x14ac:dyDescent="0.15">
      <c r="DD84" s="251"/>
      <c r="DE84" s="251"/>
    </row>
    <row r="85" spans="2:109" x14ac:dyDescent="0.15">
      <c r="DD85" s="251"/>
      <c r="DE85" s="251"/>
    </row>
  </sheetData>
  <sheetProtection algorithmName="SHA-512" hashValue="nmpyGoThGkeEOJiIc8QMHbko1Cj5IRGCRQY5NOKJiKZbX93D0o7bxXexVn6eZmIOTn4mDt8t7w+Wp55oANt8LQ==" saltValue="m5Zu8smmyor4MIYfcYa3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5735C-AC2D-4059-84DA-263BD2E293B5}">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519</v>
      </c>
    </row>
  </sheetData>
  <sheetProtection algorithmName="SHA-512" hashValue="k575fz6tdOe2dJaREe0MCkoiHQ74SEUrPVdlkrOnVxF4At4zwzt2boEiW7N1FOWxd85qBrPn1stivM5tcmFC3Q==" saltValue="/l/ldQAPe1FjHPdm31CL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F9359-968D-47FE-AE06-79887B190251}">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2:34"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x14ac:dyDescent="0.15">
      <c r="S2" s="249"/>
      <c r="AH2" s="249"/>
    </row>
    <row r="3" spans="2: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x14ac:dyDescent="0.15"/>
    <row r="5" spans="2:34" x14ac:dyDescent="0.15"/>
    <row r="6" spans="2:34" x14ac:dyDescent="0.15"/>
    <row r="7" spans="2:34" x14ac:dyDescent="0.15"/>
    <row r="8" spans="2:34" x14ac:dyDescent="0.15"/>
    <row r="9" spans="2:34" x14ac:dyDescent="0.15">
      <c r="AH9" s="2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c r="AG59" s="249"/>
      <c r="AH59" s="249"/>
    </row>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519</v>
      </c>
    </row>
  </sheetData>
  <sheetProtection algorithmName="SHA-512" hashValue="a0AQ7gN2vipEfLeAS7/xNOe5d38DDCaejh+MeoD73plCjBrrolNRw4TeHKPuuou1tYMlbbPyxc7i5OjmEPtr/Q==" saltValue="lxuodFz7h0sCFfu1kxVv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8" customWidth="1"/>
    <col min="2" max="8" width="13.375" style="138" customWidth="1"/>
    <col min="9" max="16384" width="11.125" style="138"/>
  </cols>
  <sheetData>
    <row r="1" spans="1:8" x14ac:dyDescent="0.15">
      <c r="A1" s="132"/>
      <c r="B1" s="133"/>
      <c r="C1" s="134"/>
      <c r="D1" s="135"/>
      <c r="E1" s="136"/>
      <c r="F1" s="136"/>
      <c r="G1" s="136"/>
      <c r="H1" s="137"/>
    </row>
    <row r="2" spans="1:8" x14ac:dyDescent="0.15">
      <c r="A2" s="139"/>
      <c r="B2" s="140"/>
      <c r="C2" s="141"/>
      <c r="D2" s="142" t="s">
        <v>54</v>
      </c>
      <c r="E2" s="143"/>
      <c r="F2" s="144" t="s">
        <v>569</v>
      </c>
      <c r="G2" s="145"/>
      <c r="H2" s="146"/>
    </row>
    <row r="3" spans="1:8" x14ac:dyDescent="0.15">
      <c r="A3" s="142" t="s">
        <v>562</v>
      </c>
      <c r="B3" s="147"/>
      <c r="C3" s="148"/>
      <c r="D3" s="149">
        <v>90158</v>
      </c>
      <c r="E3" s="150"/>
      <c r="F3" s="151">
        <v>88328</v>
      </c>
      <c r="G3" s="152"/>
      <c r="H3" s="153"/>
    </row>
    <row r="4" spans="1:8" x14ac:dyDescent="0.15">
      <c r="A4" s="154"/>
      <c r="B4" s="155"/>
      <c r="C4" s="156"/>
      <c r="D4" s="157">
        <v>30385</v>
      </c>
      <c r="E4" s="158"/>
      <c r="F4" s="159">
        <v>49013</v>
      </c>
      <c r="G4" s="160"/>
      <c r="H4" s="161"/>
    </row>
    <row r="5" spans="1:8" x14ac:dyDescent="0.15">
      <c r="A5" s="142" t="s">
        <v>564</v>
      </c>
      <c r="B5" s="147"/>
      <c r="C5" s="148"/>
      <c r="D5" s="149">
        <v>46000</v>
      </c>
      <c r="E5" s="150"/>
      <c r="F5" s="151">
        <v>103390</v>
      </c>
      <c r="G5" s="152"/>
      <c r="H5" s="153"/>
    </row>
    <row r="6" spans="1:8" x14ac:dyDescent="0.15">
      <c r="A6" s="154"/>
      <c r="B6" s="155"/>
      <c r="C6" s="156"/>
      <c r="D6" s="157">
        <v>30359</v>
      </c>
      <c r="E6" s="158"/>
      <c r="F6" s="159">
        <v>51269</v>
      </c>
      <c r="G6" s="160"/>
      <c r="H6" s="161"/>
    </row>
    <row r="7" spans="1:8" x14ac:dyDescent="0.15">
      <c r="A7" s="142" t="s">
        <v>565</v>
      </c>
      <c r="B7" s="147"/>
      <c r="C7" s="148"/>
      <c r="D7" s="149">
        <v>187479</v>
      </c>
      <c r="E7" s="150"/>
      <c r="F7" s="151">
        <v>117234</v>
      </c>
      <c r="G7" s="152"/>
      <c r="H7" s="153"/>
    </row>
    <row r="8" spans="1:8" x14ac:dyDescent="0.15">
      <c r="A8" s="154"/>
      <c r="B8" s="155"/>
      <c r="C8" s="156"/>
      <c r="D8" s="157">
        <v>30533</v>
      </c>
      <c r="E8" s="158"/>
      <c r="F8" s="159">
        <v>59796</v>
      </c>
      <c r="G8" s="160"/>
      <c r="H8" s="161"/>
    </row>
    <row r="9" spans="1:8" x14ac:dyDescent="0.15">
      <c r="A9" s="142" t="s">
        <v>566</v>
      </c>
      <c r="B9" s="147"/>
      <c r="C9" s="148"/>
      <c r="D9" s="149">
        <v>119622</v>
      </c>
      <c r="E9" s="150"/>
      <c r="F9" s="151">
        <v>97758</v>
      </c>
      <c r="G9" s="152"/>
      <c r="H9" s="153"/>
    </row>
    <row r="10" spans="1:8" x14ac:dyDescent="0.15">
      <c r="A10" s="154"/>
      <c r="B10" s="155"/>
      <c r="C10" s="156"/>
      <c r="D10" s="157">
        <v>28434</v>
      </c>
      <c r="E10" s="158"/>
      <c r="F10" s="159">
        <v>45946</v>
      </c>
      <c r="G10" s="160"/>
      <c r="H10" s="161"/>
    </row>
    <row r="11" spans="1:8" x14ac:dyDescent="0.15">
      <c r="A11" s="142" t="s">
        <v>567</v>
      </c>
      <c r="B11" s="147"/>
      <c r="C11" s="148"/>
      <c r="D11" s="149">
        <v>62593</v>
      </c>
      <c r="E11" s="150"/>
      <c r="F11" s="151">
        <v>91338</v>
      </c>
      <c r="G11" s="152"/>
      <c r="H11" s="153"/>
    </row>
    <row r="12" spans="1:8" x14ac:dyDescent="0.15">
      <c r="A12" s="154"/>
      <c r="B12" s="155"/>
      <c r="C12" s="162"/>
      <c r="D12" s="157">
        <v>29199</v>
      </c>
      <c r="E12" s="158"/>
      <c r="F12" s="159">
        <v>43989</v>
      </c>
      <c r="G12" s="160"/>
      <c r="H12" s="161"/>
    </row>
    <row r="13" spans="1:8" x14ac:dyDescent="0.15">
      <c r="A13" s="142"/>
      <c r="B13" s="147"/>
      <c r="C13" s="148"/>
      <c r="D13" s="149">
        <v>101170</v>
      </c>
      <c r="E13" s="150"/>
      <c r="F13" s="151">
        <v>99610</v>
      </c>
      <c r="G13" s="163"/>
      <c r="H13" s="153"/>
    </row>
    <row r="14" spans="1:8" x14ac:dyDescent="0.15">
      <c r="A14" s="154"/>
      <c r="B14" s="155"/>
      <c r="C14" s="156"/>
      <c r="D14" s="157">
        <v>29782</v>
      </c>
      <c r="E14" s="158"/>
      <c r="F14" s="159">
        <v>50003</v>
      </c>
      <c r="G14" s="160"/>
      <c r="H14" s="161"/>
    </row>
    <row r="17" spans="1:11" x14ac:dyDescent="0.15">
      <c r="A17" s="138" t="s">
        <v>55</v>
      </c>
    </row>
    <row r="18" spans="1:11" x14ac:dyDescent="0.15">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15">
      <c r="A19" s="164" t="s">
        <v>56</v>
      </c>
      <c r="B19" s="164">
        <f>ROUND(VALUE(SUBSTITUTE(実質収支比率等に係る経年分析!F$48,"▲","-")),2)</f>
        <v>2.6</v>
      </c>
      <c r="C19" s="164">
        <f>ROUND(VALUE(SUBSTITUTE(実質収支比率等に係る経年分析!G$48,"▲","-")),2)</f>
        <v>4.9400000000000004</v>
      </c>
      <c r="D19" s="164">
        <f>ROUND(VALUE(SUBSTITUTE(実質収支比率等に係る経年分析!H$48,"▲","-")),2)</f>
        <v>4.37</v>
      </c>
      <c r="E19" s="164">
        <f>ROUND(VALUE(SUBSTITUTE(実質収支比率等に係る経年分析!I$48,"▲","-")),2)</f>
        <v>7.83</v>
      </c>
      <c r="F19" s="164">
        <f>ROUND(VALUE(SUBSTITUTE(実質収支比率等に係る経年分析!J$48,"▲","-")),2)</f>
        <v>5.78</v>
      </c>
    </row>
    <row r="20" spans="1:11" x14ac:dyDescent="0.15">
      <c r="A20" s="164" t="s">
        <v>57</v>
      </c>
      <c r="B20" s="164">
        <f>ROUND(VALUE(SUBSTITUTE(実質収支比率等に係る経年分析!F$47,"▲","-")),2)</f>
        <v>18.79</v>
      </c>
      <c r="C20" s="164">
        <f>ROUND(VALUE(SUBSTITUTE(実質収支比率等に係る経年分析!G$47,"▲","-")),2)</f>
        <v>19.36</v>
      </c>
      <c r="D20" s="164">
        <f>ROUND(VALUE(SUBSTITUTE(実質収支比率等に係る経年分析!H$47,"▲","-")),2)</f>
        <v>18.62</v>
      </c>
      <c r="E20" s="164">
        <f>ROUND(VALUE(SUBSTITUTE(実質収支比率等に係る経年分析!I$47,"▲","-")),2)</f>
        <v>17.61</v>
      </c>
      <c r="F20" s="164">
        <f>ROUND(VALUE(SUBSTITUTE(実質収支比率等に係る経年分析!J$47,"▲","-")),2)</f>
        <v>18.12</v>
      </c>
    </row>
    <row r="21" spans="1:11" x14ac:dyDescent="0.15">
      <c r="A21" s="164" t="s">
        <v>58</v>
      </c>
      <c r="B21" s="164">
        <f>IF(ISNUMBER(VALUE(SUBSTITUTE(実質収支比率等に係る経年分析!F$49,"▲","-"))),ROUND(VALUE(SUBSTITUTE(実質収支比率等に係る経年分析!F$49,"▲","-")),2),NA())</f>
        <v>-1.2</v>
      </c>
      <c r="C21" s="164">
        <f>IF(ISNUMBER(VALUE(SUBSTITUTE(実質収支比率等に係る経年分析!G$49,"▲","-"))),ROUND(VALUE(SUBSTITUTE(実質収支比率等に係る経年分析!G$49,"▲","-")),2),NA())</f>
        <v>2.2799999999999998</v>
      </c>
      <c r="D21" s="164">
        <f>IF(ISNUMBER(VALUE(SUBSTITUTE(実質収支比率等に係る経年分析!H$49,"▲","-"))),ROUND(VALUE(SUBSTITUTE(実質収支比率等に係る経年分析!H$49,"▲","-")),2),NA())</f>
        <v>-0.37</v>
      </c>
      <c r="E21" s="164">
        <f>IF(ISNUMBER(VALUE(SUBSTITUTE(実質収支比率等に係る経年分析!I$49,"▲","-"))),ROUND(VALUE(SUBSTITUTE(実質収支比率等に係る経年分析!I$49,"▲","-")),2),NA())</f>
        <v>3.7</v>
      </c>
      <c r="F21" s="164">
        <f>IF(ISNUMBER(VALUE(SUBSTITUTE(実質収支比率等に係る経年分析!J$49,"▲","-"))),ROUND(VALUE(SUBSTITUTE(実質収支比率等に係る経年分析!J$49,"▲","-")),2),NA())</f>
        <v>-0.89</v>
      </c>
    </row>
    <row r="24" spans="1:11" x14ac:dyDescent="0.15">
      <c r="A24" s="138" t="s">
        <v>59</v>
      </c>
    </row>
    <row r="25" spans="1:11" x14ac:dyDescent="0.15">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15">
      <c r="A26" s="165"/>
      <c r="B26" s="165" t="s">
        <v>60</v>
      </c>
      <c r="C26" s="165" t="s">
        <v>61</v>
      </c>
      <c r="D26" s="165" t="s">
        <v>60</v>
      </c>
      <c r="E26" s="165" t="s">
        <v>61</v>
      </c>
      <c r="F26" s="165" t="s">
        <v>60</v>
      </c>
      <c r="G26" s="165" t="s">
        <v>61</v>
      </c>
      <c r="H26" s="165" t="s">
        <v>60</v>
      </c>
      <c r="I26" s="165" t="s">
        <v>61</v>
      </c>
      <c r="J26" s="165" t="s">
        <v>60</v>
      </c>
      <c r="K26" s="165" t="s">
        <v>61</v>
      </c>
    </row>
    <row r="27" spans="1:11" x14ac:dyDescent="0.15">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0.13</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0.13</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0.15</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0.19</v>
      </c>
      <c r="J27" s="165" t="e">
        <f>IF(ROUND(VALUE(SUBSTITUTE(連結実質赤字比率に係る赤字・黒字の構成分析!J$43,"▲", "-")), 2) &lt; 0, ABS(ROUND(VALUE(SUBSTITUTE(連結実質赤字比率に係る赤字・黒字の構成分析!J$43,"▲", "-")), 2)), NA())</f>
        <v>#N/A</v>
      </c>
      <c r="K27" s="165">
        <f>IF(ROUND(VALUE(SUBSTITUTE(連結実質赤字比率に係る赤字・黒字の構成分析!J$43,"▲", "-")), 2) &gt;= 0, ABS(ROUND(VALUE(SUBSTITUTE(連結実質赤字比率に係る赤字・黒字の構成分析!J$43,"▲", "-")), 2)), NA())</f>
        <v>0</v>
      </c>
    </row>
    <row r="28" spans="1:11" x14ac:dyDescent="0.15">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15">
      <c r="A29" s="165" t="str">
        <f>IF(連結実質赤字比率に係る赤字・黒字の構成分析!C$41="",NA(),連結実質赤字比率に係る赤字・黒字の構成分析!C$41)</f>
        <v>墓苑事業</v>
      </c>
      <c r="B29" s="165" t="e">
        <f>IF(ROUND(VALUE(SUBSTITUTE(連結実質赤字比率に係る赤字・黒字の構成分析!F$41,"▲", "-")), 2) &lt; 0, ABS(ROUND(VALUE(SUBSTITUTE(連結実質赤字比率に係る赤字・黒字の構成分析!F$41,"▲", "-")), 2)), NA())</f>
        <v>#N/A</v>
      </c>
      <c r="C29" s="165">
        <f>IF(ROUND(VALUE(SUBSTITUTE(連結実質赤字比率に係る赤字・黒字の構成分析!F$41,"▲", "-")), 2) &gt;= 0, ABS(ROUND(VALUE(SUBSTITUTE(連結実質赤字比率に係る赤字・黒字の構成分析!F$41,"▲", "-")), 2)), NA())</f>
        <v>0</v>
      </c>
      <c r="D29" s="165" t="e">
        <f>IF(ROUND(VALUE(SUBSTITUTE(連結実質赤字比率に係る赤字・黒字の構成分析!G$41,"▲", "-")), 2) &lt; 0, ABS(ROUND(VALUE(SUBSTITUTE(連結実質赤字比率に係る赤字・黒字の構成分析!G$41,"▲", "-")), 2)), NA())</f>
        <v>#N/A</v>
      </c>
      <c r="E29" s="165">
        <f>IF(ROUND(VALUE(SUBSTITUTE(連結実質赤字比率に係る赤字・黒字の構成分析!G$41,"▲", "-")), 2) &gt;= 0, ABS(ROUND(VALUE(SUBSTITUTE(連結実質赤字比率に係る赤字・黒字の構成分析!G$41,"▲", "-")), 2)), NA())</f>
        <v>0.01</v>
      </c>
      <c r="F29" s="165" t="e">
        <f>IF(ROUND(VALUE(SUBSTITUTE(連結実質赤字比率に係る赤字・黒字の構成分析!H$41,"▲", "-")), 2) &lt; 0, ABS(ROUND(VALUE(SUBSTITUTE(連結実質赤字比率に係る赤字・黒字の構成分析!H$41,"▲", "-")), 2)), NA())</f>
        <v>#N/A</v>
      </c>
      <c r="G29" s="165">
        <f>IF(ROUND(VALUE(SUBSTITUTE(連結実質赤字比率に係る赤字・黒字の構成分析!H$41,"▲", "-")), 2) &gt;= 0, ABS(ROUND(VALUE(SUBSTITUTE(連結実質赤字比率に係る赤字・黒字の構成分析!H$41,"▲", "-")), 2)), NA())</f>
        <v>0</v>
      </c>
      <c r="H29" s="165" t="e">
        <f>IF(ROUND(VALUE(SUBSTITUTE(連結実質赤字比率に係る赤字・黒字の構成分析!I$41,"▲", "-")), 2) &lt; 0, ABS(ROUND(VALUE(SUBSTITUTE(連結実質赤字比率に係る赤字・黒字の構成分析!I$41,"▲", "-")), 2)), NA())</f>
        <v>#N/A</v>
      </c>
      <c r="I29" s="165">
        <f>IF(ROUND(VALUE(SUBSTITUTE(連結実質赤字比率に係る赤字・黒字の構成分析!I$41,"▲", "-")), 2) &gt;= 0, ABS(ROUND(VALUE(SUBSTITUTE(連結実質赤字比率に係る赤字・黒字の構成分析!I$41,"▲", "-")), 2)), NA())</f>
        <v>0</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v>
      </c>
    </row>
    <row r="30" spans="1:11" x14ac:dyDescent="0.15">
      <c r="A30" s="165" t="str">
        <f>IF(連結実質赤字比率に係る赤字・黒字の構成分析!C$40="",NA(),連結実質赤字比率に係る赤字・黒字の構成分析!C$40)</f>
        <v>後期高齢者医療</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0.06</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0.05</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0.01</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0.01</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0.05</v>
      </c>
    </row>
    <row r="31" spans="1:11" x14ac:dyDescent="0.15">
      <c r="A31" s="165" t="str">
        <f>IF(連結実質赤字比率に係る赤字・黒字の構成分析!C$39="",NA(),連結実質赤字比率に係る赤字・黒字の構成分析!C$39)</f>
        <v>太陽光発電事業特別会計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0.02</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0.08</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0.08</v>
      </c>
    </row>
    <row r="32" spans="1:11" x14ac:dyDescent="0.15">
      <c r="A32" s="165" t="str">
        <f>IF(連結実質赤字比率に係る赤字・黒字の構成分析!C$38="",NA(),連結実質赤字比率に係る赤字・黒字の構成分析!C$38)</f>
        <v>国民健康保険事業</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0.3</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0.27</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0.14000000000000001</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0.36</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0.56000000000000005</v>
      </c>
    </row>
    <row r="33" spans="1:16" x14ac:dyDescent="0.15">
      <c r="A33" s="165" t="str">
        <f>IF(連結実質赤字比率に係る赤字・黒字の構成分析!C$37="",NA(),連結実質赤字比率に係る赤字・黒字の構成分析!C$37)</f>
        <v>在宅生活支援事業会計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0.63</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0.69</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0.71</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0.87</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1.22</v>
      </c>
    </row>
    <row r="34" spans="1:16" x14ac:dyDescent="0.15">
      <c r="A34" s="165" t="str">
        <f>IF(連結実質赤字比率に係る赤字・黒字の構成分析!C$36="",NA(),連結実質赤字比率に係る赤字・黒字の構成分析!C$36)</f>
        <v>水道事業会計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1.99</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1.49</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1.31</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1.31</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1.55</v>
      </c>
    </row>
    <row r="35" spans="1:16" x14ac:dyDescent="0.15">
      <c r="A35" s="165" t="str">
        <f>IF(連結実質赤字比率に係る赤字・黒字の構成分析!C$35="",NA(),連結実質赤字比率に係る赤字・黒字の構成分析!C$35)</f>
        <v>病院事業会計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3.21</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3.68</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2.64</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3.07</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4.1399999999999997</v>
      </c>
    </row>
    <row r="36" spans="1:16" x14ac:dyDescent="0.15">
      <c r="A36" s="165" t="str">
        <f>IF(連結実質赤字比率に係る赤字・黒字の構成分析!C$34="",NA(),連結実質赤字比率に係る赤字・黒字の構成分析!C$34)</f>
        <v>一般会計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2.4900000000000002</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5.16</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4.21</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7.82</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5.77</v>
      </c>
    </row>
    <row r="39" spans="1:16" x14ac:dyDescent="0.15">
      <c r="A39" s="138" t="s">
        <v>62</v>
      </c>
    </row>
    <row r="40" spans="1:16" x14ac:dyDescent="0.15">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15">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15">
      <c r="A42" s="166" t="s">
        <v>65</v>
      </c>
      <c r="B42" s="166"/>
      <c r="C42" s="166"/>
      <c r="D42" s="166">
        <f>'実質公債費比率（分子）の構造'!K$52</f>
        <v>740</v>
      </c>
      <c r="E42" s="166"/>
      <c r="F42" s="166"/>
      <c r="G42" s="166">
        <f>'実質公債費比率（分子）の構造'!L$52</f>
        <v>643</v>
      </c>
      <c r="H42" s="166"/>
      <c r="I42" s="166"/>
      <c r="J42" s="166">
        <f>'実質公債費比率（分子）の構造'!M$52</f>
        <v>645</v>
      </c>
      <c r="K42" s="166"/>
      <c r="L42" s="166"/>
      <c r="M42" s="166">
        <f>'実質公債費比率（分子）の構造'!N$52</f>
        <v>634</v>
      </c>
      <c r="N42" s="166"/>
      <c r="O42" s="166"/>
      <c r="P42" s="166">
        <f>'実質公債費比率（分子）の構造'!O$52</f>
        <v>629</v>
      </c>
    </row>
    <row r="43" spans="1:16" x14ac:dyDescent="0.15">
      <c r="A43" s="166" t="s">
        <v>66</v>
      </c>
      <c r="B43" s="166" t="str">
        <f>'実質公債費比率（分子）の構造'!K$51</f>
        <v>-</v>
      </c>
      <c r="C43" s="166"/>
      <c r="D43" s="166"/>
      <c r="E43" s="166">
        <f>'実質公債費比率（分子）の構造'!L$51</f>
        <v>0</v>
      </c>
      <c r="F43" s="166"/>
      <c r="G43" s="166"/>
      <c r="H43" s="166">
        <f>'実質公債費比率（分子）の構造'!M$51</f>
        <v>0</v>
      </c>
      <c r="I43" s="166"/>
      <c r="J43" s="166"/>
      <c r="K43" s="166">
        <f>'実質公債費比率（分子）の構造'!N$51</f>
        <v>0</v>
      </c>
      <c r="L43" s="166"/>
      <c r="M43" s="166"/>
      <c r="N43" s="166" t="str">
        <f>'実質公債費比率（分子）の構造'!O$51</f>
        <v>-</v>
      </c>
      <c r="O43" s="166"/>
      <c r="P43" s="166"/>
    </row>
    <row r="44" spans="1:16" x14ac:dyDescent="0.15">
      <c r="A44" s="166" t="s">
        <v>67</v>
      </c>
      <c r="B44" s="166">
        <f>'実質公債費比率（分子）の構造'!K$50</f>
        <v>0</v>
      </c>
      <c r="C44" s="166"/>
      <c r="D44" s="166"/>
      <c r="E44" s="166">
        <f>'実質公債費比率（分子）の構造'!L$50</f>
        <v>0</v>
      </c>
      <c r="F44" s="166"/>
      <c r="G44" s="166"/>
      <c r="H44" s="166">
        <f>'実質公債費比率（分子）の構造'!M$50</f>
        <v>0</v>
      </c>
      <c r="I44" s="166"/>
      <c r="J44" s="166"/>
      <c r="K44" s="166">
        <f>'実質公債費比率（分子）の構造'!N$50</f>
        <v>0</v>
      </c>
      <c r="L44" s="166"/>
      <c r="M44" s="166"/>
      <c r="N44" s="166">
        <f>'実質公債費比率（分子）の構造'!O$50</f>
        <v>0</v>
      </c>
      <c r="O44" s="166"/>
      <c r="P44" s="166"/>
    </row>
    <row r="45" spans="1:16" x14ac:dyDescent="0.15">
      <c r="A45" s="166" t="s">
        <v>68</v>
      </c>
      <c r="B45" s="166">
        <f>'実質公債費比率（分子）の構造'!K$49</f>
        <v>35</v>
      </c>
      <c r="C45" s="166"/>
      <c r="D45" s="166"/>
      <c r="E45" s="166">
        <f>'実質公債費比率（分子）の構造'!L$49</f>
        <v>24</v>
      </c>
      <c r="F45" s="166"/>
      <c r="G45" s="166"/>
      <c r="H45" s="166">
        <f>'実質公債費比率（分子）の構造'!M$49</f>
        <v>25</v>
      </c>
      <c r="I45" s="166"/>
      <c r="J45" s="166"/>
      <c r="K45" s="166">
        <f>'実質公債費比率（分子）の構造'!N$49</f>
        <v>24</v>
      </c>
      <c r="L45" s="166"/>
      <c r="M45" s="166"/>
      <c r="N45" s="166">
        <f>'実質公債費比率（分子）の構造'!O$49</f>
        <v>22</v>
      </c>
      <c r="O45" s="166"/>
      <c r="P45" s="166"/>
    </row>
    <row r="46" spans="1:16" x14ac:dyDescent="0.15">
      <c r="A46" s="166" t="s">
        <v>69</v>
      </c>
      <c r="B46" s="166">
        <f>'実質公債費比率（分子）の構造'!K$48</f>
        <v>359</v>
      </c>
      <c r="C46" s="166"/>
      <c r="D46" s="166"/>
      <c r="E46" s="166">
        <f>'実質公債費比率（分子）の構造'!L$48</f>
        <v>312</v>
      </c>
      <c r="F46" s="166"/>
      <c r="G46" s="166"/>
      <c r="H46" s="166">
        <f>'実質公債費比率（分子）の構造'!M$48</f>
        <v>310</v>
      </c>
      <c r="I46" s="166"/>
      <c r="J46" s="166"/>
      <c r="K46" s="166">
        <f>'実質公債費比率（分子）の構造'!N$48</f>
        <v>315</v>
      </c>
      <c r="L46" s="166"/>
      <c r="M46" s="166"/>
      <c r="N46" s="166">
        <f>'実質公債費比率（分子）の構造'!O$48</f>
        <v>310</v>
      </c>
      <c r="O46" s="166"/>
      <c r="P46" s="166"/>
    </row>
    <row r="47" spans="1:16" x14ac:dyDescent="0.15">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15">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15">
      <c r="A49" s="166" t="s">
        <v>72</v>
      </c>
      <c r="B49" s="166">
        <f>'実質公債費比率（分子）の構造'!K$45</f>
        <v>807</v>
      </c>
      <c r="C49" s="166"/>
      <c r="D49" s="166"/>
      <c r="E49" s="166">
        <f>'実質公債費比率（分子）の構造'!L$45</f>
        <v>695</v>
      </c>
      <c r="F49" s="166"/>
      <c r="G49" s="166"/>
      <c r="H49" s="166">
        <f>'実質公債費比率（分子）の構造'!M$45</f>
        <v>724</v>
      </c>
      <c r="I49" s="166"/>
      <c r="J49" s="166"/>
      <c r="K49" s="166">
        <f>'実質公債費比率（分子）の構造'!N$45</f>
        <v>650</v>
      </c>
      <c r="L49" s="166"/>
      <c r="M49" s="166"/>
      <c r="N49" s="166">
        <f>'実質公債費比率（分子）の構造'!O$45</f>
        <v>658</v>
      </c>
      <c r="O49" s="166"/>
      <c r="P49" s="166"/>
    </row>
    <row r="50" spans="1:16" x14ac:dyDescent="0.15">
      <c r="A50" s="166" t="s">
        <v>73</v>
      </c>
      <c r="B50" s="166" t="e">
        <f>NA()</f>
        <v>#N/A</v>
      </c>
      <c r="C50" s="166">
        <f>IF(ISNUMBER('実質公債費比率（分子）の構造'!K$53),'実質公債費比率（分子）の構造'!K$53,NA())</f>
        <v>461</v>
      </c>
      <c r="D50" s="166" t="e">
        <f>NA()</f>
        <v>#N/A</v>
      </c>
      <c r="E50" s="166" t="e">
        <f>NA()</f>
        <v>#N/A</v>
      </c>
      <c r="F50" s="166">
        <f>IF(ISNUMBER('実質公債費比率（分子）の構造'!L$53),'実質公債費比率（分子）の構造'!L$53,NA())</f>
        <v>388</v>
      </c>
      <c r="G50" s="166" t="e">
        <f>NA()</f>
        <v>#N/A</v>
      </c>
      <c r="H50" s="166" t="e">
        <f>NA()</f>
        <v>#N/A</v>
      </c>
      <c r="I50" s="166">
        <f>IF(ISNUMBER('実質公債費比率（分子）の構造'!M$53),'実質公債費比率（分子）の構造'!M$53,NA())</f>
        <v>414</v>
      </c>
      <c r="J50" s="166" t="e">
        <f>NA()</f>
        <v>#N/A</v>
      </c>
      <c r="K50" s="166" t="e">
        <f>NA()</f>
        <v>#N/A</v>
      </c>
      <c r="L50" s="166">
        <f>IF(ISNUMBER('実質公債費比率（分子）の構造'!N$53),'実質公債費比率（分子）の構造'!N$53,NA())</f>
        <v>355</v>
      </c>
      <c r="M50" s="166" t="e">
        <f>NA()</f>
        <v>#N/A</v>
      </c>
      <c r="N50" s="166" t="e">
        <f>NA()</f>
        <v>#N/A</v>
      </c>
      <c r="O50" s="166">
        <f>IF(ISNUMBER('実質公債費比率（分子）の構造'!O$53),'実質公債費比率（分子）の構造'!O$53,NA())</f>
        <v>361</v>
      </c>
      <c r="P50" s="166" t="e">
        <f>NA()</f>
        <v>#N/A</v>
      </c>
    </row>
    <row r="53" spans="1:16" x14ac:dyDescent="0.15">
      <c r="A53" s="138" t="s">
        <v>74</v>
      </c>
    </row>
    <row r="54" spans="1:16" x14ac:dyDescent="0.15">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15">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15">
      <c r="A56" s="165" t="s">
        <v>45</v>
      </c>
      <c r="B56" s="165"/>
      <c r="C56" s="165"/>
      <c r="D56" s="165">
        <f>'将来負担比率（分子）の構造'!I$52</f>
        <v>6921</v>
      </c>
      <c r="E56" s="165"/>
      <c r="F56" s="165"/>
      <c r="G56" s="165">
        <f>'将来負担比率（分子）の構造'!J$52</f>
        <v>6670</v>
      </c>
      <c r="H56" s="165"/>
      <c r="I56" s="165"/>
      <c r="J56" s="165">
        <f>'将来負担比率（分子）の構造'!K$52</f>
        <v>6959</v>
      </c>
      <c r="K56" s="165"/>
      <c r="L56" s="165"/>
      <c r="M56" s="165">
        <f>'将来負担比率（分子）の構造'!L$52</f>
        <v>6747</v>
      </c>
      <c r="N56" s="165"/>
      <c r="O56" s="165"/>
      <c r="P56" s="165">
        <f>'将来負担比率（分子）の構造'!M$52</f>
        <v>6406</v>
      </c>
    </row>
    <row r="57" spans="1:16" x14ac:dyDescent="0.15">
      <c r="A57" s="165" t="s">
        <v>44</v>
      </c>
      <c r="B57" s="165"/>
      <c r="C57" s="165"/>
      <c r="D57" s="165">
        <f>'将来負担比率（分子）の構造'!I$51</f>
        <v>63</v>
      </c>
      <c r="E57" s="165"/>
      <c r="F57" s="165"/>
      <c r="G57" s="165">
        <f>'将来負担比率（分子）の構造'!J$51</f>
        <v>40</v>
      </c>
      <c r="H57" s="165"/>
      <c r="I57" s="165"/>
      <c r="J57" s="165">
        <f>'将来負担比率（分子）の構造'!K$51</f>
        <v>19</v>
      </c>
      <c r="K57" s="165"/>
      <c r="L57" s="165"/>
      <c r="M57" s="165">
        <f>'将来負担比率（分子）の構造'!L$51</f>
        <v>18</v>
      </c>
      <c r="N57" s="165"/>
      <c r="O57" s="165"/>
      <c r="P57" s="165">
        <f>'将来負担比率（分子）の構造'!M$51</f>
        <v>19</v>
      </c>
    </row>
    <row r="58" spans="1:16" x14ac:dyDescent="0.15">
      <c r="A58" s="165" t="s">
        <v>43</v>
      </c>
      <c r="B58" s="165"/>
      <c r="C58" s="165"/>
      <c r="D58" s="165">
        <f>'将来負担比率（分子）の構造'!I$50</f>
        <v>2472</v>
      </c>
      <c r="E58" s="165"/>
      <c r="F58" s="165"/>
      <c r="G58" s="165">
        <f>'将来負担比率（分子）の構造'!J$50</f>
        <v>2267</v>
      </c>
      <c r="H58" s="165"/>
      <c r="I58" s="165"/>
      <c r="J58" s="165">
        <f>'将来負担比率（分子）の構造'!K$50</f>
        <v>2097</v>
      </c>
      <c r="K58" s="165"/>
      <c r="L58" s="165"/>
      <c r="M58" s="165">
        <f>'将来負担比率（分子）の構造'!L$50</f>
        <v>2324</v>
      </c>
      <c r="N58" s="165"/>
      <c r="O58" s="165"/>
      <c r="P58" s="165">
        <f>'将来負担比率（分子）の構造'!M$50</f>
        <v>2352</v>
      </c>
    </row>
    <row r="59" spans="1:16" x14ac:dyDescent="0.15">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15">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15">
      <c r="A61" s="165" t="s">
        <v>38</v>
      </c>
      <c r="B61" s="165" t="str">
        <f>'将来負担比率（分子）の構造'!I$46</f>
        <v>-</v>
      </c>
      <c r="C61" s="165"/>
      <c r="D61" s="165"/>
      <c r="E61" s="165" t="str">
        <f>'将来負担比率（分子）の構造'!J$46</f>
        <v>-</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15">
      <c r="A62" s="165" t="s">
        <v>37</v>
      </c>
      <c r="B62" s="165">
        <f>'将来負担比率（分子）の構造'!I$45</f>
        <v>384</v>
      </c>
      <c r="C62" s="165"/>
      <c r="D62" s="165"/>
      <c r="E62" s="165">
        <f>'将来負担比率（分子）の構造'!J$45</f>
        <v>330</v>
      </c>
      <c r="F62" s="165"/>
      <c r="G62" s="165"/>
      <c r="H62" s="165">
        <f>'将来負担比率（分子）の構造'!K$45</f>
        <v>256</v>
      </c>
      <c r="I62" s="165"/>
      <c r="J62" s="165"/>
      <c r="K62" s="165">
        <f>'将来負担比率（分子）の構造'!L$45</f>
        <v>272</v>
      </c>
      <c r="L62" s="165"/>
      <c r="M62" s="165"/>
      <c r="N62" s="165">
        <f>'将来負担比率（分子）の構造'!M$45</f>
        <v>288</v>
      </c>
      <c r="O62" s="165"/>
      <c r="P62" s="165"/>
    </row>
    <row r="63" spans="1:16" x14ac:dyDescent="0.15">
      <c r="A63" s="165" t="s">
        <v>36</v>
      </c>
      <c r="B63" s="165">
        <f>'将来負担比率（分子）の構造'!I$44</f>
        <v>126</v>
      </c>
      <c r="C63" s="165"/>
      <c r="D63" s="165"/>
      <c r="E63" s="165">
        <f>'将来負担比率（分子）の構造'!J$44</f>
        <v>107</v>
      </c>
      <c r="F63" s="165"/>
      <c r="G63" s="165"/>
      <c r="H63" s="165">
        <f>'将来負担比率（分子）の構造'!K$44</f>
        <v>87</v>
      </c>
      <c r="I63" s="165"/>
      <c r="J63" s="165"/>
      <c r="K63" s="165">
        <f>'将来負担比率（分子）の構造'!L$44</f>
        <v>65</v>
      </c>
      <c r="L63" s="165"/>
      <c r="M63" s="165"/>
      <c r="N63" s="165">
        <f>'将来負担比率（分子）の構造'!M$44</f>
        <v>57</v>
      </c>
      <c r="O63" s="165"/>
      <c r="P63" s="165"/>
    </row>
    <row r="64" spans="1:16" x14ac:dyDescent="0.15">
      <c r="A64" s="165" t="s">
        <v>35</v>
      </c>
      <c r="B64" s="165">
        <f>'将来負担比率（分子）の構造'!I$43</f>
        <v>4104</v>
      </c>
      <c r="C64" s="165"/>
      <c r="D64" s="165"/>
      <c r="E64" s="165">
        <f>'将来負担比率（分子）の構造'!J$43</f>
        <v>3556</v>
      </c>
      <c r="F64" s="165"/>
      <c r="G64" s="165"/>
      <c r="H64" s="165">
        <f>'将来負担比率（分子）の構造'!K$43</f>
        <v>3037</v>
      </c>
      <c r="I64" s="165"/>
      <c r="J64" s="165"/>
      <c r="K64" s="165">
        <f>'将来負担比率（分子）の構造'!L$43</f>
        <v>2884</v>
      </c>
      <c r="L64" s="165"/>
      <c r="M64" s="165"/>
      <c r="N64" s="165">
        <f>'将来負担比率（分子）の構造'!M$43</f>
        <v>2722</v>
      </c>
      <c r="O64" s="165"/>
      <c r="P64" s="165"/>
    </row>
    <row r="65" spans="1:16" x14ac:dyDescent="0.15">
      <c r="A65" s="165" t="s">
        <v>34</v>
      </c>
      <c r="B65" s="165" t="str">
        <f>'将来負担比率（分子）の構造'!I$42</f>
        <v>-</v>
      </c>
      <c r="C65" s="165"/>
      <c r="D65" s="165"/>
      <c r="E65" s="165" t="str">
        <f>'将来負担比率（分子）の構造'!J$42</f>
        <v>-</v>
      </c>
      <c r="F65" s="165"/>
      <c r="G65" s="165"/>
      <c r="H65" s="165" t="str">
        <f>'将来負担比率（分子）の構造'!K$42</f>
        <v>-</v>
      </c>
      <c r="I65" s="165"/>
      <c r="J65" s="165"/>
      <c r="K65" s="165" t="str">
        <f>'将来負担比率（分子）の構造'!L$42</f>
        <v>-</v>
      </c>
      <c r="L65" s="165"/>
      <c r="M65" s="165"/>
      <c r="N65" s="165" t="str">
        <f>'将来負担比率（分子）の構造'!M$42</f>
        <v>-</v>
      </c>
      <c r="O65" s="165"/>
      <c r="P65" s="165"/>
    </row>
    <row r="66" spans="1:16" x14ac:dyDescent="0.15">
      <c r="A66" s="165" t="s">
        <v>33</v>
      </c>
      <c r="B66" s="165">
        <f>'将来負担比率（分子）の構造'!I$41</f>
        <v>6220</v>
      </c>
      <c r="C66" s="165"/>
      <c r="D66" s="165"/>
      <c r="E66" s="165">
        <f>'将来負担比率（分子）の構造'!J$41</f>
        <v>5908</v>
      </c>
      <c r="F66" s="165"/>
      <c r="G66" s="165"/>
      <c r="H66" s="165">
        <f>'将来負担比率（分子）の構造'!K$41</f>
        <v>6448</v>
      </c>
      <c r="I66" s="165"/>
      <c r="J66" s="165"/>
      <c r="K66" s="165">
        <f>'将来負担比率（分子）の構造'!L$41</f>
        <v>6354</v>
      </c>
      <c r="L66" s="165"/>
      <c r="M66" s="165"/>
      <c r="N66" s="165">
        <f>'将来負担比率（分子）の構造'!M$41</f>
        <v>5955</v>
      </c>
      <c r="O66" s="165"/>
      <c r="P66" s="165"/>
    </row>
    <row r="67" spans="1:16" x14ac:dyDescent="0.15">
      <c r="A67" s="165" t="s">
        <v>77</v>
      </c>
      <c r="B67" s="165" t="e">
        <f>NA()</f>
        <v>#N/A</v>
      </c>
      <c r="C67" s="165">
        <f>IF(ISNUMBER('将来負担比率（分子）の構造'!I$53), IF('将来負担比率（分子）の構造'!I$53 &lt; 0, 0, '将来負担比率（分子）の構造'!I$53), NA())</f>
        <v>1379</v>
      </c>
      <c r="D67" s="165" t="e">
        <f>NA()</f>
        <v>#N/A</v>
      </c>
      <c r="E67" s="165" t="e">
        <f>NA()</f>
        <v>#N/A</v>
      </c>
      <c r="F67" s="165">
        <f>IF(ISNUMBER('将来負担比率（分子）の構造'!J$53), IF('将来負担比率（分子）の構造'!J$53 &lt; 0, 0, '将来負担比率（分子）の構造'!J$53), NA())</f>
        <v>923</v>
      </c>
      <c r="G67" s="165" t="e">
        <f>NA()</f>
        <v>#N/A</v>
      </c>
      <c r="H67" s="165" t="e">
        <f>NA()</f>
        <v>#N/A</v>
      </c>
      <c r="I67" s="165">
        <f>IF(ISNUMBER('将来負担比率（分子）の構造'!K$53), IF('将来負担比率（分子）の構造'!K$53 &lt; 0, 0, '将来負担比率（分子）の構造'!K$53), NA())</f>
        <v>752</v>
      </c>
      <c r="J67" s="165" t="e">
        <f>NA()</f>
        <v>#N/A</v>
      </c>
      <c r="K67" s="165" t="e">
        <f>NA()</f>
        <v>#N/A</v>
      </c>
      <c r="L67" s="165">
        <f>IF(ISNUMBER('将来負担比率（分子）の構造'!L$53), IF('将来負担比率（分子）の構造'!L$53 &lt; 0, 0, '将来負担比率（分子）の構造'!L$53), NA())</f>
        <v>485</v>
      </c>
      <c r="M67" s="165" t="e">
        <f>NA()</f>
        <v>#N/A</v>
      </c>
      <c r="N67" s="165" t="e">
        <f>NA()</f>
        <v>#N/A</v>
      </c>
      <c r="O67" s="165">
        <f>IF(ISNUMBER('将来負担比率（分子）の構造'!M$53), IF('将来負担比率（分子）の構造'!M$53 &lt; 0, 0, '将来負担比率（分子）の構造'!M$53), NA())</f>
        <v>245</v>
      </c>
      <c r="P67" s="165" t="e">
        <f>NA()</f>
        <v>#N/A</v>
      </c>
    </row>
    <row r="70" spans="1:16" x14ac:dyDescent="0.15">
      <c r="A70" s="167" t="s">
        <v>78</v>
      </c>
      <c r="B70" s="167"/>
      <c r="C70" s="167"/>
      <c r="D70" s="167"/>
      <c r="E70" s="167"/>
      <c r="F70" s="167"/>
    </row>
    <row r="71" spans="1:16" x14ac:dyDescent="0.15">
      <c r="A71" s="168"/>
      <c r="B71" s="168" t="str">
        <f>基金残高に係る経年分析!F54</f>
        <v>R02</v>
      </c>
      <c r="C71" s="168" t="str">
        <f>基金残高に係る経年分析!G54</f>
        <v>R03</v>
      </c>
      <c r="D71" s="168" t="str">
        <f>基金残高に係る経年分析!H54</f>
        <v>R04</v>
      </c>
    </row>
    <row r="72" spans="1:16" x14ac:dyDescent="0.15">
      <c r="A72" s="168" t="s">
        <v>79</v>
      </c>
      <c r="B72" s="169">
        <f>基金残高に係る経年分析!F55</f>
        <v>822</v>
      </c>
      <c r="C72" s="169">
        <f>基金残高に係る経年分析!G55</f>
        <v>822</v>
      </c>
      <c r="D72" s="169">
        <f>基金残高に係る経年分析!H55</f>
        <v>823</v>
      </c>
    </row>
    <row r="73" spans="1:16" x14ac:dyDescent="0.15">
      <c r="A73" s="168" t="s">
        <v>80</v>
      </c>
      <c r="B73" s="169">
        <f>基金残高に係る経年分析!F56</f>
        <v>818</v>
      </c>
      <c r="C73" s="169">
        <f>基金残高に係る経年分析!G56</f>
        <v>1016</v>
      </c>
      <c r="D73" s="169">
        <f>基金残高に係る経年分析!H56</f>
        <v>1017</v>
      </c>
    </row>
    <row r="74" spans="1:16" x14ac:dyDescent="0.15">
      <c r="A74" s="168" t="s">
        <v>81</v>
      </c>
      <c r="B74" s="169">
        <f>基金残高に係る経年分析!F57</f>
        <v>1333</v>
      </c>
      <c r="C74" s="169">
        <f>基金残高に係る経年分析!G57</f>
        <v>1407</v>
      </c>
      <c r="D74" s="169">
        <f>基金残高に係る経年分析!H57</f>
        <v>1480</v>
      </c>
    </row>
  </sheetData>
  <sheetProtection algorithmName="SHA-512" hashValue="9bg4NgBDLK/b4oxDAvgQxfHBu4RKD/5Pc0qNn862bhZazwLf1c9GU0voY/ZaEHcr9KyHsT11lfOaF40A63EdXQ==" saltValue="5y11WPcBA/Qn6B+7GN0C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荊尾 雅之</cp:lastModifiedBy>
  <dcterms:created xsi:type="dcterms:W3CDTF">2024-02-05T02:40:58Z</dcterms:created>
  <dcterms:modified xsi:type="dcterms:W3CDTF">2024-09-17T09:00:05Z</dcterms:modified>
  <cp:category/>
</cp:coreProperties>
</file>