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0.10.1.5\企画財政課\02【財務室】\00_財政状況資料集\R4\R6.8作成\"/>
    </mc:Choice>
  </mc:AlternateContent>
  <xr:revisionPtr revIDLastSave="0" documentId="13_ncr:1_{BC589E54-DB49-464A-A6C0-B0CE88DE09F2}" xr6:coauthVersionLast="45" xr6:coauthVersionMax="47" xr10:uidLastSave="{00000000-0000-0000-0000-000000000000}"/>
  <bookViews>
    <workbookView xWindow="-28920" yWindow="-4755"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4" i="12" l="1"/>
  <c r="AA35" i="12"/>
  <c r="AA36" i="12"/>
  <c r="AA31" i="12"/>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AM36" i="10" s="1"/>
  <c r="BE34" i="10" l="1"/>
  <c r="BE35" i="10" s="1"/>
  <c r="BE36" i="10" s="1"/>
  <c r="BW34" i="10" l="1"/>
  <c r="BW35" i="10" s="1"/>
  <c r="BW36" i="10" s="1"/>
  <c r="BW37" i="10" s="1"/>
  <c r="BW38" i="10" s="1"/>
  <c r="BW39" i="10" s="1"/>
  <c r="CO34" i="10" l="1"/>
  <c r="CO35" i="10" s="1"/>
</calcChain>
</file>

<file path=xl/sharedStrings.xml><?xml version="1.0" encoding="utf-8"?>
<sst xmlns="http://schemas.openxmlformats.org/spreadsheetml/2006/main" count="1139" uniqueCount="615">
  <si>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</si>
  <si>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</si>
  <si>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</si>
  <si>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</si>
  <si>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</si>
  <si>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</si>
  <si>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</si>
  <si>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</si>
  <si>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</si>
  <si>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</si>
  <si>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</si>
  <si>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</si>
  <si>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</si>
  <si>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</si>
  <si>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</si>
  <si>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</si>
  <si>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</si>
  <si>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</si>
  <si>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</si>
  <si>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</si>
  <si>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</si>
  <si>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</si>
  <si>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</si>
  <si>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</si>
  <si>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</si>
  <si>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</si>
  <si>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</si>
  <si>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</si>
  <si>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</si>
  <si>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</si>
  <si>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</si>
  <si>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</si>
  <si>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</si>
  <si>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</si>
  <si>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</si>
  <si>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</si>
  <si>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</si>
  <si>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</si>
  <si>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</si>
  <si>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</si>
  <si>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</si>
  <si>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</si>
  <si>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</si>
  <si>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</si>
  <si>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</si>
  <si>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</si>
  <si>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</si>
  <si>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</si>
  <si>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</si>
  <si>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</si>
  <si>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</si>
  <si>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</si>
  <si>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</si>
  <si>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</si>
  <si>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</si>
  <si>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</si>
  <si>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</si>
  <si>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</si>
  <si>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</si>
  <si>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</si>
  <si>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</si>
  <si>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</si>
  <si>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</si>
  <si>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</si>
  <si>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</si>
  <si>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</si>
  <si>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</si>
  <si>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</si>
  <si>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</si>
  <si>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</si>
  <si>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</si>
  <si>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</si>
  <si>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</si>
  <si>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</si>
  <si>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</si>
  <si>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</si>
  <si>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</si>
  <si>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</si>
  <si>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</si>
  <si>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</si>
  <si>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</si>
  <si>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</si>
  <si>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</si>
  <si>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</si>
  <si>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</si>
  <si>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</si>
  <si>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</si>
  <si>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</si>
  <si>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</si>
  <si>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</si>
  <si>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</si>
  <si>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</si>
  <si>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</si>
  <si>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</si>
  <si>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</si>
  <si>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</si>
  <si>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</si>
  <si>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</si>
  <si>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</si>
  <si>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</si>
  <si>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</si>
  <si>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</si>
  <si>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</si>
  <si>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</si>
  <si>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</si>
  <si>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</si>
  <si>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</si>
  <si>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</si>
  <si>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</si>
  <si>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</si>
  <si>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</si>
  <si>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</si>
  <si>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</si>
  <si>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</si>
  <si>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</si>
  <si>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</si>
  <si>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</si>
  <si>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</si>
  <si>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</si>
  <si>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</si>
  <si>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</si>
  <si>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</si>
  <si>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</si>
  <si>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</si>
  <si>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</si>
  <si>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</si>
  <si>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</si>
  <si>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</si>
  <si>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</si>
  <si>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</si>
  <si>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</si>
  <si>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</si>
  <si>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</si>
  <si>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</si>
  <si>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</si>
  <si>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</si>
  <si>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</si>
  <si>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</si>
  <si>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</si>
  <si>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</si>
  <si>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</si>
  <si>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</si>
  <si>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</si>
  <si>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</si>
  <si>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</si>
  <si>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</si>
  <si>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</si>
  <si>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</si>
  <si>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</si>
  <si>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</si>
  <si>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</si>
  <si>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</si>
  <si>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</si>
  <si>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</si>
  <si>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</si>
  <si>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</si>
  <si>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</si>
  <si>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</si>
  <si>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</si>
  <si>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</si>
  <si>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</si>
  <si>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</si>
  <si>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</si>
  <si>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</si>
  <si>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</si>
  <si>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</si>
  <si>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</si>
  <si>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</si>
  <si>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</si>
  <si>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</si>
  <si>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</si>
  <si>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</si>
  <si>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</si>
  <si>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</si>
  <si>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</si>
  <si>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</si>
  <si>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</si>
  <si>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</si>
  <si>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</si>
  <si>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</si>
  <si>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</si>
  <si>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</si>
  <si>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</si>
  <si>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</si>
  <si>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</si>
  <si>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</si>
  <si>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</si>
  <si>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</si>
  <si>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</si>
  <si>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</si>
  <si>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</si>
  <si>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</si>
  <si>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</si>
  <si>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</si>
  <si>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</si>
  <si>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</si>
  <si>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</si>
  <si>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</si>
  <si>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</si>
  <si>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</si>
  <si>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</si>
  <si>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</si>
  <si>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</si>
  <si>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</si>
  <si>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</si>
  <si>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</si>
  <si>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</si>
  <si>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</si>
  <si>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</si>
  <si>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</si>
  <si>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</si>
  <si>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</si>
  <si>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</si>
  <si>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</si>
  <si>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</si>
  <si>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</si>
  <si>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</si>
  <si>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</si>
  <si>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</si>
  <si>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</si>
  <si>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</si>
  <si>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鳥取県北栄町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</si>
  <si>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</si>
  <si>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</si>
  <si>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</si>
  <si>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</si>
  <si>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</si>
  <si>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</si>
  <si>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</si>
  <si>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</si>
  <si>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</si>
  <si>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</si>
  <si>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</si>
  <si>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</si>
  <si>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</si>
  <si>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</si>
  <si>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</si>
  <si>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</si>
  <si>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</si>
  <si>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</si>
  <si>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</si>
  <si>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</si>
  <si>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</si>
  <si>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</si>
  <si>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</si>
  <si>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</si>
  <si>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</si>
  <si>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</si>
  <si>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</si>
  <si>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</si>
  <si>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</si>
  <si>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</si>
  <si>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</si>
  <si>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</si>
  <si>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</si>
  <si>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</si>
  <si>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</si>
  <si>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</si>
  <si>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</si>
  <si>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</si>
  <si>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</si>
  <si>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</si>
  <si>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</si>
  <si>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</si>
  <si>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</si>
  <si>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</si>
  <si>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</si>
  <si>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</si>
  <si>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</si>
  <si>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</si>
  <si>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</si>
  <si>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</si>
  <si>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</si>
  <si>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</si>
  <si>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</si>
  <si>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</si>
  <si>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</si>
  <si>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</si>
  <si>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</si>
  <si>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</si>
  <si>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</si>
  <si>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</si>
  <si>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</si>
  <si>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</si>
  <si>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</si>
  <si>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</si>
  <si>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</si>
  <si>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</si>
  <si>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</si>
  <si>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</si>
  <si>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</si>
  <si>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</si>
  <si>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</si>
  <si>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</si>
  <si>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</si>
  <si>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</si>
  <si>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</si>
  <si>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</si>
  <si>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</si>
  <si>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</si>
  <si>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</si>
  <si>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</si>
  <si>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</si>
  <si>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</si>
  <si>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</si>
  <si>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</si>
  <si>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</si>
  <si>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</si>
  <si>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</si>
  <si>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</si>
  <si>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</si>
  <si>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</si>
  <si>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</si>
  <si>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</si>
  <si>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</si>
  <si>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</si>
  <si>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</si>
  <si>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</si>
  <si>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</si>
  <si>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</si>
  <si>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</si>
  <si>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</si>
  <si>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</si>
  <si>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</si>
  <si>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</si>
  <si>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</si>
  <si>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</si>
  <si>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</si>
  <si>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</si>
  <si>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</si>
  <si>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</si>
  <si>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</si>
  <si>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</si>
  <si>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</si>
  <si>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</si>
  <si>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</si>
  <si>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</si>
  <si>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</si>
  <si>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</si>
  <si>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</si>
  <si>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</si>
  <si>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</si>
  <si>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</si>
  <si>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</si>
  <si>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</si>
  <si>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</si>
  <si>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</si>
  <si>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</si>
  <si>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</si>
  <si>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</si>
  <si>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</si>
  <si>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</si>
  <si>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</si>
  <si>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</si>
  <si>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</si>
  <si>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</si>
  <si>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</si>
  <si>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</si>
  <si>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</si>
  <si>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</si>
  <si>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</si>
  <si>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</si>
  <si>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</si>
  <si>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</si>
  <si>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</si>
  <si>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</si>
  <si>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</si>
  <si>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</si>
  <si>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</si>
  <si>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</si>
  <si>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</si>
  <si>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</si>
  <si>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</si>
  <si>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鳥取県北栄町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</si>
  <si>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</si>
  <si>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</si>
  <si>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</si>
  <si>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</si>
  <si>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</si>
  <si>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</si>
  <si>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</si>
  <si>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</si>
  <si>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</si>
  <si>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</si>
  <si>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</si>
  <si>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</si>
  <si>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</si>
  <si>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</si>
  <si>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</si>
  <si>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</si>
  <si>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</si>
  <si>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</si>
  <si>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</si>
  <si>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</si>
  <si>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</si>
  <si>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</si>
  <si>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</si>
  <si>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</si>
  <si>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</si>
  <si>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</si>
  <si>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</si>
  <si>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</si>
  <si>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</si>
  <si>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</si>
  <si>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</si>
  <si>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</si>
  <si>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</si>
  <si>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</si>
  <si>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</si>
  <si>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</si>
  <si>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</si>
  <si>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</si>
  <si>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</si>
  <si>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</si>
  <si>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風力発電事業会計</t>
    <phoneticPr fontId="5"/>
  </si>
  <si>
    <t>農業集落排水事業特別会計</t>
    <phoneticPr fontId="5"/>
  </si>
  <si>
    <t>法非適用企業</t>
    <phoneticPr fontId="5"/>
  </si>
  <si>
    <t>合併処理浄化槽事業特別会計</t>
    <phoneticPr fontId="5"/>
  </si>
  <si>
    <t>大栄歴史文化学習館特別会計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</si>
  <si>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</si>
  <si>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</si>
  <si>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</si>
  <si>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</si>
  <si>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</si>
  <si>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</si>
  <si>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</si>
  <si>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</si>
  <si>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</si>
  <si>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</si>
  <si>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</si>
  <si>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</si>
  <si>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</si>
  <si>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</si>
  <si>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</si>
  <si>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</si>
  <si>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</si>
  <si>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</si>
  <si>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</si>
  <si>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</si>
  <si>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</si>
  <si>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</si>
  <si>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</si>
  <si>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</si>
  <si>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</si>
  <si>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</si>
  <si>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</si>
  <si>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</si>
  <si>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</si>
  <si>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</si>
  <si>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</si>
  <si>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</si>
  <si>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</si>
  <si>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</si>
  <si>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</si>
  <si>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</si>
  <si>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</si>
  <si>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</si>
  <si>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</si>
  <si>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</si>
  <si>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</si>
  <si>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</si>
  <si>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</si>
  <si>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</si>
  <si>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</si>
  <si>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</si>
  <si>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</si>
  <si>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</si>
  <si>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</si>
  <si>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</si>
  <si>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</si>
  <si>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</si>
  <si>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</si>
  <si>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</si>
  <si>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</si>
  <si>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</si>
  <si>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</si>
  <si>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</si>
  <si>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</si>
  <si>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</si>
  <si>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</si>
  <si>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</si>
  <si>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</si>
  <si>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</si>
  <si>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</si>
  <si>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</si>
  <si>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</si>
  <si>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</si>
  <si>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</si>
  <si>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</si>
  <si>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</si>
  <si>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</si>
  <si>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</si>
  <si>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</si>
  <si>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</si>
  <si>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</si>
  <si>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</si>
  <si>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</si>
  <si>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</si>
  <si>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</si>
  <si>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</si>
  <si>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</si>
  <si>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</si>
  <si>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</si>
  <si>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</si>
  <si>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</si>
  <si>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</si>
  <si>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</si>
  <si>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</si>
  <si>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</si>
  <si>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</si>
  <si>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</si>
  <si>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</si>
  <si>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</si>
  <si>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</si>
  <si>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</si>
  <si>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</si>
  <si>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</si>
  <si>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</si>
  <si>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</si>
  <si>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</si>
  <si>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</si>
  <si>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</si>
  <si>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</si>
  <si>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</si>
  <si>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</si>
  <si>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</si>
  <si>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</si>
  <si>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</si>
  <si>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</si>
  <si>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</si>
  <si>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</si>
  <si>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</si>
  <si>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</si>
  <si>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</si>
  <si>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</si>
  <si>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</si>
  <si>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</si>
  <si>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</si>
  <si>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</si>
  <si>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</si>
  <si>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</si>
  <si>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</si>
  <si>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</si>
  <si>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</si>
  <si>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</si>
  <si>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</si>
  <si>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</si>
  <si>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</si>
  <si>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</si>
  <si>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</si>
  <si>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</si>
  <si>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</si>
  <si>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</si>
  <si>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</si>
  <si>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</si>
  <si>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</si>
  <si>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</si>
  <si>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</si>
  <si>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</si>
  <si>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</si>
  <si>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</si>
  <si>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</si>
  <si>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1.77</t>
  </si>
  <si>
    <t>▲ 0.53</t>
  </si>
  <si>
    <t>▲ 1.13</t>
  </si>
  <si>
    <t>水道事業会計</t>
  </si>
  <si>
    <t>下水道事業会計</t>
  </si>
  <si>
    <t>風力発電事業会計</t>
  </si>
  <si>
    <t>一般会計</t>
  </si>
  <si>
    <t>介護保険事業特別会計</t>
  </si>
  <si>
    <t>国民健康保険事業特別会計</t>
  </si>
  <si>
    <t>大栄歴史文化学習館特別会計</t>
  </si>
  <si>
    <t>後期高齢者医療事業特別会計</t>
  </si>
  <si>
    <t>その他会計（赤字）</t>
  </si>
  <si>
    <t>▲ 0.59</t>
  </si>
  <si>
    <t>▲ 0.55</t>
  </si>
  <si>
    <t>その他会計（黒字）</t>
  </si>
  <si>
    <t>（百万円）</t>
    <phoneticPr fontId="5"/>
  </si>
  <si>
    <t>H30</t>
    <phoneticPr fontId="5"/>
  </si>
  <si>
    <t>R01</t>
    <phoneticPr fontId="5"/>
  </si>
  <si>
    <t>R02</t>
    <phoneticPr fontId="5"/>
  </si>
  <si>
    <t>R03</t>
    <phoneticPr fontId="5"/>
  </si>
  <si>
    <t>R04</t>
    <phoneticPr fontId="5"/>
  </si>
  <si>
    <t>一般財団法人北栄スポーツクラブ</t>
    <rPh sb="0" eb="6">
      <t>イッパンザイダンホウジン</t>
    </rPh>
    <rPh sb="6" eb="8">
      <t>ホクエイ</t>
    </rPh>
    <phoneticPr fontId="2"/>
  </si>
  <si>
    <t>株式会社北栄ドリーム農場</t>
    <rPh sb="0" eb="4">
      <t>カブシキカイシャ</t>
    </rPh>
    <rPh sb="4" eb="6">
      <t>ホクエイ</t>
    </rPh>
    <rPh sb="10" eb="12">
      <t>ノウジョウ</t>
    </rPh>
    <phoneticPr fontId="2"/>
  </si>
  <si>
    <t>－</t>
  </si>
  <si>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</si>
  <si>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</si>
  <si>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t>
    <rPh sb="0" eb="2">
      <t>トットリ</t>
    </rPh>
    <rPh sb="2" eb="4">
      <t>チュウブ</t>
    </rPh>
    <rPh sb="8" eb="10">
      <t>コウイキ</t>
    </rPh>
    <rPh sb="10" eb="12">
      <t>レンゴウ</t>
    </rPh>
    <phoneticPr fontId="2"/>
  </si>
  <si>
    <t>鳥取中部ふるさと広域連合</t>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</si>
  <si>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</si>
  <si>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鳥取県後期高齢者医療広域連合</t>
    <phoneticPr fontId="2"/>
  </si>
  <si>
    <t>一般会計</t>
    <rPh sb="0" eb="2">
      <t>イッパン</t>
    </rPh>
    <rPh sb="2" eb="4">
      <t>カイケイ</t>
    </rPh>
    <phoneticPr fontId="2"/>
  </si>
  <si>
    <t>中部ふるさと市町村圏振興事業特別会計</t>
    <rPh sb="0" eb="2">
      <t>チュウブ</t>
    </rPh>
    <rPh sb="6" eb="9">
      <t>シチョウソン</t>
    </rPh>
    <rPh sb="9" eb="10">
      <t>ケン</t>
    </rPh>
    <rPh sb="10" eb="12">
      <t>シンコウ</t>
    </rPh>
    <rPh sb="12" eb="14">
      <t>ジギョウ</t>
    </rPh>
    <rPh sb="14" eb="16">
      <t>トクベツ</t>
    </rPh>
    <rPh sb="16" eb="18">
      <t>カイケイ</t>
    </rPh>
    <phoneticPr fontId="2"/>
  </si>
  <si>
    <t>交通災害共済事業
特別会計</t>
    <phoneticPr fontId="2"/>
  </si>
  <si>
    <t>一般会計</t>
    <phoneticPr fontId="2"/>
  </si>
  <si>
    <t>後期高齢者医療
特別会計</t>
    <phoneticPr fontId="2"/>
  </si>
  <si>
    <t>まちづくり基金</t>
    <rPh sb="5" eb="7">
      <t>キキン</t>
    </rPh>
    <phoneticPr fontId="5"/>
  </si>
  <si>
    <t>ふるさと北栄基金</t>
    <rPh sb="4" eb="6">
      <t>ホクエイ</t>
    </rPh>
    <rPh sb="6" eb="8">
      <t>キキン</t>
    </rPh>
    <phoneticPr fontId="2"/>
  </si>
  <si>
    <t>砂丘地振興基金</t>
    <rPh sb="0" eb="3">
      <t>サキュウチ</t>
    </rPh>
    <rPh sb="3" eb="7">
      <t>シンコウキキン</t>
    </rPh>
    <phoneticPr fontId="2"/>
  </si>
  <si>
    <t>風のまちづくり基金</t>
    <rPh sb="0" eb="1">
      <t>カゼ</t>
    </rPh>
    <rPh sb="7" eb="9">
      <t>キキン</t>
    </rPh>
    <phoneticPr fontId="2"/>
  </si>
  <si>
    <t>新型コロナウイルス感染症対策利子補助事業基金</t>
    <rPh sb="0" eb="2">
      <t>シンガタ</t>
    </rPh>
    <rPh sb="9" eb="12">
      <t>カンセンショウ</t>
    </rPh>
    <rPh sb="12" eb="14">
      <t>タイサク</t>
    </rPh>
    <rPh sb="14" eb="16">
      <t>リシ</t>
    </rPh>
    <rPh sb="16" eb="18">
      <t>ホジョ</t>
    </rPh>
    <rPh sb="18" eb="20">
      <t>ジギョウ</t>
    </rPh>
    <rPh sb="20" eb="22">
      <t>キキン</t>
    </rPh>
    <phoneticPr fontId="2"/>
  </si>
  <si>
    <t>－</t>
    <phoneticPr fontId="2"/>
  </si>
  <si>
    <t>－</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</si>
  <si>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</si>
  <si>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</si>
  <si>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</si>
  <si>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</si>
  <si>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</si>
  <si>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</si>
  <si>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</si>
  <si>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</si>
  <si>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</si>
  <si>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類似団体平均に比べ依然として高いものの改善傾向にある。下水道事業への繰出金がやや減少傾向となったことが要因のひとつとして挙げられるが、今後は公共施設の再整備・改修により起債発行額が増える見込みであることから、今後、将来負担比率は上昇に転じることが見込まれる。また、有形固定資産減価償却率は類似団体平均よりも低いものの、毎年上昇が続いている。これは、近年の公共施設等の改修以上に町内施設が老朽化していることを示している。町内にはまだ多くの老朽化した公共施設があり、今後は施設改修のほか、大型の施設更新も見込まれていることから、今後の財政負担を考慮した計画的な公共施設等の再整備・改修が必要である。</t>
    <rPh sb="32" eb="34">
      <t>カイゼン</t>
    </rPh>
    <rPh sb="40" eb="43">
      <t>ゲスイドウ</t>
    </rPh>
    <rPh sb="43" eb="45">
      <t>ジギョウ</t>
    </rPh>
    <rPh sb="47" eb="49">
      <t>クリダ</t>
    </rPh>
    <rPh sb="49" eb="50">
      <t>キン</t>
    </rPh>
    <rPh sb="53" eb="57">
      <t>ゲンショウケイコウ</t>
    </rPh>
    <rPh sb="64" eb="66">
      <t>ヨウイン</t>
    </rPh>
    <rPh sb="73" eb="74">
      <t>ア</t>
    </rPh>
    <rPh sb="80" eb="82">
      <t>コンゴ</t>
    </rPh>
    <rPh sb="83" eb="87">
      <t>コウキョウシセツ</t>
    </rPh>
    <rPh sb="88" eb="89">
      <t>サイ</t>
    </rPh>
    <rPh sb="89" eb="91">
      <t>セイビ</t>
    </rPh>
    <rPh sb="92" eb="94">
      <t>カイシュウ</t>
    </rPh>
    <rPh sb="97" eb="102">
      <t>キサイハッコウガク</t>
    </rPh>
    <rPh sb="103" eb="104">
      <t>フ</t>
    </rPh>
    <rPh sb="106" eb="108">
      <t>ミコ</t>
    </rPh>
    <rPh sb="117" eb="119">
      <t>コンゴ</t>
    </rPh>
    <rPh sb="127" eb="129">
      <t>ジョウショウ</t>
    </rPh>
    <rPh sb="130" eb="131">
      <t>テン</t>
    </rPh>
    <rPh sb="172" eb="174">
      <t>マイトシ</t>
    </rPh>
    <rPh sb="174" eb="176">
      <t>ジョウショウ</t>
    </rPh>
    <rPh sb="198" eb="200">
      <t>イジョウ</t>
    </rPh>
    <rPh sb="201" eb="203">
      <t>チョウナイ</t>
    </rPh>
    <rPh sb="203" eb="205">
      <t>シセツ</t>
    </rPh>
    <rPh sb="206" eb="209">
      <t>ロウキュウカ</t>
    </rPh>
    <rPh sb="216" eb="217">
      <t>シメ</t>
    </rPh>
    <rPh sb="247" eb="251">
      <t>シセツカイシュウ</t>
    </rPh>
    <rPh sb="255" eb="257">
      <t>オオガタ</t>
    </rPh>
    <rPh sb="275" eb="277">
      <t>コンゴ</t>
    </rPh>
    <rPh sb="291" eb="296">
      <t>コウキョウシセツトウ</t>
    </rPh>
    <rPh sb="297" eb="298">
      <t>サイ</t>
    </rPh>
    <rPh sb="298" eb="300">
      <t>セイビ</t>
    </rPh>
    <rPh sb="301" eb="303">
      <t>カイシュウ</t>
    </rPh>
    <rPh sb="304" eb="306">
      <t>ヒツヨウ</t>
    </rPh>
    <phoneticPr fontId="5"/>
  </si>
  <si>
    <r>
      <t>　</t>
    </r>
    <r>
      <rPr>
        <sz val="11"/>
        <rFont val="ＭＳ Ｐゴシック"/>
        <family val="3"/>
        <charset val="128"/>
      </rPr>
      <t>実質公債費比率、将来負担比率ともに、ここ数年は改善の方向で推移している。しかしながら、類似団体との比較では、将来負担比率、実質公債費比率ともにまだ高い数値となっている。いずれの比率についても、公債費負担が大きく影響していることから、今後の公共施設等の整備については将来負担を見通した計画的な事業実施が必要である。今後の指標の維持・改善のためには、自主財源の確保や補助金、交付税措置率の高い有利な起債の活用などにより、実質的な公債費負担を減らすとともに、その他事務事業の見直しや事業の効率化も併せて行っていく必要がある。</t>
    </r>
    <rPh sb="21" eb="23">
      <t>スウネン</t>
    </rPh>
    <rPh sb="120" eb="125">
      <t>コウキョウシセツトウ</t>
    </rPh>
    <rPh sb="126" eb="128">
      <t>セイビ</t>
    </rPh>
    <rPh sb="138" eb="140">
      <t>ミトオ</t>
    </rPh>
    <rPh sb="146" eb="148">
      <t>ジギョウ</t>
    </rPh>
    <rPh sb="151" eb="153">
      <t>ヒツヨウ</t>
    </rPh>
    <rPh sb="157" eb="159">
      <t>コンゴ</t>
    </rPh>
    <rPh sb="160" eb="162">
      <t>シヒョウ</t>
    </rPh>
    <rPh sb="163" eb="165">
      <t>イジ</t>
    </rPh>
    <rPh sb="166" eb="168">
      <t>カイゼン</t>
    </rPh>
    <rPh sb="174" eb="178">
      <t>ジシュザイゲン</t>
    </rPh>
    <rPh sb="179" eb="181">
      <t>カクホ</t>
    </rPh>
    <rPh sb="201" eb="203">
      <t>カツヨウ</t>
    </rPh>
    <rPh sb="209" eb="212">
      <t>ジッシツテキ</t>
    </rPh>
    <rPh sb="213" eb="216">
      <t>コウサイヒ</t>
    </rPh>
    <rPh sb="216" eb="218">
      <t>フタン</t>
    </rPh>
    <rPh sb="219" eb="220">
      <t>ヘ</t>
    </rPh>
    <rPh sb="229" eb="230">
      <t>タ</t>
    </rPh>
    <rPh sb="239" eb="241">
      <t>ジギョウ</t>
    </rPh>
    <rPh sb="246" eb="247">
      <t>アワ</t>
    </rPh>
    <rPh sb="249" eb="25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</si>
</sst>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7" fillId="0" borderId="33" xfId="3"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156D449-5BCA-4C14-9080-D17CE9827BA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AA94-4ECE-B274-B6D84294E0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64135</c:v>
                </c:pt>
                <c:pt idx="1">
                  <c:v>56543</c:v>
                </c:pt>
                <c:pt idx="2">
                  <c:v>66772</c:v>
                </c:pt>
                <c:pt idx="3">
                  <c:v>76792</c:v>
                </c:pt>
                <c:pt idx="4">
                  <c:v>57891</c:v>
                </c:pt>
              </c:numCache>
            </c:numRef>
          </c:val>
          <c:smooth val="0"/>
          <c:extLst>
            <c:ext xmlns:c16="http://schemas.microsoft.com/office/drawing/2014/chart" uri="{C3380CC4-5D6E-409C-BE32-E72D297353CC}">
              <c16:uniqueId val="{00000001-AA94-4ECE-B274-B6D84294E0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4.4000000000000004</c:v>
                </c:pt>
                <c:pt idx="1">
                  <c:v>2.36</c:v>
                </c:pt>
                <c:pt idx="2">
                  <c:v>4.37</c:v>
                </c:pt>
                <c:pt idx="3">
                  <c:v>6.58</c:v>
                </c:pt>
                <c:pt idx="4">
                  <c:v>5.18</c:v>
                </c:pt>
              </c:numCache>
            </c:numRef>
          </c:val>
          <c:extLst>
            <c:ext xmlns:c16="http://schemas.microsoft.com/office/drawing/2014/chart" uri="{C3380CC4-5D6E-409C-BE32-E72D297353CC}">
              <c16:uniqueId val="{00000000-0E1D-416E-B4D7-F1B0407B2F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28.63</c:v>
                </c:pt>
                <c:pt idx="1">
                  <c:v>30.11</c:v>
                </c:pt>
                <c:pt idx="2">
                  <c:v>26.5</c:v>
                </c:pt>
                <c:pt idx="3">
                  <c:v>30.62</c:v>
                </c:pt>
                <c:pt idx="4">
                  <c:v>40.44</c:v>
                </c:pt>
              </c:numCache>
            </c:numRef>
          </c:val>
          <c:extLst>
            <c:ext xmlns:c16="http://schemas.microsoft.com/office/drawing/2014/chart" uri="{C3380CC4-5D6E-409C-BE32-E72D297353CC}">
              <c16:uniqueId val="{00000001-0E1D-416E-B4D7-F1B0407B2F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-1.77</c:v>
                </c:pt>
                <c:pt idx="1">
                  <c:v>-0.53</c:v>
                </c:pt>
                <c:pt idx="2">
                  <c:v>-1.1299999999999999</c:v>
                </c:pt>
                <c:pt idx="3">
                  <c:v>7.58</c:v>
                </c:pt>
                <c:pt idx="4">
                  <c:v>7.15</c:v>
                </c:pt>
              </c:numCache>
            </c:numRef>
          </c:val>
          <c:smooth val="0"/>
          <c:extLst>
            <c:ext xmlns:c16="http://schemas.microsoft.com/office/drawing/2014/chart" uri="{C3380CC4-5D6E-409C-BE32-E72D297353CC}">
              <c16:uniqueId val="{00000002-0E1D-416E-B4D7-F1B0407B2F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7.46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3DB-4351-BE22-EF1B997A1F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0.59</c:v>
                </c:pt>
                <c:pt idx="1">
                  <c:v>#N/A</c:v>
                </c:pt>
                <c:pt idx="2">
                  <c:v>0.55000000000000004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D3DB-4351-BE22-EF1B997A1F36}"/>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D3DB-4351-BE22-EF1B997A1F36}"/>
            </c:ext>
          </c:extLst>
        </c:ser>
        <c:ser>
          <c:idx val="3"/>
          <c:order val="3"/>
          <c:tx>
            <c:strRef>
              <c:f>データシート!$A$30</c:f>
              <c:strCache>
                <c:ptCount val="1"/>
                <c:pt idx="0">
                  <c:v>大栄歴史文化学習館特別会計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0.22</c:v>
                </c:pt>
                <c:pt idx="2">
                  <c:v>#N/A</c:v>
                </c:pt>
                <c:pt idx="3">
                  <c:v>0.25</c:v>
                </c:pt>
                <c:pt idx="4">
                  <c:v>#N/A</c:v>
                </c:pt>
                <c:pt idx="5">
                  <c:v>0</c:v>
                </c:pt>
                <c:pt idx="6">
                  <c:v>#N/A</c:v>
                </c:pt>
                <c:pt idx="7">
                  <c:v>0</c:v>
                </c:pt>
                <c:pt idx="8">
                  <c:v>#N/A</c:v>
                </c:pt>
                <c:pt idx="9">
                  <c:v>0.24</c:v>
                </c:pt>
              </c:numCache>
            </c:numRef>
          </c:val>
          <c:extLst>
            <c:ext xmlns:c16="http://schemas.microsoft.com/office/drawing/2014/chart" uri="{C3380CC4-5D6E-409C-BE32-E72D297353CC}">
              <c16:uniqueId val="{00000003-D3DB-4351-BE22-EF1B997A1F3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1.21</c:v>
                </c:pt>
                <c:pt idx="2">
                  <c:v>#N/A</c:v>
                </c:pt>
                <c:pt idx="3">
                  <c:v>1.46</c:v>
                </c:pt>
                <c:pt idx="4">
                  <c:v>#N/A</c:v>
                </c:pt>
                <c:pt idx="5">
                  <c:v>1.56</c:v>
                </c:pt>
                <c:pt idx="6">
                  <c:v>#N/A</c:v>
                </c:pt>
                <c:pt idx="7">
                  <c:v>1.82</c:v>
                </c:pt>
                <c:pt idx="8">
                  <c:v>#N/A</c:v>
                </c:pt>
                <c:pt idx="9">
                  <c:v>1.04</c:v>
                </c:pt>
              </c:numCache>
            </c:numRef>
          </c:val>
          <c:extLst>
            <c:ext xmlns:c16="http://schemas.microsoft.com/office/drawing/2014/chart" uri="{C3380CC4-5D6E-409C-BE32-E72D297353CC}">
              <c16:uniqueId val="{00000004-D3DB-4351-BE22-EF1B997A1F3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0.78</c:v>
                </c:pt>
                <c:pt idx="2">
                  <c:v>#N/A</c:v>
                </c:pt>
                <c:pt idx="3">
                  <c:v>0.63</c:v>
                </c:pt>
                <c:pt idx="4">
                  <c:v>#N/A</c:v>
                </c:pt>
                <c:pt idx="5">
                  <c:v>0.8</c:v>
                </c:pt>
                <c:pt idx="6">
                  <c:v>#N/A</c:v>
                </c:pt>
                <c:pt idx="7">
                  <c:v>1.2</c:v>
                </c:pt>
                <c:pt idx="8">
                  <c:v>#N/A</c:v>
                </c:pt>
                <c:pt idx="9">
                  <c:v>2.78</c:v>
                </c:pt>
              </c:numCache>
            </c:numRef>
          </c:val>
          <c:extLst>
            <c:ext xmlns:c16="http://schemas.microsoft.com/office/drawing/2014/chart" uri="{C3380CC4-5D6E-409C-BE32-E72D297353CC}">
              <c16:uniqueId val="{00000005-D3DB-4351-BE22-EF1B997A1F3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4.99</c:v>
                </c:pt>
                <c:pt idx="2">
                  <c:v>#N/A</c:v>
                </c:pt>
                <c:pt idx="3">
                  <c:v>2.9</c:v>
                </c:pt>
                <c:pt idx="4">
                  <c:v>#N/A</c:v>
                </c:pt>
                <c:pt idx="5">
                  <c:v>4.3600000000000003</c:v>
                </c:pt>
                <c:pt idx="6">
                  <c:v>#N/A</c:v>
                </c:pt>
                <c:pt idx="7">
                  <c:v>6.58</c:v>
                </c:pt>
                <c:pt idx="8">
                  <c:v>#N/A</c:v>
                </c:pt>
                <c:pt idx="9">
                  <c:v>5.18</c:v>
                </c:pt>
              </c:numCache>
            </c:numRef>
          </c:val>
          <c:extLst>
            <c:ext xmlns:c16="http://schemas.microsoft.com/office/drawing/2014/chart" uri="{C3380CC4-5D6E-409C-BE32-E72D297353CC}">
              <c16:uniqueId val="{00000006-D3DB-4351-BE22-EF1B997A1F36}"/>
            </c:ext>
          </c:extLst>
        </c:ser>
        <c:ser>
          <c:idx val="7"/>
          <c:order val="7"/>
          <c:tx>
            <c:strRef>
              <c:f>データシート!$A$34</c:f>
              <c:strCache>
                <c:ptCount val="1"/>
                <c:pt idx="0">
                  <c:v>風力発電事業会計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4.1399999999999997</c:v>
                </c:pt>
                <c:pt idx="4">
                  <c:v>#N/A</c:v>
                </c:pt>
                <c:pt idx="5">
                  <c:v>5.89</c:v>
                </c:pt>
                <c:pt idx="6">
                  <c:v>#N/A</c:v>
                </c:pt>
                <c:pt idx="7">
                  <c:v>5.34</c:v>
                </c:pt>
                <c:pt idx="8">
                  <c:v>#N/A</c:v>
                </c:pt>
                <c:pt idx="9">
                  <c:v>5.9</c:v>
                </c:pt>
              </c:numCache>
            </c:numRef>
          </c:val>
          <c:extLst>
            <c:ext xmlns:c16="http://schemas.microsoft.com/office/drawing/2014/chart" uri="{C3380CC4-5D6E-409C-BE32-E72D297353CC}">
              <c16:uniqueId val="{00000007-D3DB-4351-BE22-EF1B997A1F3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3.5</c:v>
                </c:pt>
                <c:pt idx="4">
                  <c:v>#N/A</c:v>
                </c:pt>
                <c:pt idx="5">
                  <c:v>4.8600000000000003</c:v>
                </c:pt>
                <c:pt idx="6">
                  <c:v>#N/A</c:v>
                </c:pt>
                <c:pt idx="7">
                  <c:v>4.63</c:v>
                </c:pt>
                <c:pt idx="8">
                  <c:v>#N/A</c:v>
                </c:pt>
                <c:pt idx="9">
                  <c:v>6.41</c:v>
                </c:pt>
              </c:numCache>
            </c:numRef>
          </c:val>
          <c:extLst>
            <c:ext xmlns:c16="http://schemas.microsoft.com/office/drawing/2014/chart" uri="{C3380CC4-5D6E-409C-BE32-E72D297353CC}">
              <c16:uniqueId val="{00000008-D3DB-4351-BE22-EF1B997A1F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#N/A</c:v>
                </c:pt>
                <c:pt idx="3">
                  <c:v>3.14</c:v>
                </c:pt>
                <c:pt idx="4">
                  <c:v>#N/A</c:v>
                </c:pt>
                <c:pt idx="5">
                  <c:v>5.5</c:v>
                </c:pt>
                <c:pt idx="6">
                  <c:v>#N/A</c:v>
                </c:pt>
                <c:pt idx="7">
                  <c:v>6.11</c:v>
                </c:pt>
                <c:pt idx="8">
                  <c:v>#N/A</c:v>
                </c:pt>
                <c:pt idx="9">
                  <c:v>7.33</c:v>
                </c:pt>
              </c:numCache>
            </c:numRef>
          </c:val>
          <c:extLst>
            <c:ext xmlns:c16="http://schemas.microsoft.com/office/drawing/2014/chart" uri="{C3380CC4-5D6E-409C-BE32-E72D297353CC}">
              <c16:uniqueId val="{00000009-D3DB-4351-BE22-EF1B997A1F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1222</c:v>
                </c:pt>
                <c:pt idx="5">
                  <c:v>1189</c:v>
                </c:pt>
                <c:pt idx="8">
                  <c:v>1152</c:v>
                </c:pt>
                <c:pt idx="11">
                  <c:v>1134</c:v>
                </c:pt>
                <c:pt idx="14">
                  <c:v>1044</c:v>
                </c:pt>
              </c:numCache>
            </c:numRef>
          </c:val>
          <c:extLst>
            <c:ext xmlns:c16="http://schemas.microsoft.com/office/drawing/2014/chart" uri="{C3380CC4-5D6E-409C-BE32-E72D297353CC}">
              <c16:uniqueId val="{00000000-634D-4FAB-8A12-14FA5194E6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4D-4FAB-8A12-14FA5194E6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2</c:v>
                </c:pt>
                <c:pt idx="6">
                  <c:v>2</c:v>
                </c:pt>
                <c:pt idx="9">
                  <c:v>1</c:v>
                </c:pt>
                <c:pt idx="12">
                  <c:v>1</c:v>
                </c:pt>
              </c:numCache>
            </c:numRef>
          </c:val>
          <c:extLst>
            <c:ext xmlns:c16="http://schemas.microsoft.com/office/drawing/2014/chart" uri="{C3380CC4-5D6E-409C-BE32-E72D297353CC}">
              <c16:uniqueId val="{00000002-634D-4FAB-8A12-14FA5194E6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14</c:v>
                </c:pt>
                <c:pt idx="6">
                  <c:v>16</c:v>
                </c:pt>
                <c:pt idx="9">
                  <c:v>18</c:v>
                </c:pt>
                <c:pt idx="12">
                  <c:v>23</c:v>
                </c:pt>
              </c:numCache>
            </c:numRef>
          </c:val>
          <c:extLst>
            <c:ext xmlns:c16="http://schemas.microsoft.com/office/drawing/2014/chart" uri="{C3380CC4-5D6E-409C-BE32-E72D297353CC}">
              <c16:uniqueId val="{00000003-634D-4FAB-8A12-14FA5194E6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803</c:v>
                </c:pt>
                <c:pt idx="3">
                  <c:v>826</c:v>
                </c:pt>
                <c:pt idx="6">
                  <c:v>814</c:v>
                </c:pt>
                <c:pt idx="9">
                  <c:v>701</c:v>
                </c:pt>
                <c:pt idx="12">
                  <c:v>766</c:v>
                </c:pt>
              </c:numCache>
            </c:numRef>
          </c:val>
          <c:extLst>
            <c:ext xmlns:c16="http://schemas.microsoft.com/office/drawing/2014/chart" uri="{C3380CC4-5D6E-409C-BE32-E72D297353CC}">
              <c16:uniqueId val="{00000004-634D-4FAB-8A12-14FA5194E6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4D-4FAB-8A12-14FA5194E6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4D-4FAB-8A12-14FA5194E6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968</c:v>
                </c:pt>
                <c:pt idx="3">
                  <c:v>853</c:v>
                </c:pt>
                <c:pt idx="6">
                  <c:v>795</c:v>
                </c:pt>
                <c:pt idx="9">
                  <c:v>804</c:v>
                </c:pt>
                <c:pt idx="12">
                  <c:v>715</c:v>
                </c:pt>
              </c:numCache>
            </c:numRef>
          </c:val>
          <c:extLst>
            <c:ext xmlns:c16="http://schemas.microsoft.com/office/drawing/2014/chart" uri="{C3380CC4-5D6E-409C-BE32-E72D297353CC}">
              <c16:uniqueId val="{00000007-634D-4FAB-8A12-14FA5194E6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570</c:v>
                </c:pt>
                <c:pt idx="2">
                  <c:v>#N/A</c:v>
                </c:pt>
                <c:pt idx="3">
                  <c:v>#N/A</c:v>
                </c:pt>
                <c:pt idx="4">
                  <c:v>506</c:v>
                </c:pt>
                <c:pt idx="5">
                  <c:v>#N/A</c:v>
                </c:pt>
                <c:pt idx="6">
                  <c:v>#N/A</c:v>
                </c:pt>
                <c:pt idx="7">
                  <c:v>475</c:v>
                </c:pt>
                <c:pt idx="8">
                  <c:v>#N/A</c:v>
                </c:pt>
                <c:pt idx="9">
                  <c:v>#N/A</c:v>
                </c:pt>
                <c:pt idx="10">
                  <c:v>390</c:v>
                </c:pt>
                <c:pt idx="11">
                  <c:v>#N/A</c:v>
                </c:pt>
                <c:pt idx="12">
                  <c:v>#N/A</c:v>
                </c:pt>
                <c:pt idx="13">
                  <c:v>461</c:v>
                </c:pt>
                <c:pt idx="14">
                  <c:v>#N/A</c:v>
                </c:pt>
              </c:numCache>
            </c:numRef>
          </c:val>
          <c:smooth val="0"/>
          <c:extLst>
            <c:ext xmlns:c16="http://schemas.microsoft.com/office/drawing/2014/chart" uri="{C3380CC4-5D6E-409C-BE32-E72D297353CC}">
              <c16:uniqueId val="{00000008-634D-4FAB-8A12-14FA5194E6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11107</c:v>
                </c:pt>
                <c:pt idx="5">
                  <c:v>10439</c:v>
                </c:pt>
                <c:pt idx="8">
                  <c:v>9709</c:v>
                </c:pt>
                <c:pt idx="11">
                  <c:v>8999</c:v>
                </c:pt>
                <c:pt idx="14">
                  <c:v>8395</c:v>
                </c:pt>
              </c:numCache>
            </c:numRef>
          </c:val>
          <c:extLst>
            <c:ext xmlns:c16="http://schemas.microsoft.com/office/drawing/2014/chart" uri="{C3380CC4-5D6E-409C-BE32-E72D297353CC}">
              <c16:uniqueId val="{00000000-6763-4428-9BE3-981BF7DA6D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c:v>
                </c:pt>
                <c:pt idx="5">
                  <c:v>15</c:v>
                </c:pt>
                <c:pt idx="8">
                  <c:v>368</c:v>
                </c:pt>
                <c:pt idx="11">
                  <c:v>365</c:v>
                </c:pt>
                <c:pt idx="14">
                  <c:v>363</c:v>
                </c:pt>
              </c:numCache>
            </c:numRef>
          </c:val>
          <c:extLst>
            <c:ext xmlns:c16="http://schemas.microsoft.com/office/drawing/2014/chart" uri="{C3380CC4-5D6E-409C-BE32-E72D297353CC}">
              <c16:uniqueId val="{00000001-6763-4428-9BE3-981BF7DA6D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2078</c:v>
                </c:pt>
                <c:pt idx="5">
                  <c:v>2317</c:v>
                </c:pt>
                <c:pt idx="8">
                  <c:v>2209</c:v>
                </c:pt>
                <c:pt idx="11">
                  <c:v>2581</c:v>
                </c:pt>
                <c:pt idx="14">
                  <c:v>3223</c:v>
                </c:pt>
              </c:numCache>
            </c:numRef>
          </c:val>
          <c:extLst>
            <c:ext xmlns:c16="http://schemas.microsoft.com/office/drawing/2014/chart" uri="{C3380CC4-5D6E-409C-BE32-E72D297353CC}">
              <c16:uniqueId val="{00000002-6763-4428-9BE3-981BF7DA6D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63-4428-9BE3-981BF7DA6D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63-4428-9BE3-981BF7DA6D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63-4428-9BE3-981BF7DA6D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790</c:v>
                </c:pt>
                <c:pt idx="3">
                  <c:v>799</c:v>
                </c:pt>
                <c:pt idx="6">
                  <c:v>774</c:v>
                </c:pt>
                <c:pt idx="9">
                  <c:v>798</c:v>
                </c:pt>
                <c:pt idx="12">
                  <c:v>755</c:v>
                </c:pt>
              </c:numCache>
            </c:numRef>
          </c:val>
          <c:extLst>
            <c:ext xmlns:c16="http://schemas.microsoft.com/office/drawing/2014/chart" uri="{C3380CC4-5D6E-409C-BE32-E72D297353CC}">
              <c16:uniqueId val="{00000006-6763-4428-9BE3-981BF7DA6D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239</c:v>
                </c:pt>
                <c:pt idx="3">
                  <c:v>278</c:v>
                </c:pt>
                <c:pt idx="6">
                  <c:v>265</c:v>
                </c:pt>
                <c:pt idx="9">
                  <c:v>232</c:v>
                </c:pt>
                <c:pt idx="12">
                  <c:v>212</c:v>
                </c:pt>
              </c:numCache>
            </c:numRef>
          </c:val>
          <c:extLst>
            <c:ext xmlns:c16="http://schemas.microsoft.com/office/drawing/2014/chart" uri="{C3380CC4-5D6E-409C-BE32-E72D297353CC}">
              <c16:uniqueId val="{00000007-6763-4428-9BE3-981BF7DA6D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8702</c:v>
                </c:pt>
                <c:pt idx="3">
                  <c:v>7865</c:v>
                </c:pt>
                <c:pt idx="6">
                  <c:v>7330</c:v>
                </c:pt>
                <c:pt idx="9">
                  <c:v>6433</c:v>
                </c:pt>
                <c:pt idx="12">
                  <c:v>5821</c:v>
                </c:pt>
              </c:numCache>
            </c:numRef>
          </c:val>
          <c:extLst>
            <c:ext xmlns:c16="http://schemas.microsoft.com/office/drawing/2014/chart" uri="{C3380CC4-5D6E-409C-BE32-E72D297353CC}">
              <c16:uniqueId val="{00000008-6763-4428-9BE3-981BF7DA6D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c:v>
                </c:pt>
                <c:pt idx="3">
                  <c:v>8</c:v>
                </c:pt>
                <c:pt idx="6">
                  <c:v>6</c:v>
                </c:pt>
                <c:pt idx="9">
                  <c:v>4</c:v>
                </c:pt>
                <c:pt idx="12">
                  <c:v>3</c:v>
                </c:pt>
              </c:numCache>
            </c:numRef>
          </c:val>
          <c:extLst>
            <c:ext xmlns:c16="http://schemas.microsoft.com/office/drawing/2014/chart" uri="{C3380CC4-5D6E-409C-BE32-E72D297353CC}">
              <c16:uniqueId val="{00000009-6763-4428-9BE3-981BF7DA6D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7406</c:v>
                </c:pt>
                <c:pt idx="3">
                  <c:v>7126</c:v>
                </c:pt>
                <c:pt idx="6">
                  <c:v>7366</c:v>
                </c:pt>
                <c:pt idx="9">
                  <c:v>7464</c:v>
                </c:pt>
                <c:pt idx="12">
                  <c:v>7327</c:v>
                </c:pt>
              </c:numCache>
            </c:numRef>
          </c:val>
          <c:extLst>
            <c:ext xmlns:c16="http://schemas.microsoft.com/office/drawing/2014/chart" uri="{C3380CC4-5D6E-409C-BE32-E72D297353CC}">
              <c16:uniqueId val="{0000000A-6763-4428-9BE3-981BF7DA6D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3943</c:v>
                </c:pt>
                <c:pt idx="2">
                  <c:v>#N/A</c:v>
                </c:pt>
                <c:pt idx="3">
                  <c:v>#N/A</c:v>
                </c:pt>
                <c:pt idx="4">
                  <c:v>3305</c:v>
                </c:pt>
                <c:pt idx="5">
                  <c:v>#N/A</c:v>
                </c:pt>
                <c:pt idx="6">
                  <c:v>#N/A</c:v>
                </c:pt>
                <c:pt idx="7">
                  <c:v>3455</c:v>
                </c:pt>
                <c:pt idx="8">
                  <c:v>#N/A</c:v>
                </c:pt>
                <c:pt idx="9">
                  <c:v>#N/A</c:v>
                </c:pt>
                <c:pt idx="10">
                  <c:v>2988</c:v>
                </c:pt>
                <c:pt idx="11">
                  <c:v>#N/A</c:v>
                </c:pt>
                <c:pt idx="12">
                  <c:v>#N/A</c:v>
                </c:pt>
                <c:pt idx="13">
                  <c:v>2138</c:v>
                </c:pt>
                <c:pt idx="14">
                  <c:v>#N/A</c:v>
                </c:pt>
              </c:numCache>
            </c:numRef>
          </c:val>
          <c:smooth val="0"/>
          <c:extLst>
            <c:ext xmlns:c16="http://schemas.microsoft.com/office/drawing/2014/chart" uri="{C3380CC4-5D6E-409C-BE32-E72D297353CC}">
              <c16:uniqueId val="{0000000B-6763-4428-9BE3-981BF7DA6D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1459</c:v>
                </c:pt>
                <c:pt idx="1">
                  <c:v>1757</c:v>
                </c:pt>
                <c:pt idx="2">
                  <c:v>2243</c:v>
                </c:pt>
              </c:numCache>
            </c:numRef>
          </c:val>
          <c:extLst>
            <c:ext xmlns:c16="http://schemas.microsoft.com/office/drawing/2014/chart" uri="{C3380CC4-5D6E-409C-BE32-E72D297353CC}">
              <c16:uniqueId val="{00000000-2FE4-4DA5-9194-45EA99FBF9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44</c:v>
                </c:pt>
                <c:pt idx="1">
                  <c:v>105</c:v>
                </c:pt>
                <c:pt idx="2">
                  <c:v>105</c:v>
                </c:pt>
              </c:numCache>
            </c:numRef>
          </c:val>
          <c:extLst>
            <c:ext xmlns:c16="http://schemas.microsoft.com/office/drawing/2014/chart" uri="{C3380CC4-5D6E-409C-BE32-E72D297353CC}">
              <c16:uniqueId val="{00000001-2FE4-4DA5-9194-45EA99FBF9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1615</c:v>
                </c:pt>
                <c:pt idx="1">
                  <c:v>1678</c:v>
                </c:pt>
                <c:pt idx="2">
                  <c:v>1682</c:v>
                </c:pt>
              </c:numCache>
            </c:numRef>
          </c:val>
          <c:extLst>
            <c:ext xmlns:c16="http://schemas.microsoft.com/office/drawing/2014/chart" uri="{C3380CC4-5D6E-409C-BE32-E72D297353CC}">
              <c16:uniqueId val="{00000002-2FE4-4DA5-9194-45EA99FBF9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{416E893A-0526-480A-BF03-13D0680A08FF}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2FE-4BA0-8193-CA64CA1D40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{81B7F584-4A71-4E31-84DE-42DD17C6B890}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FE-4BA0-8193-CA64CA1D40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{31F5C57A-3B19-4613-B72B-BDB607E7EF48}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FE-4BA0-8193-CA64CA1D40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{80207897-DD0C-4D9C-93B3-596622D50591}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FE-4BA0-8193-CA64CA1D40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{72CDE500-33CB-4D50-B30B-64D74708EBB5}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FE-4BA0-8193-CA64CA1D40E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{3C90BD65-AC22-4C79-B506-642C261101D4}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2FE-4BA0-8193-CA64CA1D40E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{51794DF7-0713-41E6-8DCF-54C7FF0375BF}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2FE-4BA0-8193-CA64CA1D40E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{65782C8C-2003-4430-9A74-B7736364EA5C}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2FE-4BA0-8193-CA64CA1D40E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{BB3D222C-57A4-405A-9D8C-6D9EE5966D4E}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2FE-4BA0-8193-CA64CA1D40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60.2</c:v>
                </c:pt>
                <c:pt idx="16">
                  <c:v>61.2</c:v>
                </c:pt>
                <c:pt idx="24">
                  <c:v>63.8</c:v>
                </c:pt>
                <c:pt idx="32">
                  <c:v>65.599999999999994</c:v>
                </c:pt>
              </c:numCache>
            </c:numRef>
          </c:xVal>
          <c:yVal>
            <c:numRef>
              <c:f>公会計指標分析・財政指標組合せ分析表!$BP$51:$DC$51</c:f>
              <c:numCache>
                <c:formatCode>#,##0.0;"▲ "#,##0.0</c:formatCode>
                <c:ptCount val="40"/>
                <c:pt idx="0">
                  <c:v>93.8</c:v>
                </c:pt>
                <c:pt idx="8">
                  <c:v>77.900000000000006</c:v>
                </c:pt>
                <c:pt idx="16">
                  <c:v>79.3</c:v>
                </c:pt>
                <c:pt idx="24">
                  <c:v>64.8</c:v>
                </c:pt>
                <c:pt idx="32">
                  <c:v>47.4</c:v>
                </c:pt>
              </c:numCache>
            </c:numRef>
          </c:yVal>
          <c:smooth val="0"/>
          <c:extLst>
            <c:ext xmlns:c16="http://schemas.microsoft.com/office/drawing/2014/chart" uri="{C3380CC4-5D6E-409C-BE32-E72D297353CC}">
              <c16:uniqueId val="{00000009-E2FE-4BA0-8193-CA64CA1D40E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{8EC3CFF8-AD4F-4D24-AD8E-B9993B7F5F33}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2FE-4BA0-8193-CA64CA1D40E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{03015164-0CBA-4F3E-A443-0F845C977E43}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FE-4BA0-8193-CA64CA1D40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{78F2DFC7-878B-45BF-9449-C831B46B8F2E}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FE-4BA0-8193-CA64CA1D40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{B8DCCD33-0FF8-4CE4-B626-DD5EE55279B1}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FE-4BA0-8193-CA64CA1D40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{9B44BDB8-DE4C-4EE1-A56D-6FD617B2F1C7}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FE-4BA0-8193-CA64CA1D40E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{D4490FA3-EDEC-4C1E-A66B-9C0EC85E41B1}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2FE-4BA0-8193-CA64CA1D40E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{F3C49E4E-67C9-4CB3-B034-40099AACE964}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2FE-4BA0-8193-CA64CA1D40E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{78AADD2A-24B3-41EC-8057-19C983E549E7}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2FE-4BA0-8193-CA64CA1D40E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{49B0386A-495C-4AF2-BF5F-867DD5065785}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2FE-4BA0-8193-CA64CA1D40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E2FE-4BA0-8193-CA64CA1D40EF}"/>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{1BAAC0DA-1A3F-498A-BA73-38BB830D87C9}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C9C-4BDC-B53F-C8ED2BB1B4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{8F6ED23D-107C-4630-87AA-96520F6A758B}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9C-4BDC-B53F-C8ED2BB1B4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{C4A2A2E0-489F-43B6-9E82-FD5F37596E3F}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9C-4BDC-B53F-C8ED2BB1B4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{D15D0F31-F3AE-4397-9A3A-706967AC1B8C}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9C-4BDC-B53F-C8ED2BB1B4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{C32B8ABA-7016-45E7-A99E-6BA9C7C2286D}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9C-4BDC-B53F-C8ED2BB1B40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{CFDFF909-D275-4A9A-9CBA-8D9A1E125FBB}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C9C-4BDC-B53F-C8ED2BB1B40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{C1564BE8-451E-43D3-ADD1-B68D934F0A6A}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C9C-4BDC-B53F-C8ED2BB1B40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{015C7849-005E-4374-AA32-A347E14DAA45}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C9C-4BDC-B53F-C8ED2BB1B40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{5C6B0C7B-2064-410E-8554-F14E2CD0BC42}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C9C-4BDC-B53F-C8ED2BB1B4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12.8</c:v>
                </c:pt>
                <c:pt idx="16">
                  <c:v>12.1</c:v>
                </c:pt>
                <c:pt idx="24">
                  <c:v>10.4</c:v>
                </c:pt>
                <c:pt idx="32">
                  <c:v>9.9</c:v>
                </c:pt>
              </c:numCache>
            </c:numRef>
          </c:xVal>
          <c:yVal>
            <c:numRef>
              <c:f>公会計指標分析・財政指標組合せ分析表!$BP$73:$DC$73</c:f>
              <c:numCache>
                <c:formatCode>#,##0.0;"▲ "#,##0.0</c:formatCode>
                <c:ptCount val="40"/>
                <c:pt idx="0">
                  <c:v>93.8</c:v>
                </c:pt>
                <c:pt idx="8">
                  <c:v>77.900000000000006</c:v>
                </c:pt>
                <c:pt idx="16">
                  <c:v>79.3</c:v>
                </c:pt>
                <c:pt idx="24">
                  <c:v>64.8</c:v>
                </c:pt>
                <c:pt idx="32">
                  <c:v>47.4</c:v>
                </c:pt>
              </c:numCache>
            </c:numRef>
          </c:yVal>
          <c:smooth val="0"/>
          <c:extLst>
            <c:ext xmlns:c16="http://schemas.microsoft.com/office/drawing/2014/chart" uri="{C3380CC4-5D6E-409C-BE32-E72D297353CC}">
              <c16:uniqueId val="{00000009-0C9C-4BDC-B53F-C8ED2BB1B4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387018488163177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{62B9EF26-7DBA-4CEB-96A1-07C6517706A1}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C9C-4BDC-B53F-C8ED2BB1B4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{C9CB393A-3657-4F6B-8CAF-715EB7679DB4}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9C-4BDC-B53F-C8ED2BB1B4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{3A7820CE-526B-4809-B26C-1FA3384FB145}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9C-4BDC-B53F-C8ED2BB1B4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{46B58318-5423-4F0D-BC3A-77B22F6F3304}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9C-4BDC-B53F-C8ED2BB1B4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{F44A2BE0-7911-4CA7-B120-21B7CA45E729}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9C-4BDC-B53F-C8ED2BB1B407}"/>
                </c:ext>
              </c:extLst>
            </c:dLbl>
            <c:dLbl>
              <c:idx val="8"/>
              <c:layout>
                <c:manualLayout>
                  <c:x val="0"/>
                  <c:y val="-2.73870184881639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{2AE064A6-2C50-4F31-B111-FC4A1A0BE058}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C9C-4BDC-B53F-C8ED2BB1B40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{3CA85AFA-8CA6-4823-88A7-15237564DB17}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C9C-4BDC-B53F-C8ED2BB1B40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{BA4BC99B-5B16-4CF9-802D-1EF48452136C}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C9C-4BDC-B53F-C8ED2BB1B40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{EB14CB99-14C3-4C36-A803-94F548108C8A}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C9C-4BDC-B53F-C8ED2BB1B4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0C9C-4BDC-B53F-C8ED2BB1B407}"/>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14,508
14,403
56.94
11,552,111
11,124,173
287,401
5,547,134
7,327,413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財政力指数は、前年度と同じ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年度の基準財政収入額は前年度よりも増、基準財政需要額は前年度よりも減となっており、単年度数値としては、令和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もやや上昇している状況にある。町税収入が伸びていることが要因として挙げられるが、今後も財政力指数を上げていくためには、引き続き自主財源の確保に努め、財政力強化及び財政健全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192883"/>
          <a:ext cx="0" cy="1244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437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94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192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52850" y="703561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79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7001147"/>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700114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816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700114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6984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695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6984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6950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6950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672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ポイント上昇した。費目別の主な増の要因は、人件費の＋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％である。また、地方交付税を含む経常一般財源が対前年度比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％減となったことも要因のひとつである。町税、地方交付税など経常一般財源の維持・確保が厳しい中にあっては、引き続き効率的な行政運営のもと経常経費削減に努めていく必要がある。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718802"/>
          <a:ext cx="0" cy="1520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46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718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481564"/>
          <a:ext cx="7620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60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634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64</xdr:row>
      <xdr:rowOff>102108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481564"/>
          <a:ext cx="812800" cy="3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532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65</xdr:row>
      <xdr:rowOff>75438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831068"/>
          <a:ext cx="8128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716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48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65</xdr:row>
      <xdr:rowOff>104394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33500" y="10972038"/>
          <a:ext cx="79375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7802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55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7464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52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5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17289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41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4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2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86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9212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10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9501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103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これは、会計年度任用職員の昇給、期末手当の支給開始等により増加したことが主な要因として挙げられる。なお、会計年度任用職員に係る費用の増については今後も更に増となることが見込まれる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％と微増であった。各種新型コロナ関連事業の実施により、前年度と同様膨らんでいる状況にある。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臨時的な要因もあるが、人件費・物件費等の状況は年々増となっている。健全な財政運営のため、より効率的な行財政運営を行っていく必要がある。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463733"/>
          <a:ext cx="0" cy="1215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65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6794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4637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48213</xdr:rowOff>
    </xdr:from>
    <xdr:to>
      <xdr:col>23</xdr:col>
      <xdr:colOff>133350</xdr:colOff>
      <xdr:row>81</xdr:row>
      <xdr:rowOff>56545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627053"/>
          <a:ext cx="762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678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706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11835</xdr:rowOff>
    </xdr:from>
    <xdr:to>
      <xdr:col>19</xdr:col>
      <xdr:colOff>133350</xdr:colOff>
      <xdr:row>81</xdr:row>
      <xdr:rowOff>48213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590675"/>
          <a:ext cx="812800" cy="3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660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746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117047</xdr:rowOff>
    </xdr:from>
    <xdr:to>
      <xdr:col>15</xdr:col>
      <xdr:colOff>82550</xdr:colOff>
      <xdr:row>81</xdr:row>
      <xdr:rowOff>11835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528247"/>
          <a:ext cx="812800" cy="6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6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69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81607</xdr:rowOff>
    </xdr:from>
    <xdr:to>
      <xdr:col>11</xdr:col>
      <xdr:colOff>31750</xdr:colOff>
      <xdr:row>80</xdr:row>
      <xdr:rowOff>117047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492807"/>
          <a:ext cx="793750" cy="3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56387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64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53636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61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5745</xdr:rowOff>
    </xdr:from>
    <xdr:to>
      <xdr:col>23</xdr:col>
      <xdr:colOff>184150</xdr:colOff>
      <xdr:row>81</xdr:row>
      <xdr:rowOff>107345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5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22272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43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168863</xdr:rowOff>
    </xdr:from>
    <xdr:to>
      <xdr:col>19</xdr:col>
      <xdr:colOff>184150</xdr:colOff>
      <xdr:row>81</xdr:row>
      <xdr:rowOff>99013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580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109190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3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132485</xdr:rowOff>
    </xdr:from>
    <xdr:to>
      <xdr:col>15</xdr:col>
      <xdr:colOff>133350</xdr:colOff>
      <xdr:row>81</xdr:row>
      <xdr:rowOff>62635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543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72812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31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66247</xdr:rowOff>
    </xdr:from>
    <xdr:to>
      <xdr:col>11</xdr:col>
      <xdr:colOff>82550</xdr:colOff>
      <xdr:row>80</xdr:row>
      <xdr:rowOff>167847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4774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25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30807</xdr:rowOff>
    </xdr:from>
    <xdr:to>
      <xdr:col>7</xdr:col>
      <xdr:colOff>31750</xdr:colOff>
      <xdr:row>80</xdr:row>
      <xdr:rowOff>132407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4420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142584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2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これまで行政コストの見える化に努めるとともに、各種手当の見直しを行ってきており、類似団体、県内平均との比較においてもやや低い水準となっている。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474950" y="13435541"/>
          <a:ext cx="0" cy="1514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5563850" y="131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3435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83609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712950" y="13809980"/>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5563850" y="14125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427960" y="1415372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903960" y="13809980"/>
          <a:ext cx="80899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665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370050" y="1427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142875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106400" y="14047470"/>
          <a:ext cx="79756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868400" y="14113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557250" y="1419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71966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2293600" y="14224635"/>
          <a:ext cx="81280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055600" y="1413361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763500" y="1391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242800" y="14173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19507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32809</xdr:rowOff>
    </xdr:from>
    <xdr:to>
      <xdr:col>81</xdr:col>
      <xdr:colOff>95250</xdr:colOff>
      <xdr:row>82</xdr:row>
      <xdr:rowOff>134409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427960" y="1377928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49336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5563850" y="1362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665960" y="137591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37005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868400" y="1399667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5725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055600" y="1417383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7002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763500" y="1425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242800" y="142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1950700" y="1435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については、基本的に欠員補充であり横ばいが続いているが、県平均との比較では高い状況にある。今後も更なる定員管理の適正化に努めるとともに、業務のアウトソーシングなどにより改善を図っていく必要があるが、権限移譲・業務の多様化により、職員一人あたりの業務量は増加傾向にあることから定員数削減については依然厳しい見通し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9940532"/>
          <a:ext cx="0" cy="1334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124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1275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969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99405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37556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4712950" y="10417447"/>
          <a:ext cx="762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10395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27960" y="10422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32959</xdr:rowOff>
    </xdr:from>
    <xdr:to>
      <xdr:col>77</xdr:col>
      <xdr:colOff>44450</xdr:colOff>
      <xdr:row>62</xdr:row>
      <xdr:rowOff>37556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3960" y="10426639"/>
          <a:ext cx="80899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5960" y="103888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1047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32959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10422043"/>
          <a:ext cx="79756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1034173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56018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1011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28363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10386786"/>
          <a:ext cx="812800" cy="3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1031070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24994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1008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102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143587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100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27960" y="1037045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160944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021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158206</xdr:rowOff>
    </xdr:from>
    <xdr:to>
      <xdr:col>77</xdr:col>
      <xdr:colOff>95250</xdr:colOff>
      <xdr:row>62</xdr:row>
      <xdr:rowOff>88356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5960" y="1038424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98533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1015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153609</xdr:rowOff>
    </xdr:from>
    <xdr:to>
      <xdr:col>73</xdr:col>
      <xdr:colOff>44450</xdr:colOff>
      <xdr:row>62</xdr:row>
      <xdr:rowOff>83759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037964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68536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04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1037505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10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10335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24873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1041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類似団体の値に近づいた。下水道事業への公債費負担が年々減少していることが主な要因である。近年の起債においては、できるだけ交付税措置の高い合併特例債、過疎債を活用しているものの、予定されている大型起債事業により、実質公債費比率は今後また上昇に転じる見込みである。引き続き注視が必要とい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474950" y="6083723"/>
          <a:ext cx="0" cy="137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556385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5563850" y="583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405100" y="6083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143228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712950" y="6949440"/>
          <a:ext cx="762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5563850" y="6684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427960" y="68354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143228</xdr:rowOff>
    </xdr:from>
    <xdr:to>
      <xdr:col>77</xdr:col>
      <xdr:colOff>44450</xdr:colOff>
      <xdr:row>43</xdr:row>
      <xdr:rowOff>28222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903960" y="7016468"/>
          <a:ext cx="808990" cy="22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665960" y="68488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370050" y="662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28222</xdr:rowOff>
    </xdr:from>
    <xdr:to>
      <xdr:col>72</xdr:col>
      <xdr:colOff>203200</xdr:colOff>
      <xdr:row>43</xdr:row>
      <xdr:rowOff>122061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106400" y="7236742"/>
          <a:ext cx="79756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868400" y="68488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557250" y="662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122061</xdr:rowOff>
    </xdr:from>
    <xdr:to>
      <xdr:col>68</xdr:col>
      <xdr:colOff>152400</xdr:colOff>
      <xdr:row>44</xdr:row>
      <xdr:rowOff>84667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2293600" y="7330581"/>
          <a:ext cx="812800" cy="13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055600" y="689864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7635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2428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19507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427960" y="6898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5563850" y="687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92428</xdr:rowOff>
    </xdr:from>
    <xdr:to>
      <xdr:col>77</xdr:col>
      <xdr:colOff>95250</xdr:colOff>
      <xdr:row>42</xdr:row>
      <xdr:rowOff>22578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665960" y="69656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7355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370050" y="704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148872</xdr:rowOff>
    </xdr:from>
    <xdr:to>
      <xdr:col>73</xdr:col>
      <xdr:colOff>44450</xdr:colOff>
      <xdr:row>43</xdr:row>
      <xdr:rowOff>79022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868400" y="718975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63799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557250" y="72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71261</xdr:rowOff>
    </xdr:from>
    <xdr:to>
      <xdr:col>68</xdr:col>
      <xdr:colOff>203200</xdr:colOff>
      <xdr:row>44</xdr:row>
      <xdr:rowOff>1411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055600" y="727978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157638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63500" y="736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33867</xdr:rowOff>
    </xdr:from>
    <xdr:to>
      <xdr:col>64</xdr:col>
      <xdr:colOff>152400</xdr:colOff>
      <xdr:row>44</xdr:row>
      <xdr:rowOff>135467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242800" y="7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120244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1950700" y="74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ポイント改善した。しかしながら、鳥取県平均値よりもまだ高い状況であり、また類似団体と比較しても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状況にある。下水道事業会計への公債費負担が大きいことが主な要因である。一般会計、下水道事業会計の既発債の起債残高の減少により年々改善していく見込みであるが、今後、一般会計における新たな起債事業による負担増も見込まれることから、将来負担比率を適正に維持していくため、基金等による財源確保に努めるともに、できるだけ交付税措置の高い起債を利用するよう取り組んでいく必要がある。また、更なる行政の効率化など負担軽減の取り組みや歳入確保の取り組みも併せて行っていく必要があ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321137"/>
          <a:ext cx="0" cy="1491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78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8123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91440</xdr:rowOff>
    </xdr:from>
    <xdr:to>
      <xdr:col>81</xdr:col>
      <xdr:colOff>44450</xdr:colOff>
      <xdr:row>18</xdr:row>
      <xdr:rowOff>153247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712950" y="2941320"/>
          <a:ext cx="762000" cy="2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35295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214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27960" y="23657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153247</xdr:rowOff>
    </xdr:from>
    <xdr:to>
      <xdr:col>77</xdr:col>
      <xdr:colOff>44450</xdr:colOff>
      <xdr:row>20</xdr:row>
      <xdr:rowOff>4727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903960" y="3170767"/>
          <a:ext cx="808990" cy="18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5960" y="25308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30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157409</xdr:rowOff>
    </xdr:from>
    <xdr:to>
      <xdr:col>72</xdr:col>
      <xdr:colOff>203200</xdr:colOff>
      <xdr:row>20</xdr:row>
      <xdr:rowOff>4727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106400" y="3342569"/>
          <a:ext cx="79756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6932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46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157409</xdr:rowOff>
    </xdr:from>
    <xdr:to>
      <xdr:col>68</xdr:col>
      <xdr:colOff>152400</xdr:colOff>
      <xdr:row>21</xdr:row>
      <xdr:rowOff>27658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2293600" y="3342569"/>
          <a:ext cx="812800" cy="20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153106</xdr:rowOff>
    </xdr:from>
    <xdr:to>
      <xdr:col>68</xdr:col>
      <xdr:colOff>203200</xdr:colOff>
      <xdr:row>17</xdr:row>
      <xdr:rowOff>83256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55600" y="28353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63500" y="260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42800" y="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50700" y="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40640</xdr:rowOff>
    </xdr:from>
    <xdr:to>
      <xdr:col>81</xdr:col>
      <xdr:colOff>95250</xdr:colOff>
      <xdr:row>17</xdr:row>
      <xdr:rowOff>142240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427960" y="28905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12717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6385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102447</xdr:rowOff>
    </xdr:from>
    <xdr:to>
      <xdr:col>77</xdr:col>
      <xdr:colOff>95250</xdr:colOff>
      <xdr:row>19</xdr:row>
      <xdr:rowOff>32596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65960" y="3119967"/>
          <a:ext cx="9779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17374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70050" y="320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125377</xdr:rowOff>
    </xdr:from>
    <xdr:to>
      <xdr:col>73</xdr:col>
      <xdr:colOff>44450</xdr:colOff>
      <xdr:row>20</xdr:row>
      <xdr:rowOff>55527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68400" y="33105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40304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57250" y="339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106609</xdr:rowOff>
    </xdr:from>
    <xdr:to>
      <xdr:col>68</xdr:col>
      <xdr:colOff>203200</xdr:colOff>
      <xdr:row>20</xdr:row>
      <xdr:rowOff>36759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55600" y="329176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21536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63500" y="337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148308</xdr:rowOff>
    </xdr:from>
    <xdr:to>
      <xdr:col>64</xdr:col>
      <xdr:colOff>152400</xdr:colOff>
      <xdr:row>21</xdr:row>
      <xdr:rowOff>78458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42800" y="35011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63235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50700" y="358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14,508
14,403
56.94
11,552,111
11,124,173
287,401
5,547,134
7,327,413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やや増加し、類似団体の中でも高い位置にある。要因としては、人件費が若干増額となったことに加え、経常一般財源が減少したことが挙げられる。今後も会計年度任用職員の昇給など増の要因が見込まれることから、他の費目も含め経費縮減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98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38</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38</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9920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89916</xdr:rowOff>
    </xdr:from>
    <xdr:to>
      <xdr:col>24</xdr:col>
      <xdr:colOff>76200</xdr:colOff>
      <xdr:row>39</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前年度並みの割合で推移している。ふるさと納税寄付金収入が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億円規模となり、物件費に充当できる財源が増えていることから、現在の予算規模の物件費が維持できているといえる。引き続き、需用費や委託費などの物件費の抑制も進めていくことも重要である。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14</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9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18</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9058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18</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2986"/>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43543</xdr:rowOff>
    </xdr:from>
    <xdr:to>
      <xdr:col>82</xdr:col>
      <xdr:colOff>158750</xdr:colOff>
      <xdr:row>14</xdr:row>
      <xdr:rowOff>145143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60070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扶助費の割合は近年減少傾向にあるものの、類似団体と比べ若干高い数値となっている。扶助費については、義務的支出が多く、今後も高齢化等に伴う増大も懸念されることから、財源確保が重要である。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60</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57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1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60</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425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61</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75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0</xdr:rowOff>
    </xdr:from>
    <xdr:to>
      <xdr:col>6</xdr:col>
      <xdr:colOff>171450</xdr:colOff>
      <xdr:row>61</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その他については、類似団体比較、県内平均との比較では低い数値となっている。ただし、繰出金については前年度よりも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ポイント高くなった。繰出金充当特定財源が結果的にやや減少し、経常経費充当一般財源が増となったことが主な要因である。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113284</xdr:rowOff>
    </xdr:from>
    <xdr:to>
      <xdr:col>82</xdr:col>
      <xdr:colOff>107950</xdr:colOff>
      <xdr:row>58</xdr:row>
      <xdr:rowOff>72136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868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44213</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72136</xdr:rowOff>
    </xdr:from>
    <xdr:to>
      <xdr:col>82</xdr:col>
      <xdr:colOff>196850</xdr:colOff>
      <xdr:row>58</xdr:row>
      <xdr:rowOff>72136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016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28211</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113284</xdr:rowOff>
    </xdr:from>
    <xdr:to>
      <xdr:col>82</xdr:col>
      <xdr:colOff>196850</xdr:colOff>
      <xdr:row>52</xdr:row>
      <xdr:rowOff>113284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140716</xdr:rowOff>
    </xdr:from>
    <xdr:to>
      <xdr:col>82</xdr:col>
      <xdr:colOff>107950</xdr:colOff>
      <xdr:row>53</xdr:row>
      <xdr:rowOff>33274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0561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103141</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61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131064</xdr:rowOff>
    </xdr:from>
    <xdr:to>
      <xdr:col>82</xdr:col>
      <xdr:colOff>158750</xdr:colOff>
      <xdr:row>55</xdr:row>
      <xdr:rowOff>61214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140716</xdr:rowOff>
    </xdr:from>
    <xdr:to>
      <xdr:col>78</xdr:col>
      <xdr:colOff>69850</xdr:colOff>
      <xdr:row>53</xdr:row>
      <xdr:rowOff>42418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056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112776</xdr:rowOff>
    </xdr:from>
    <xdr:to>
      <xdr:col>78</xdr:col>
      <xdr:colOff>120650</xdr:colOff>
      <xdr:row>55</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27703</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57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131572</xdr:rowOff>
    </xdr:from>
    <xdr:to>
      <xdr:col>73</xdr:col>
      <xdr:colOff>180975</xdr:colOff>
      <xdr:row>53</xdr:row>
      <xdr:rowOff>42418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0469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5334</xdr:rowOff>
    </xdr:from>
    <xdr:to>
      <xdr:col>74</xdr:col>
      <xdr:colOff>31750</xdr:colOff>
      <xdr:row>55</xdr:row>
      <xdr:rowOff>106934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43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91711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131572</xdr:rowOff>
    </xdr:from>
    <xdr:to>
      <xdr:col>69</xdr:col>
      <xdr:colOff>92075</xdr:colOff>
      <xdr:row>61</xdr:row>
      <xdr:rowOff>33274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046972"/>
          <a:ext cx="889000" cy="144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32766</xdr:rowOff>
    </xdr:from>
    <xdr:to>
      <xdr:col>69</xdr:col>
      <xdr:colOff>142875</xdr:colOff>
      <xdr:row>55</xdr:row>
      <xdr:rowOff>134366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4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119143</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153924</xdr:rowOff>
    </xdr:from>
    <xdr:to>
      <xdr:col>82</xdr:col>
      <xdr:colOff>158750</xdr:colOff>
      <xdr:row>53</xdr:row>
      <xdr:rowOff>84074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06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62501</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7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89916</xdr:rowOff>
    </xdr:from>
    <xdr:to>
      <xdr:col>78</xdr:col>
      <xdr:colOff>120650</xdr:colOff>
      <xdr:row>53</xdr:row>
      <xdr:rowOff>20066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0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30243</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77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163068</xdr:rowOff>
    </xdr:from>
    <xdr:to>
      <xdr:col>74</xdr:col>
      <xdr:colOff>31750</xdr:colOff>
      <xdr:row>53</xdr:row>
      <xdr:rowOff>93218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0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103395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8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80772</xdr:rowOff>
    </xdr:from>
    <xdr:to>
      <xdr:col>69</xdr:col>
      <xdr:colOff>142875</xdr:colOff>
      <xdr:row>53</xdr:row>
      <xdr:rowOff>10922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89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21099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7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153924</xdr:rowOff>
    </xdr:from>
    <xdr:to>
      <xdr:col>65</xdr:col>
      <xdr:colOff>53975</xdr:colOff>
      <xdr:row>61</xdr:row>
      <xdr:rowOff>84074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68851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2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年度は、農業振興関係補助金の実績額が特に大きく、また、新型コロナ臨時交付金を活用した補助金事業の増により、前年度よりも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大幅な増額となった。県内平均と比較しても高い位置にあり、産業に対する取り組みが大きく影響している。補助費等の経常収支比率に占める割合は人件費に次いで高く、経常収支比率に大きく影響する費目であることから、引き続き注視してお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98425</xdr:rowOff>
    </xdr:from>
    <xdr:to>
      <xdr:col>82</xdr:col>
      <xdr:colOff>107950</xdr:colOff>
      <xdr:row>37</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706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98425</xdr:rowOff>
    </xdr:from>
    <xdr:to>
      <xdr:col>78</xdr:col>
      <xdr:colOff>69850</xdr:colOff>
      <xdr:row>37</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7062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29845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820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104140</xdr:rowOff>
    </xdr:from>
    <xdr:to>
      <xdr:col>69</xdr:col>
      <xdr:colOff>92075</xdr:colOff>
      <xdr:row>38</xdr:row>
      <xdr:rowOff>29845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761990"/>
          <a:ext cx="889000" cy="7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42562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21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105427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47625</xdr:rowOff>
    </xdr:from>
    <xdr:to>
      <xdr:col>78</xdr:col>
      <xdr:colOff>120650</xdr:colOff>
      <xdr:row>36</xdr:row>
      <xdr:rowOff>149225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134002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306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150495</xdr:rowOff>
    </xdr:from>
    <xdr:to>
      <xdr:col>69</xdr:col>
      <xdr:colOff>142875</xdr:colOff>
      <xdr:row>38</xdr:row>
      <xdr:rowOff>80645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65422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53340</xdr:rowOff>
    </xdr:from>
    <xdr:to>
      <xdr:col>65</xdr:col>
      <xdr:colOff>53975</xdr:colOff>
      <xdr:row>33</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165117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48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減少してきており、その占める割合も少しずつ低くなってきているものの、近年、合併特例債、過疎債を活用した普通建設事業が増加傾向にあることから、今後しばらくは公債費の大幅な減少は見込めず、数年後には増加に転じることも予想される。今後も注視が必要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xdr:rowOff>
    </xdr:from>
    <xdr:to>
      <xdr:col>24</xdr:col>
      <xdr:colOff>25400</xdr:colOff>
      <xdr:row>75</xdr:row>
      <xdr:rowOff>52705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8657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52705</xdr:rowOff>
    </xdr:from>
    <xdr:to>
      <xdr:col>19</xdr:col>
      <xdr:colOff>187325</xdr:colOff>
      <xdr:row>75</xdr:row>
      <xdr:rowOff>92710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9114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155575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951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155575</xdr:rowOff>
    </xdr:from>
    <xdr:to>
      <xdr:col>11</xdr:col>
      <xdr:colOff>9525</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014325"/>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127635</xdr:rowOff>
    </xdr:from>
    <xdr:to>
      <xdr:col>24</xdr:col>
      <xdr:colOff>76200</xdr:colOff>
      <xdr:row>75</xdr:row>
      <xdr:rowOff>57785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144162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113682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104775</xdr:rowOff>
    </xdr:from>
    <xdr:to>
      <xdr:col>11</xdr:col>
      <xdr:colOff>60325</xdr:colOff>
      <xdr:row>76</xdr:row>
      <xdr:rowOff>34925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45102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ポイント高くなった。補助費等について農業関連補助金の増などにより対前年度比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ポイント高くなったこと、積立金については財政調整基金積立金の増とふるさと納税寄付金の増に伴うふるさと北栄基金積立金の増により、対前年度比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％高くなったことが主な要因として挙げられる。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78</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6007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78</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6007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43180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15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43180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30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106680</xdr:rowOff>
    </xdr:from>
    <xdr:to>
      <xdr:col>65</xdr:col>
      <xdr:colOff>53975</xdr:colOff>
      <xdr:row>79</xdr:row>
      <xdr:rowOff>36830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21607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121949</xdr:rowOff>
    </xdr:from>
    <xdr:to>
      <xdr:col>29</xdr:col>
      <xdr:colOff>127000</xdr:colOff>
      <xdr:row>17</xdr:row>
      <xdr:rowOff>162161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4224"/>
          <a:ext cx="647700" cy="4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162161</xdr:rowOff>
    </xdr:from>
    <xdr:to>
      <xdr:col>26</xdr:col>
      <xdr:colOff>50800</xdr:colOff>
      <xdr:row>18</xdr:row>
      <xdr:rowOff>86200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4436"/>
          <a:ext cx="698500" cy="95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86200</xdr:rowOff>
    </xdr:from>
    <xdr:to>
      <xdr:col>22</xdr:col>
      <xdr:colOff>114300</xdr:colOff>
      <xdr:row>19</xdr:row>
      <xdr:rowOff>76044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9925"/>
          <a:ext cx="698500" cy="161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76044</xdr:rowOff>
    </xdr:from>
    <xdr:to>
      <xdr:col>18</xdr:col>
      <xdr:colOff>177800</xdr:colOff>
      <xdr:row>19</xdr:row>
      <xdr:rowOff>134740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1219"/>
          <a:ext cx="698500" cy="5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71149</xdr:rowOff>
    </xdr:from>
    <xdr:to>
      <xdr:col>29</xdr:col>
      <xdr:colOff>177800</xdr:colOff>
      <xdr:row>18</xdr:row>
      <xdr:rowOff>1299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43226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111361</xdr:rowOff>
    </xdr:from>
    <xdr:to>
      <xdr:col>26</xdr:col>
      <xdr:colOff>101600</xdr:colOff>
      <xdr:row>18</xdr:row>
      <xdr:rowOff>41511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3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26288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35400</xdr:rowOff>
    </xdr:from>
    <xdr:to>
      <xdr:col>22</xdr:col>
      <xdr:colOff>165100</xdr:colOff>
      <xdr:row>18</xdr:row>
      <xdr:rowOff>137000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121777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25244</xdr:rowOff>
    </xdr:from>
    <xdr:to>
      <xdr:col>19</xdr:col>
      <xdr:colOff>38100</xdr:colOff>
      <xdr:row>19</xdr:row>
      <xdr:rowOff>126844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111621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83940</xdr:rowOff>
    </xdr:from>
    <xdr:to>
      <xdr:col>15</xdr:col>
      <xdr:colOff>101600</xdr:colOff>
      <xdr:row>20</xdr:row>
      <xdr:rowOff>14090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170317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338665</xdr:rowOff>
    </xdr:from>
    <xdr:to>
      <xdr:col>29</xdr:col>
      <xdr:colOff>127000</xdr:colOff>
      <xdr:row>36</xdr:row>
      <xdr:rowOff>96806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9015"/>
          <a:ext cx="6477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333140</xdr:rowOff>
    </xdr:from>
    <xdr:to>
      <xdr:col>26</xdr:col>
      <xdr:colOff>50800</xdr:colOff>
      <xdr:row>36</xdr:row>
      <xdr:rowOff>96806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43490"/>
          <a:ext cx="698500" cy="10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300736</xdr:rowOff>
    </xdr:from>
    <xdr:to>
      <xdr:col>22</xdr:col>
      <xdr:colOff>114300</xdr:colOff>
      <xdr:row>35</xdr:row>
      <xdr:rowOff>333140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11086"/>
          <a:ext cx="698500" cy="3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227337</xdr:rowOff>
    </xdr:from>
    <xdr:to>
      <xdr:col>18</xdr:col>
      <xdr:colOff>177800</xdr:colOff>
      <xdr:row>35</xdr:row>
      <xdr:rowOff>300736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37687"/>
          <a:ext cx="698500" cy="7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20407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287865</xdr:rowOff>
    </xdr:from>
    <xdr:to>
      <xdr:col>29</xdr:col>
      <xdr:colOff>177800</xdr:colOff>
      <xdr:row>36</xdr:row>
      <xdr:rowOff>46565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259942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7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46006</xdr:rowOff>
    </xdr:from>
    <xdr:to>
      <xdr:col>26</xdr:col>
      <xdr:colOff>101600</xdr:colOff>
      <xdr:row>36</xdr:row>
      <xdr:rowOff>147606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132383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8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282340</xdr:rowOff>
    </xdr:from>
    <xdr:to>
      <xdr:col>22</xdr:col>
      <xdr:colOff>165100</xdr:colOff>
      <xdr:row>36</xdr:row>
      <xdr:rowOff>41040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25817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249936</xdr:rowOff>
    </xdr:from>
    <xdr:to>
      <xdr:col>19</xdr:col>
      <xdr:colOff>38100</xdr:colOff>
      <xdr:row>36</xdr:row>
      <xdr:rowOff>8636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336313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4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176537</xdr:rowOff>
    </xdr:from>
    <xdr:to>
      <xdr:col>15</xdr:col>
      <xdr:colOff>101600</xdr:colOff>
      <xdr:row>35</xdr:row>
      <xdr:rowOff>278137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8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288314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14,508
14,403
56.94
11,552,111
11,124,173
287,401
5,547,134
7,327,413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8801</xdr:rowOff>
    </xdr:from>
    <xdr:to>
      <xdr:col>24</xdr:col>
      <xdr:colOff>63500</xdr:colOff>
      <xdr:row>34</xdr:row>
      <xdr:rowOff>51740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8101"/>
          <a:ext cx="8382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44289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3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51740</xdr:rowOff>
    </xdr:from>
    <xdr:to>
      <xdr:col>19</xdr:col>
      <xdr:colOff>177800</xdr:colOff>
      <xdr:row>34</xdr:row>
      <xdr:rowOff>149530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104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28376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149530</xdr:rowOff>
    </xdr:from>
    <xdr:to>
      <xdr:col>15</xdr:col>
      <xdr:colOff>50800</xdr:colOff>
      <xdr:row>36</xdr:row>
      <xdr:rowOff>157137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8830"/>
          <a:ext cx="889000" cy="35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157137</xdr:rowOff>
    </xdr:from>
    <xdr:to>
      <xdr:col>10</xdr:col>
      <xdr:colOff>114300</xdr:colOff>
      <xdr:row>37</xdr:row>
      <xdr:rowOff>19964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9337"/>
          <a:ext cx="889000" cy="3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129451</xdr:rowOff>
    </xdr:from>
    <xdr:to>
      <xdr:col>24</xdr:col>
      <xdr:colOff>114300</xdr:colOff>
      <xdr:row>34</xdr:row>
      <xdr:rowOff>59601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152328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940</xdr:rowOff>
    </xdr:from>
    <xdr:to>
      <xdr:col>20</xdr:col>
      <xdr:colOff>38100</xdr:colOff>
      <xdr:row>34</xdr:row>
      <xdr:rowOff>102540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119067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0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98730</xdr:rowOff>
    </xdr:from>
    <xdr:to>
      <xdr:col>15</xdr:col>
      <xdr:colOff>101600</xdr:colOff>
      <xdr:row>35</xdr:row>
      <xdr:rowOff>28880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45407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0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106337</xdr:rowOff>
    </xdr:from>
    <xdr:to>
      <xdr:col>10</xdr:col>
      <xdr:colOff>165100</xdr:colOff>
      <xdr:row>37</xdr:row>
      <xdr:rowOff>36487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27614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140614</xdr:rowOff>
    </xdr:from>
    <xdr:to>
      <xdr:col>6</xdr:col>
      <xdr:colOff>38100</xdr:colOff>
      <xdr:row>37</xdr:row>
      <xdr:rowOff>70764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61891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118666</xdr:rowOff>
    </xdr:from>
    <xdr:to>
      <xdr:col>24</xdr:col>
      <xdr:colOff>63500</xdr:colOff>
      <xdr:row>57</xdr:row>
      <xdr:rowOff>127182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1316"/>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127182</xdr:rowOff>
    </xdr:from>
    <xdr:to>
      <xdr:col>19</xdr:col>
      <xdr:colOff>177800</xdr:colOff>
      <xdr:row>57</xdr:row>
      <xdr:rowOff>143975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899832"/>
          <a:ext cx="889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142048</xdr:rowOff>
    </xdr:from>
    <xdr:to>
      <xdr:col>15</xdr:col>
      <xdr:colOff>50800</xdr:colOff>
      <xdr:row>57</xdr:row>
      <xdr:rowOff>143975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14698"/>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142048</xdr:rowOff>
    </xdr:from>
    <xdr:to>
      <xdr:col>10</xdr:col>
      <xdr:colOff>114300</xdr:colOff>
      <xdr:row>58</xdr:row>
      <xdr:rowOff>1047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14698"/>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6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67866</xdr:rowOff>
    </xdr:from>
    <xdr:to>
      <xdr:col>24</xdr:col>
      <xdr:colOff>114300</xdr:colOff>
      <xdr:row>57</xdr:row>
      <xdr:rowOff>169466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154243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5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76382</xdr:rowOff>
    </xdr:from>
    <xdr:to>
      <xdr:col>20</xdr:col>
      <xdr:colOff>38100</xdr:colOff>
      <xdr:row>58</xdr:row>
      <xdr:rowOff>6532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169109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93175</xdr:rowOff>
    </xdr:from>
    <xdr:to>
      <xdr:col>15</xdr:col>
      <xdr:colOff>101600</xdr:colOff>
      <xdr:row>58</xdr:row>
      <xdr:rowOff>23325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5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91248</xdr:rowOff>
    </xdr:from>
    <xdr:to>
      <xdr:col>10</xdr:col>
      <xdr:colOff>165100</xdr:colOff>
      <xdr:row>58</xdr:row>
      <xdr:rowOff>21398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121697</xdr:rowOff>
    </xdr:from>
    <xdr:to>
      <xdr:col>6</xdr:col>
      <xdr:colOff>38100</xdr:colOff>
      <xdr:row>58</xdr:row>
      <xdr:rowOff>51847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42974</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28944</xdr:rowOff>
    </xdr:from>
    <xdr:to>
      <xdr:col>24</xdr:col>
      <xdr:colOff>63500</xdr:colOff>
      <xdr:row>78</xdr:row>
      <xdr:rowOff>94475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02044"/>
          <a:ext cx="838200" cy="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28944</xdr:rowOff>
    </xdr:from>
    <xdr:to>
      <xdr:col>19</xdr:col>
      <xdr:colOff>177800</xdr:colOff>
      <xdr:row>78</xdr:row>
      <xdr:rowOff>78550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02044"/>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78550</xdr:rowOff>
    </xdr:from>
    <xdr:to>
      <xdr:col>15</xdr:col>
      <xdr:colOff>50800</xdr:colOff>
      <xdr:row>78</xdr:row>
      <xdr:rowOff>138443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1650"/>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138443</xdr:rowOff>
    </xdr:from>
    <xdr:to>
      <xdr:col>10</xdr:col>
      <xdr:colOff>114300</xdr:colOff>
      <xdr:row>78</xdr:row>
      <xdr:rowOff>138709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1154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43675</xdr:rowOff>
    </xdr:from>
    <xdr:to>
      <xdr:col>24</xdr:col>
      <xdr:colOff>114300</xdr:colOff>
      <xdr:row>78</xdr:row>
      <xdr:rowOff>145275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130052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3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149594</xdr:rowOff>
    </xdr:from>
    <xdr:to>
      <xdr:col>20</xdr:col>
      <xdr:colOff>38100</xdr:colOff>
      <xdr:row>78</xdr:row>
      <xdr:rowOff>79744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70871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27750</xdr:rowOff>
    </xdr:from>
    <xdr:to>
      <xdr:col>15</xdr:col>
      <xdr:colOff>101600</xdr:colOff>
      <xdr:row>78</xdr:row>
      <xdr:rowOff>129350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120477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87643</xdr:rowOff>
    </xdr:from>
    <xdr:to>
      <xdr:col>10</xdr:col>
      <xdr:colOff>165100</xdr:colOff>
      <xdr:row>79</xdr:row>
      <xdr:rowOff>17793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8920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87909</xdr:rowOff>
    </xdr:from>
    <xdr:to>
      <xdr:col>6</xdr:col>
      <xdr:colOff>38100</xdr:colOff>
      <xdr:row>79</xdr:row>
      <xdr:rowOff>18059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9186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113970</xdr:rowOff>
    </xdr:from>
    <xdr:to>
      <xdr:col>24</xdr:col>
      <xdr:colOff>63500</xdr:colOff>
      <xdr:row>94</xdr:row>
      <xdr:rowOff>159386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58820"/>
          <a:ext cx="838200" cy="2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113970</xdr:rowOff>
    </xdr:from>
    <xdr:to>
      <xdr:col>19</xdr:col>
      <xdr:colOff>177800</xdr:colOff>
      <xdr:row>95</xdr:row>
      <xdr:rowOff>7379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058820"/>
          <a:ext cx="889000" cy="2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121272</xdr:rowOff>
    </xdr:from>
    <xdr:to>
      <xdr:col>15</xdr:col>
      <xdr:colOff>50800</xdr:colOff>
      <xdr:row>95</xdr:row>
      <xdr:rowOff>7379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237572"/>
          <a:ext cx="889000" cy="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111227</xdr:rowOff>
    </xdr:from>
    <xdr:to>
      <xdr:col>10</xdr:col>
      <xdr:colOff>114300</xdr:colOff>
      <xdr:row>94</xdr:row>
      <xdr:rowOff>121272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227527"/>
          <a:ext cx="889000" cy="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108586</xdr:rowOff>
    </xdr:from>
    <xdr:to>
      <xdr:col>24</xdr:col>
      <xdr:colOff>114300</xdr:colOff>
      <xdr:row>95</xdr:row>
      <xdr:rowOff>38736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87013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63170</xdr:rowOff>
    </xdr:from>
    <xdr:to>
      <xdr:col>20</xdr:col>
      <xdr:colOff>38100</xdr:colOff>
      <xdr:row>93</xdr:row>
      <xdr:rowOff>164770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9847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7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128029</xdr:rowOff>
    </xdr:from>
    <xdr:to>
      <xdr:col>15</xdr:col>
      <xdr:colOff>101600</xdr:colOff>
      <xdr:row>95</xdr:row>
      <xdr:rowOff>58179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74706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70472</xdr:rowOff>
    </xdr:from>
    <xdr:to>
      <xdr:col>10</xdr:col>
      <xdr:colOff>165100</xdr:colOff>
      <xdr:row>95</xdr:row>
      <xdr:rowOff>622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9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60427</xdr:rowOff>
    </xdr:from>
    <xdr:to>
      <xdr:col>6</xdr:col>
      <xdr:colOff>38100</xdr:colOff>
      <xdr:row>94</xdr:row>
      <xdr:rowOff>162027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7104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9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123360</xdr:rowOff>
    </xdr:from>
    <xdr:to>
      <xdr:col>55</xdr:col>
      <xdr:colOff>0</xdr:colOff>
      <xdr:row>34</xdr:row>
      <xdr:rowOff>151957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781210"/>
          <a:ext cx="838200" cy="20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27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4694</xdr:rowOff>
    </xdr:from>
    <xdr:to>
      <xdr:col>50</xdr:col>
      <xdr:colOff>114300</xdr:colOff>
      <xdr:row>34</xdr:row>
      <xdr:rowOff>151957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91094"/>
          <a:ext cx="889000" cy="49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4694</xdr:rowOff>
    </xdr:from>
    <xdr:to>
      <xdr:col>45</xdr:col>
      <xdr:colOff>177800</xdr:colOff>
      <xdr:row>35</xdr:row>
      <xdr:rowOff>55251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91094"/>
          <a:ext cx="889000" cy="56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83521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55251</xdr:rowOff>
    </xdr:from>
    <xdr:to>
      <xdr:col>41</xdr:col>
      <xdr:colOff>50800</xdr:colOff>
      <xdr:row>36</xdr:row>
      <xdr:rowOff>118312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056001"/>
          <a:ext cx="889000" cy="2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114684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72560</xdr:rowOff>
    </xdr:from>
    <xdr:to>
      <xdr:col>55</xdr:col>
      <xdr:colOff>50800</xdr:colOff>
      <xdr:row>34</xdr:row>
      <xdr:rowOff>2710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7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95437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58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101157</xdr:rowOff>
    </xdr:from>
    <xdr:to>
      <xdr:col>50</xdr:col>
      <xdr:colOff>165100</xdr:colOff>
      <xdr:row>35</xdr:row>
      <xdr:rowOff>31307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3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22434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2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125344</xdr:rowOff>
    </xdr:from>
    <xdr:to>
      <xdr:col>46</xdr:col>
      <xdr:colOff>38100</xdr:colOff>
      <xdr:row>32</xdr:row>
      <xdr:rowOff>55494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72021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4451</xdr:rowOff>
    </xdr:from>
    <xdr:to>
      <xdr:col>41</xdr:col>
      <xdr:colOff>101600</xdr:colOff>
      <xdr:row>35</xdr:row>
      <xdr:rowOff>106051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122578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67512</xdr:rowOff>
    </xdr:from>
    <xdr:to>
      <xdr:col>36</xdr:col>
      <xdr:colOff>165100</xdr:colOff>
      <xdr:row>36</xdr:row>
      <xdr:rowOff>169112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160239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3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19548</xdr:rowOff>
    </xdr:from>
    <xdr:to>
      <xdr:col>55</xdr:col>
      <xdr:colOff>0</xdr:colOff>
      <xdr:row>58</xdr:row>
      <xdr:rowOff>81273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63648"/>
          <a:ext cx="838200" cy="6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19548</xdr:rowOff>
    </xdr:from>
    <xdr:to>
      <xdr:col>50</xdr:col>
      <xdr:colOff>114300</xdr:colOff>
      <xdr:row>58</xdr:row>
      <xdr:rowOff>52270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63648"/>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52270</xdr:rowOff>
    </xdr:from>
    <xdr:to>
      <xdr:col>45</xdr:col>
      <xdr:colOff>177800</xdr:colOff>
      <xdr:row>58</xdr:row>
      <xdr:rowOff>85675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96370"/>
          <a:ext cx="889000" cy="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60882</xdr:rowOff>
    </xdr:from>
    <xdr:to>
      <xdr:col>41</xdr:col>
      <xdr:colOff>50800</xdr:colOff>
      <xdr:row>58</xdr:row>
      <xdr:rowOff>85675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04982"/>
          <a:ext cx="889000" cy="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30473</xdr:rowOff>
    </xdr:from>
    <xdr:to>
      <xdr:col>55</xdr:col>
      <xdr:colOff>50800</xdr:colOff>
      <xdr:row>58</xdr:row>
      <xdr:rowOff>132073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116850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140198</xdr:rowOff>
    </xdr:from>
    <xdr:to>
      <xdr:col>50</xdr:col>
      <xdr:colOff>165100</xdr:colOff>
      <xdr:row>58</xdr:row>
      <xdr:rowOff>70348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61475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0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1470</xdr:rowOff>
    </xdr:from>
    <xdr:to>
      <xdr:col>46</xdr:col>
      <xdr:colOff>38100</xdr:colOff>
      <xdr:row>58</xdr:row>
      <xdr:rowOff>103070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4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94197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34875</xdr:rowOff>
    </xdr:from>
    <xdr:to>
      <xdr:col>41</xdr:col>
      <xdr:colOff>101600</xdr:colOff>
      <xdr:row>58</xdr:row>
      <xdr:rowOff>136475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127602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7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10082</xdr:rowOff>
    </xdr:from>
    <xdr:to>
      <xdr:col>36</xdr:col>
      <xdr:colOff>165100</xdr:colOff>
      <xdr:row>58</xdr:row>
      <xdr:rowOff>111682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102809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4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103649</xdr:rowOff>
    </xdr:from>
    <xdr:to>
      <xdr:col>55</xdr:col>
      <xdr:colOff>0</xdr:colOff>
      <xdr:row>78</xdr:row>
      <xdr:rowOff>20371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05299"/>
          <a:ext cx="838200" cy="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103649</xdr:rowOff>
    </xdr:from>
    <xdr:to>
      <xdr:col>50</xdr:col>
      <xdr:colOff>114300</xdr:colOff>
      <xdr:row>78</xdr:row>
      <xdr:rowOff>3192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05299"/>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3192</xdr:rowOff>
    </xdr:from>
    <xdr:to>
      <xdr:col>45</xdr:col>
      <xdr:colOff>177800</xdr:colOff>
      <xdr:row>78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76292"/>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101803</xdr:rowOff>
    </xdr:from>
    <xdr:to>
      <xdr:col>41</xdr:col>
      <xdr:colOff>50800</xdr:colOff>
      <xdr:row>78</xdr:row>
      <xdr:rowOff>25400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03453"/>
          <a:ext cx="889000" cy="9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141021</xdr:rowOff>
    </xdr:from>
    <xdr:to>
      <xdr:col>55</xdr:col>
      <xdr:colOff>50800</xdr:colOff>
      <xdr:row>78</xdr:row>
      <xdr:rowOff>71171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55948</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5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52849</xdr:rowOff>
    </xdr:from>
    <xdr:to>
      <xdr:col>50</xdr:col>
      <xdr:colOff>165100</xdr:colOff>
      <xdr:row>77</xdr:row>
      <xdr:rowOff>154449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145576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4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123842</xdr:rowOff>
    </xdr:from>
    <xdr:to>
      <xdr:col>46</xdr:col>
      <xdr:colOff>38100</xdr:colOff>
      <xdr:row>78</xdr:row>
      <xdr:rowOff>53992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45119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1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51003</xdr:rowOff>
    </xdr:from>
    <xdr:to>
      <xdr:col>36</xdr:col>
      <xdr:colOff>165100</xdr:colOff>
      <xdr:row>77</xdr:row>
      <xdr:rowOff>152603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143730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108556</xdr:rowOff>
    </xdr:from>
    <xdr:to>
      <xdr:col>55</xdr:col>
      <xdr:colOff>0</xdr:colOff>
      <xdr:row>95</xdr:row>
      <xdr:rowOff>145945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96306"/>
          <a:ext cx="838200" cy="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79925</xdr:rowOff>
    </xdr:from>
    <xdr:to>
      <xdr:col>50</xdr:col>
      <xdr:colOff>114300</xdr:colOff>
      <xdr:row>95</xdr:row>
      <xdr:rowOff>108556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67675"/>
          <a:ext cx="889000" cy="2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79925</xdr:rowOff>
    </xdr:from>
    <xdr:to>
      <xdr:col>45</xdr:col>
      <xdr:colOff>177800</xdr:colOff>
      <xdr:row>95</xdr:row>
      <xdr:rowOff>137331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67675"/>
          <a:ext cx="889000" cy="5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137331</xdr:rowOff>
    </xdr:from>
    <xdr:to>
      <xdr:col>41</xdr:col>
      <xdr:colOff>50800</xdr:colOff>
      <xdr:row>96</xdr:row>
      <xdr:rowOff>48223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425081"/>
          <a:ext cx="889000" cy="8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130272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95145</xdr:rowOff>
    </xdr:from>
    <xdr:to>
      <xdr:col>55</xdr:col>
      <xdr:colOff>50800</xdr:colOff>
      <xdr:row>96</xdr:row>
      <xdr:rowOff>25295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73572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57756</xdr:rowOff>
    </xdr:from>
    <xdr:to>
      <xdr:col>50</xdr:col>
      <xdr:colOff>165100</xdr:colOff>
      <xdr:row>95</xdr:row>
      <xdr:rowOff>159356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150483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3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29125</xdr:rowOff>
    </xdr:from>
    <xdr:to>
      <xdr:col>46</xdr:col>
      <xdr:colOff>38100</xdr:colOff>
      <xdr:row>95</xdr:row>
      <xdr:rowOff>130725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121852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0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86531</xdr:rowOff>
    </xdr:from>
    <xdr:to>
      <xdr:col>41</xdr:col>
      <xdr:colOff>101600</xdr:colOff>
      <xdr:row>96</xdr:row>
      <xdr:rowOff>16681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3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168873</xdr:rowOff>
    </xdr:from>
    <xdr:to>
      <xdr:col>36</xdr:col>
      <xdr:colOff>165100</xdr:colOff>
      <xdr:row>96</xdr:row>
      <xdr:rowOff>99023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90150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29497</xdr:rowOff>
    </xdr:from>
    <xdr:to>
      <xdr:col>85</xdr:col>
      <xdr:colOff>127000</xdr:colOff>
      <xdr:row>38</xdr:row>
      <xdr:rowOff>75180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44597"/>
          <a:ext cx="838200" cy="4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7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75180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90280"/>
          <a:ext cx="8890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88896</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03996"/>
          <a:ext cx="889000" cy="5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88896</xdr:rowOff>
    </xdr:from>
    <xdr:to>
      <xdr:col>71</xdr:col>
      <xdr:colOff>177800</xdr:colOff>
      <xdr:row>38</xdr:row>
      <xdr:rowOff>112652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03996"/>
          <a:ext cx="889000" cy="2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150147</xdr:rowOff>
    </xdr:from>
    <xdr:to>
      <xdr:col>85</xdr:col>
      <xdr:colOff>177800</xdr:colOff>
      <xdr:row>38</xdr:row>
      <xdr:rowOff>80297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109524</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8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24380</xdr:rowOff>
    </xdr:from>
    <xdr:to>
      <xdr:col>81</xdr:col>
      <xdr:colOff>101600</xdr:colOff>
      <xdr:row>38</xdr:row>
      <xdr:rowOff>125980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117107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3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38096</xdr:rowOff>
    </xdr:from>
    <xdr:to>
      <xdr:col>72</xdr:col>
      <xdr:colOff>38100</xdr:colOff>
      <xdr:row>38</xdr:row>
      <xdr:rowOff>139696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130823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4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61852</xdr:rowOff>
    </xdr:from>
    <xdr:to>
      <xdr:col>67</xdr:col>
      <xdr:colOff>101600</xdr:colOff>
      <xdr:row>38</xdr:row>
      <xdr:rowOff>163452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154579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1277</xdr:rowOff>
    </xdr:from>
    <xdr:to>
      <xdr:col>85</xdr:col>
      <xdr:colOff>127000</xdr:colOff>
      <xdr:row>78</xdr:row>
      <xdr:rowOff>60168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374377"/>
          <a:ext cx="838200" cy="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1277</xdr:rowOff>
    </xdr:from>
    <xdr:to>
      <xdr:col>81</xdr:col>
      <xdr:colOff>50800</xdr:colOff>
      <xdr:row>78</xdr:row>
      <xdr:rowOff>9365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74377"/>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146830</xdr:rowOff>
    </xdr:from>
    <xdr:to>
      <xdr:col>76</xdr:col>
      <xdr:colOff>114300</xdr:colOff>
      <xdr:row>78</xdr:row>
      <xdr:rowOff>9365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348480"/>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71250</xdr:rowOff>
    </xdr:from>
    <xdr:to>
      <xdr:col>71</xdr:col>
      <xdr:colOff>177800</xdr:colOff>
      <xdr:row>77</xdr:row>
      <xdr:rowOff>146830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72900"/>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9368</xdr:rowOff>
    </xdr:from>
    <xdr:to>
      <xdr:col>85</xdr:col>
      <xdr:colOff>177800</xdr:colOff>
      <xdr:row>78</xdr:row>
      <xdr:rowOff>110968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3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159245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36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121927</xdr:rowOff>
    </xdr:from>
    <xdr:to>
      <xdr:col>81</xdr:col>
      <xdr:colOff>101600</xdr:colOff>
      <xdr:row>78</xdr:row>
      <xdr:rowOff>52077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43204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41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130015</xdr:rowOff>
    </xdr:from>
    <xdr:to>
      <xdr:col>76</xdr:col>
      <xdr:colOff>165100</xdr:colOff>
      <xdr:row>78</xdr:row>
      <xdr:rowOff>60165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51292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4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96030</xdr:rowOff>
    </xdr:from>
    <xdr:to>
      <xdr:col>72</xdr:col>
      <xdr:colOff>38100</xdr:colOff>
      <xdr:row>78</xdr:row>
      <xdr:rowOff>26180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17307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20450</xdr:rowOff>
    </xdr:from>
    <xdr:to>
      <xdr:col>67</xdr:col>
      <xdr:colOff>101600</xdr:colOff>
      <xdr:row>77</xdr:row>
      <xdr:rowOff>122050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113177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1626</xdr:rowOff>
    </xdr:from>
    <xdr:to>
      <xdr:col>85</xdr:col>
      <xdr:colOff>127000</xdr:colOff>
      <xdr:row>96</xdr:row>
      <xdr:rowOff>47380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460826"/>
          <a:ext cx="838200" cy="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112332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40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47380</xdr:rowOff>
    </xdr:from>
    <xdr:to>
      <xdr:col>81</xdr:col>
      <xdr:colOff>50800</xdr:colOff>
      <xdr:row>97</xdr:row>
      <xdr:rowOff>49580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506580"/>
          <a:ext cx="889000" cy="17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97200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49580</xdr:rowOff>
    </xdr:from>
    <xdr:to>
      <xdr:col>76</xdr:col>
      <xdr:colOff>114300</xdr:colOff>
      <xdr:row>97</xdr:row>
      <xdr:rowOff>66794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680230"/>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66794</xdr:rowOff>
    </xdr:from>
    <xdr:to>
      <xdr:col>71</xdr:col>
      <xdr:colOff>177800</xdr:colOff>
      <xdr:row>97</xdr:row>
      <xdr:rowOff>80018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697444"/>
          <a:ext cx="8890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122276</xdr:rowOff>
    </xdr:from>
    <xdr:to>
      <xdr:col>85</xdr:col>
      <xdr:colOff>177800</xdr:colOff>
      <xdr:row>96</xdr:row>
      <xdr:rowOff>52426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4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145153</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26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168030</xdr:rowOff>
    </xdr:from>
    <xdr:to>
      <xdr:col>81</xdr:col>
      <xdr:colOff>101600</xdr:colOff>
      <xdr:row>96</xdr:row>
      <xdr:rowOff>98180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4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114707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23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170230</xdr:rowOff>
    </xdr:from>
    <xdr:to>
      <xdr:col>76</xdr:col>
      <xdr:colOff>165100</xdr:colOff>
      <xdr:row>97</xdr:row>
      <xdr:rowOff>100380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6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91507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15994</xdr:rowOff>
    </xdr:from>
    <xdr:to>
      <xdr:col>72</xdr:col>
      <xdr:colOff>38100</xdr:colOff>
      <xdr:row>97</xdr:row>
      <xdr:rowOff>117594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6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108721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29218</xdr:rowOff>
    </xdr:from>
    <xdr:to>
      <xdr:col>67</xdr:col>
      <xdr:colOff>101600</xdr:colOff>
      <xdr:row>97</xdr:row>
      <xdr:rowOff>130818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121945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70630</xdr:rowOff>
    </xdr:from>
    <xdr:to>
      <xdr:col>116</xdr:col>
      <xdr:colOff>63500</xdr:colOff>
      <xdr:row>36</xdr:row>
      <xdr:rowOff>63838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5899930"/>
          <a:ext cx="838200" cy="3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15141</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30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63838</xdr:rowOff>
    </xdr:from>
    <xdr:to>
      <xdr:col>111</xdr:col>
      <xdr:colOff>177800</xdr:colOff>
      <xdr:row>36</xdr:row>
      <xdr:rowOff>119387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236038"/>
          <a:ext cx="889000" cy="5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37740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7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118604</xdr:rowOff>
    </xdr:from>
    <xdr:to>
      <xdr:col>107</xdr:col>
      <xdr:colOff>50800</xdr:colOff>
      <xdr:row>36</xdr:row>
      <xdr:rowOff>119387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290804"/>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44271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73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118604</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290804"/>
          <a:ext cx="889000" cy="49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83917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7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19830</xdr:rowOff>
    </xdr:from>
    <xdr:to>
      <xdr:col>116</xdr:col>
      <xdr:colOff>114300</xdr:colOff>
      <xdr:row>34</xdr:row>
      <xdr:rowOff>121430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58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42707</xdr:rowOff>
    </xdr:from>
    <xdr:ext cx="534377"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70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13038</xdr:rowOff>
    </xdr:from>
    <xdr:to>
      <xdr:col>112</xdr:col>
      <xdr:colOff>38100</xdr:colOff>
      <xdr:row>36</xdr:row>
      <xdr:rowOff>114638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1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131165</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59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68587</xdr:rowOff>
    </xdr:from>
    <xdr:to>
      <xdr:col>107</xdr:col>
      <xdr:colOff>101600</xdr:colOff>
      <xdr:row>36</xdr:row>
      <xdr:rowOff>170187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2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15264</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67111" y="601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67804</xdr:rowOff>
    </xdr:from>
    <xdr:to>
      <xdr:col>102</xdr:col>
      <xdr:colOff>165100</xdr:colOff>
      <xdr:row>36</xdr:row>
      <xdr:rowOff>169404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2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14481</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278111" y="60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86619</xdr:rowOff>
    </xdr:from>
    <xdr:to>
      <xdr:col>116</xdr:col>
      <xdr:colOff>63500</xdr:colOff>
      <xdr:row>58</xdr:row>
      <xdr:rowOff>87122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30719"/>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60376</xdr:rowOff>
    </xdr:from>
    <xdr:to>
      <xdr:col>111</xdr:col>
      <xdr:colOff>177800</xdr:colOff>
      <xdr:row>58</xdr:row>
      <xdr:rowOff>87122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8975776"/>
          <a:ext cx="889000" cy="10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60376</xdr:rowOff>
    </xdr:from>
    <xdr:to>
      <xdr:col>107</xdr:col>
      <xdr:colOff>50800</xdr:colOff>
      <xdr:row>58</xdr:row>
      <xdr:rowOff>135128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8975776"/>
          <a:ext cx="889000" cy="110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135084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9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94803</xdr:rowOff>
    </xdr:from>
    <xdr:to>
      <xdr:col>102</xdr:col>
      <xdr:colOff>114300</xdr:colOff>
      <xdr:row>58</xdr:row>
      <xdr:rowOff>135128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38903"/>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35819</xdr:rowOff>
    </xdr:from>
    <xdr:to>
      <xdr:col>116</xdr:col>
      <xdr:colOff>114300</xdr:colOff>
      <xdr:row>58</xdr:row>
      <xdr:rowOff>137419</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122196</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9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36322</xdr:rowOff>
    </xdr:from>
    <xdr:to>
      <xdr:col>112</xdr:col>
      <xdr:colOff>38100</xdr:colOff>
      <xdr:row>58</xdr:row>
      <xdr:rowOff>137922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129049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9576</xdr:rowOff>
    </xdr:from>
    <xdr:to>
      <xdr:col>107</xdr:col>
      <xdr:colOff>101600</xdr:colOff>
      <xdr:row>52</xdr:row>
      <xdr:rowOff>111176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8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127703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67111" y="870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84328</xdr:rowOff>
    </xdr:from>
    <xdr:to>
      <xdr:col>102</xdr:col>
      <xdr:colOff>165100</xdr:colOff>
      <xdr:row>59</xdr:row>
      <xdr:rowOff>14478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5605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21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44003</xdr:rowOff>
    </xdr:from>
    <xdr:to>
      <xdr:col>98</xdr:col>
      <xdr:colOff>38100</xdr:colOff>
      <xdr:row>58</xdr:row>
      <xdr:rowOff>145603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8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136730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08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47983</xdr:rowOff>
    </xdr:from>
    <xdr:to>
      <xdr:col>116</xdr:col>
      <xdr:colOff>63500</xdr:colOff>
      <xdr:row>79</xdr:row>
      <xdr:rowOff>66875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592533"/>
          <a:ext cx="838200" cy="1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42202</xdr:rowOff>
    </xdr:from>
    <xdr:to>
      <xdr:col>111</xdr:col>
      <xdr:colOff>177800</xdr:colOff>
      <xdr:row>79</xdr:row>
      <xdr:rowOff>66875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586752"/>
          <a:ext cx="8890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42202</xdr:rowOff>
    </xdr:from>
    <xdr:to>
      <xdr:col>107</xdr:col>
      <xdr:colOff>50800</xdr:colOff>
      <xdr:row>79</xdr:row>
      <xdr:rowOff>78338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586752"/>
          <a:ext cx="889000" cy="3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147456</xdr:rowOff>
    </xdr:from>
    <xdr:to>
      <xdr:col>102</xdr:col>
      <xdr:colOff>114300</xdr:colOff>
      <xdr:row>79</xdr:row>
      <xdr:rowOff>78338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663306"/>
          <a:ext cx="889000" cy="95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168633</xdr:rowOff>
    </xdr:from>
    <xdr:to>
      <xdr:col>116</xdr:col>
      <xdr:colOff>114300</xdr:colOff>
      <xdr:row>79</xdr:row>
      <xdr:rowOff>98783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5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83560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4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16075</xdr:rowOff>
    </xdr:from>
    <xdr:to>
      <xdr:col>112</xdr:col>
      <xdr:colOff>38100</xdr:colOff>
      <xdr:row>79</xdr:row>
      <xdr:rowOff>117675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5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108802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6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162852</xdr:rowOff>
    </xdr:from>
    <xdr:to>
      <xdr:col>107</xdr:col>
      <xdr:colOff>101600</xdr:colOff>
      <xdr:row>79</xdr:row>
      <xdr:rowOff>93002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84129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6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27538</xdr:rowOff>
    </xdr:from>
    <xdr:to>
      <xdr:col>102</xdr:col>
      <xdr:colOff>165100</xdr:colOff>
      <xdr:row>79</xdr:row>
      <xdr:rowOff>129138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5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120265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6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96656</xdr:rowOff>
    </xdr:from>
    <xdr:to>
      <xdr:col>98</xdr:col>
      <xdr:colOff>38100</xdr:colOff>
      <xdr:row>74</xdr:row>
      <xdr:rowOff>26806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1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43333</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38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性質別歳出における住民一人当たりのコストについては、総じて類似団体平均よりもやや低い状況にある。ただし人件費については、会計年度任用職員に係る経費の増などにより増加傾向にあるとともに類似団体よりも高いことから注視すべき点である。補助費等、災害復旧費については、大規模補助金事業、災害対策事業の実施により一時的に増となったものである。投資及び出資金は、類似団体よりも大幅に高くなっているが、これは下水道事業会計に対する支出が大部分であり、今後も同程度の支出が見込まれる。公債費については、住民一人当たりの支出額は類似団体平均より低いものの、公共施設の高寿命化対策等により今後再び起債の活用が増える見込みであることから、財政健全化に向けさらに取り組んでいく必要がある。積立金については、類似団体平均よりも高くなったが、これはふるさと納税寄付金の積立金及び財政調整基金積立金が増となっ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14,508
14,403
56.94
11,552,111
11,124,173
287,401
5,547,134
7,327,413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12446</xdr:rowOff>
    </xdr:from>
    <xdr:to>
      <xdr:col>24</xdr:col>
      <xdr:colOff>63500</xdr:colOff>
      <xdr:row>35</xdr:row>
      <xdr:rowOff>110363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3196"/>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106172</xdr:rowOff>
    </xdr:from>
    <xdr:to>
      <xdr:col>19</xdr:col>
      <xdr:colOff>177800</xdr:colOff>
      <xdr:row>35</xdr:row>
      <xdr:rowOff>110363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692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106172</xdr:rowOff>
    </xdr:from>
    <xdr:to>
      <xdr:col>15</xdr:col>
      <xdr:colOff>50800</xdr:colOff>
      <xdr:row>35</xdr:row>
      <xdr:rowOff>142748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69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113792</xdr:rowOff>
    </xdr:from>
    <xdr:to>
      <xdr:col>10</xdr:col>
      <xdr:colOff>114300</xdr:colOff>
      <xdr:row>35</xdr:row>
      <xdr:rowOff>142748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145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133096</xdr:rowOff>
    </xdr:from>
    <xdr:to>
      <xdr:col>24</xdr:col>
      <xdr:colOff>114300</xdr:colOff>
      <xdr:row>35</xdr:row>
      <xdr:rowOff>63246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111523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59563</xdr:rowOff>
    </xdr:from>
    <xdr:to>
      <xdr:col>20</xdr:col>
      <xdr:colOff>38100</xdr:colOff>
      <xdr:row>35</xdr:row>
      <xdr:rowOff>161163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152290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55372</xdr:rowOff>
    </xdr:from>
    <xdr:to>
      <xdr:col>15</xdr:col>
      <xdr:colOff>101600</xdr:colOff>
      <xdr:row>35</xdr:row>
      <xdr:rowOff>156972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91948</xdr:rowOff>
    </xdr:from>
    <xdr:to>
      <xdr:col>10</xdr:col>
      <xdr:colOff>165100</xdr:colOff>
      <xdr:row>36</xdr:row>
      <xdr:rowOff>22098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62992</xdr:rowOff>
    </xdr:from>
    <xdr:to>
      <xdr:col>6</xdr:col>
      <xdr:colOff>38100</xdr:colOff>
      <xdr:row>35</xdr:row>
      <xdr:rowOff>164592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155719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78094</xdr:rowOff>
    </xdr:from>
    <xdr:to>
      <xdr:col>24</xdr:col>
      <xdr:colOff>63500</xdr:colOff>
      <xdr:row>57</xdr:row>
      <xdr:rowOff>108545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0744"/>
          <a:ext cx="838200" cy="3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79066</xdr:rowOff>
    </xdr:from>
    <xdr:to>
      <xdr:col>19</xdr:col>
      <xdr:colOff>177800</xdr:colOff>
      <xdr:row>57</xdr:row>
      <xdr:rowOff>108545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80266"/>
          <a:ext cx="889000" cy="20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79066</xdr:rowOff>
    </xdr:from>
    <xdr:to>
      <xdr:col>15</xdr:col>
      <xdr:colOff>50800</xdr:colOff>
      <xdr:row>58</xdr:row>
      <xdr:rowOff>14777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80266"/>
          <a:ext cx="889000" cy="27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3140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7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14777</xdr:rowOff>
    </xdr:from>
    <xdr:to>
      <xdr:col>10</xdr:col>
      <xdr:colOff>114300</xdr:colOff>
      <xdr:row>58</xdr:row>
      <xdr:rowOff>44799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58877"/>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27294</xdr:rowOff>
    </xdr:from>
    <xdr:to>
      <xdr:col>24</xdr:col>
      <xdr:colOff>114300</xdr:colOff>
      <xdr:row>57</xdr:row>
      <xdr:rowOff>128894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5721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57745</xdr:rowOff>
    </xdr:from>
    <xdr:to>
      <xdr:col>20</xdr:col>
      <xdr:colOff>38100</xdr:colOff>
      <xdr:row>57</xdr:row>
      <xdr:rowOff>159345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150472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2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28266</xdr:rowOff>
    </xdr:from>
    <xdr:to>
      <xdr:col>15</xdr:col>
      <xdr:colOff>101600</xdr:colOff>
      <xdr:row>56</xdr:row>
      <xdr:rowOff>129866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146393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135427</xdr:rowOff>
    </xdr:from>
    <xdr:to>
      <xdr:col>10</xdr:col>
      <xdr:colOff>165100</xdr:colOff>
      <xdr:row>58</xdr:row>
      <xdr:rowOff>65577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56704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0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165449</xdr:rowOff>
    </xdr:from>
    <xdr:to>
      <xdr:col>6</xdr:col>
      <xdr:colOff>38100</xdr:colOff>
      <xdr:row>58</xdr:row>
      <xdr:rowOff>95599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86726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14863</xdr:rowOff>
    </xdr:from>
    <xdr:to>
      <xdr:col>24</xdr:col>
      <xdr:colOff>63500</xdr:colOff>
      <xdr:row>74</xdr:row>
      <xdr:rowOff>90301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02163"/>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14863</xdr:rowOff>
    </xdr:from>
    <xdr:to>
      <xdr:col>19</xdr:col>
      <xdr:colOff>177800</xdr:colOff>
      <xdr:row>74</xdr:row>
      <xdr:rowOff>165771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02163"/>
          <a:ext cx="889000" cy="15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165771</xdr:rowOff>
    </xdr:from>
    <xdr:to>
      <xdr:col>15</xdr:col>
      <xdr:colOff>50800</xdr:colOff>
      <xdr:row>75</xdr:row>
      <xdr:rowOff>150619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53071"/>
          <a:ext cx="889000" cy="15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150619</xdr:rowOff>
    </xdr:from>
    <xdr:to>
      <xdr:col>10</xdr:col>
      <xdr:colOff>114300</xdr:colOff>
      <xdr:row>76</xdr:row>
      <xdr:rowOff>26163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09369"/>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162577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39501</xdr:rowOff>
    </xdr:from>
    <xdr:to>
      <xdr:col>24</xdr:col>
      <xdr:colOff>114300</xdr:colOff>
      <xdr:row>74</xdr:row>
      <xdr:rowOff>141101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17928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135513</xdr:rowOff>
    </xdr:from>
    <xdr:to>
      <xdr:col>20</xdr:col>
      <xdr:colOff>38100</xdr:colOff>
      <xdr:row>74</xdr:row>
      <xdr:rowOff>65663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56790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4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114971</xdr:rowOff>
    </xdr:from>
    <xdr:to>
      <xdr:col>15</xdr:col>
      <xdr:colOff>101600</xdr:colOff>
      <xdr:row>75</xdr:row>
      <xdr:rowOff>45121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0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61648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7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99819</xdr:rowOff>
    </xdr:from>
    <xdr:to>
      <xdr:col>10</xdr:col>
      <xdr:colOff>165100</xdr:colOff>
      <xdr:row>76</xdr:row>
      <xdr:rowOff>29969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46496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146813</xdr:rowOff>
    </xdr:from>
    <xdr:to>
      <xdr:col>6</xdr:col>
      <xdr:colOff>38100</xdr:colOff>
      <xdr:row>76</xdr:row>
      <xdr:rowOff>76963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93489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8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186</xdr:rowOff>
    </xdr:from>
    <xdr:to>
      <xdr:col>24</xdr:col>
      <xdr:colOff>63500</xdr:colOff>
      <xdr:row>97</xdr:row>
      <xdr:rowOff>106972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30836"/>
          <a:ext cx="838200" cy="10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186</xdr:rowOff>
    </xdr:from>
    <xdr:to>
      <xdr:col>19</xdr:col>
      <xdr:colOff>177800</xdr:colOff>
      <xdr:row>97</xdr:row>
      <xdr:rowOff>170447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0836"/>
          <a:ext cx="889000" cy="17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170447</xdr:rowOff>
    </xdr:from>
    <xdr:to>
      <xdr:col>15</xdr:col>
      <xdr:colOff>50800</xdr:colOff>
      <xdr:row>98</xdr:row>
      <xdr:rowOff>27808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1097"/>
          <a:ext cx="889000" cy="2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27808</xdr:rowOff>
    </xdr:from>
    <xdr:to>
      <xdr:col>10</xdr:col>
      <xdr:colOff>114300</xdr:colOff>
      <xdr:row>98</xdr:row>
      <xdr:rowOff>40274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9908"/>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56172</xdr:rowOff>
    </xdr:from>
    <xdr:to>
      <xdr:col>24</xdr:col>
      <xdr:colOff>114300</xdr:colOff>
      <xdr:row>97</xdr:row>
      <xdr:rowOff>157772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8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142549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120836</xdr:rowOff>
    </xdr:from>
    <xdr:to>
      <xdr:col>20</xdr:col>
      <xdr:colOff>38100</xdr:colOff>
      <xdr:row>97</xdr:row>
      <xdr:rowOff>50986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42113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119647</xdr:rowOff>
    </xdr:from>
    <xdr:to>
      <xdr:col>15</xdr:col>
      <xdr:colOff>101600</xdr:colOff>
      <xdr:row>98</xdr:row>
      <xdr:rowOff>49797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40924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148458</xdr:rowOff>
    </xdr:from>
    <xdr:to>
      <xdr:col>10</xdr:col>
      <xdr:colOff>165100</xdr:colOff>
      <xdr:row>98</xdr:row>
      <xdr:rowOff>78608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69735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160924</xdr:rowOff>
    </xdr:from>
    <xdr:to>
      <xdr:col>6</xdr:col>
      <xdr:colOff>38100</xdr:colOff>
      <xdr:row>98</xdr:row>
      <xdr:rowOff>91074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82201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66671</xdr:rowOff>
    </xdr:from>
    <xdr:to>
      <xdr:col>55</xdr:col>
      <xdr:colOff>0</xdr:colOff>
      <xdr:row>57</xdr:row>
      <xdr:rowOff>62026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67871"/>
          <a:ext cx="838200" cy="1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65078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66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62026</xdr:rowOff>
    </xdr:from>
    <xdr:to>
      <xdr:col>50</xdr:col>
      <xdr:colOff>114300</xdr:colOff>
      <xdr:row>57</xdr:row>
      <xdr:rowOff>135777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34676"/>
          <a:ext cx="889000" cy="7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135777</xdr:rowOff>
    </xdr:from>
    <xdr:to>
      <xdr:col>45</xdr:col>
      <xdr:colOff>177800</xdr:colOff>
      <xdr:row>57</xdr:row>
      <xdr:rowOff>145466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08427"/>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101583</xdr:rowOff>
    </xdr:from>
    <xdr:to>
      <xdr:col>41</xdr:col>
      <xdr:colOff>50800</xdr:colOff>
      <xdr:row>57</xdr:row>
      <xdr:rowOff>145466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74233"/>
          <a:ext cx="8890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15871</xdr:rowOff>
    </xdr:from>
    <xdr:to>
      <xdr:col>55</xdr:col>
      <xdr:colOff>50800</xdr:colOff>
      <xdr:row>56</xdr:row>
      <xdr:rowOff>117471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38748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6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11226</xdr:rowOff>
    </xdr:from>
    <xdr:to>
      <xdr:col>50</xdr:col>
      <xdr:colOff>165100</xdr:colOff>
      <xdr:row>57</xdr:row>
      <xdr:rowOff>112826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103953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84977</xdr:rowOff>
    </xdr:from>
    <xdr:to>
      <xdr:col>46</xdr:col>
      <xdr:colOff>38100</xdr:colOff>
      <xdr:row>58</xdr:row>
      <xdr:rowOff>15127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94666</xdr:rowOff>
    </xdr:from>
    <xdr:to>
      <xdr:col>41</xdr:col>
      <xdr:colOff>101600</xdr:colOff>
      <xdr:row>58</xdr:row>
      <xdr:rowOff>24816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15943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50783</xdr:rowOff>
    </xdr:from>
    <xdr:to>
      <xdr:col>36</xdr:col>
      <xdr:colOff>165100</xdr:colOff>
      <xdr:row>57</xdr:row>
      <xdr:rowOff>152383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143510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104412</xdr:rowOff>
    </xdr:from>
    <xdr:to>
      <xdr:col>55</xdr:col>
      <xdr:colOff>0</xdr:colOff>
      <xdr:row>78</xdr:row>
      <xdr:rowOff>135288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77512"/>
          <a:ext cx="838200" cy="3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135288</xdr:rowOff>
    </xdr:from>
    <xdr:to>
      <xdr:col>50</xdr:col>
      <xdr:colOff>114300</xdr:colOff>
      <xdr:row>78</xdr:row>
      <xdr:rowOff>138119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08388"/>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138119</xdr:rowOff>
    </xdr:from>
    <xdr:to>
      <xdr:col>45</xdr:col>
      <xdr:colOff>177800</xdr:colOff>
      <xdr:row>78</xdr:row>
      <xdr:rowOff>166748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11219"/>
          <a:ext cx="889000" cy="2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166748</xdr:rowOff>
    </xdr:from>
    <xdr:to>
      <xdr:col>41</xdr:col>
      <xdr:colOff>50800</xdr:colOff>
      <xdr:row>78</xdr:row>
      <xdr:rowOff>171137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39848"/>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53612</xdr:rowOff>
    </xdr:from>
    <xdr:to>
      <xdr:col>55</xdr:col>
      <xdr:colOff>50800</xdr:colOff>
      <xdr:row>78</xdr:row>
      <xdr:rowOff>155212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139989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84488</xdr:rowOff>
    </xdr:from>
    <xdr:to>
      <xdr:col>50</xdr:col>
      <xdr:colOff>165100</xdr:colOff>
      <xdr:row>79</xdr:row>
      <xdr:rowOff>14638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5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87319</xdr:rowOff>
    </xdr:from>
    <xdr:to>
      <xdr:col>46</xdr:col>
      <xdr:colOff>38100</xdr:colOff>
      <xdr:row>79</xdr:row>
      <xdr:rowOff>17469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115948</xdr:rowOff>
    </xdr:from>
    <xdr:to>
      <xdr:col>41</xdr:col>
      <xdr:colOff>101600</xdr:colOff>
      <xdr:row>79</xdr:row>
      <xdr:rowOff>46098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37225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120337</xdr:rowOff>
    </xdr:from>
    <xdr:to>
      <xdr:col>36</xdr:col>
      <xdr:colOff>165100</xdr:colOff>
      <xdr:row>79</xdr:row>
      <xdr:rowOff>50487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41614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124171</xdr:rowOff>
    </xdr:from>
    <xdr:to>
      <xdr:col>55</xdr:col>
      <xdr:colOff>0</xdr:colOff>
      <xdr:row>94</xdr:row>
      <xdr:rowOff>143602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24047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20465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59111</xdr:rowOff>
    </xdr:from>
    <xdr:to>
      <xdr:col>50</xdr:col>
      <xdr:colOff>114300</xdr:colOff>
      <xdr:row>94</xdr:row>
      <xdr:rowOff>124171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175411"/>
          <a:ext cx="889000" cy="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147055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59111</xdr:rowOff>
    </xdr:from>
    <xdr:to>
      <xdr:col>45</xdr:col>
      <xdr:colOff>177800</xdr:colOff>
      <xdr:row>94</xdr:row>
      <xdr:rowOff>108024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175411"/>
          <a:ext cx="889000" cy="4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148099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108024</xdr:rowOff>
    </xdr:from>
    <xdr:to>
      <xdr:col>41</xdr:col>
      <xdr:colOff>50800</xdr:colOff>
      <xdr:row>94</xdr:row>
      <xdr:rowOff>147526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224324"/>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171271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34065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92802</xdr:rowOff>
    </xdr:from>
    <xdr:to>
      <xdr:col>55</xdr:col>
      <xdr:colOff>50800</xdr:colOff>
      <xdr:row>95</xdr:row>
      <xdr:rowOff>22952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115679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06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73371</xdr:rowOff>
    </xdr:from>
    <xdr:to>
      <xdr:col>50</xdr:col>
      <xdr:colOff>165100</xdr:colOff>
      <xdr:row>95</xdr:row>
      <xdr:rowOff>3521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1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20048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596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8311</xdr:rowOff>
    </xdr:from>
    <xdr:to>
      <xdr:col>46</xdr:col>
      <xdr:colOff>38100</xdr:colOff>
      <xdr:row>94</xdr:row>
      <xdr:rowOff>109911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1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126438</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589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57224</xdr:rowOff>
    </xdr:from>
    <xdr:to>
      <xdr:col>41</xdr:col>
      <xdr:colOff>101600</xdr:colOff>
      <xdr:row>94</xdr:row>
      <xdr:rowOff>158824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1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3901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59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96726</xdr:rowOff>
    </xdr:from>
    <xdr:to>
      <xdr:col>36</xdr:col>
      <xdr:colOff>165100</xdr:colOff>
      <xdr:row>95</xdr:row>
      <xdr:rowOff>26876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43403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167429</xdr:rowOff>
    </xdr:from>
    <xdr:to>
      <xdr:col>85</xdr:col>
      <xdr:colOff>127000</xdr:colOff>
      <xdr:row>39</xdr:row>
      <xdr:rowOff>20531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682529"/>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167429</xdr:rowOff>
    </xdr:from>
    <xdr:to>
      <xdr:col>81</xdr:col>
      <xdr:colOff>50800</xdr:colOff>
      <xdr:row>39</xdr:row>
      <xdr:rowOff>11067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68252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11067</xdr:rowOff>
    </xdr:from>
    <xdr:to>
      <xdr:col>76</xdr:col>
      <xdr:colOff>114300</xdr:colOff>
      <xdr:row>39</xdr:row>
      <xdr:rowOff>21171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97617"/>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21171</xdr:rowOff>
    </xdr:from>
    <xdr:to>
      <xdr:col>71</xdr:col>
      <xdr:colOff>177800</xdr:colOff>
      <xdr:row>39</xdr:row>
      <xdr:rowOff>43048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707721"/>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141181</xdr:rowOff>
    </xdr:from>
    <xdr:to>
      <xdr:col>85</xdr:col>
      <xdr:colOff>177800</xdr:colOff>
      <xdr:row>39</xdr:row>
      <xdr:rowOff>71331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56108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116629</xdr:rowOff>
    </xdr:from>
    <xdr:to>
      <xdr:col>81</xdr:col>
      <xdr:colOff>101600</xdr:colOff>
      <xdr:row>39</xdr:row>
      <xdr:rowOff>46779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37906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2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131717</xdr:rowOff>
    </xdr:from>
    <xdr:to>
      <xdr:col>76</xdr:col>
      <xdr:colOff>165100</xdr:colOff>
      <xdr:row>39</xdr:row>
      <xdr:rowOff>61867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52994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7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141821</xdr:rowOff>
    </xdr:from>
    <xdr:to>
      <xdr:col>72</xdr:col>
      <xdr:colOff>38100</xdr:colOff>
      <xdr:row>39</xdr:row>
      <xdr:rowOff>71971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63098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163698</xdr:rowOff>
    </xdr:from>
    <xdr:to>
      <xdr:col>67</xdr:col>
      <xdr:colOff>101600</xdr:colOff>
      <xdr:row>39</xdr:row>
      <xdr:rowOff>93848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6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84975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37254</xdr:rowOff>
    </xdr:from>
    <xdr:to>
      <xdr:col>85</xdr:col>
      <xdr:colOff>127000</xdr:colOff>
      <xdr:row>57</xdr:row>
      <xdr:rowOff>88951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09904"/>
          <a:ext cx="838200" cy="5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37254</xdr:rowOff>
    </xdr:from>
    <xdr:to>
      <xdr:col>81</xdr:col>
      <xdr:colOff>50800</xdr:colOff>
      <xdr:row>57</xdr:row>
      <xdr:rowOff>73569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09904"/>
          <a:ext cx="8890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73569</xdr:rowOff>
    </xdr:from>
    <xdr:to>
      <xdr:col>76</xdr:col>
      <xdr:colOff>114300</xdr:colOff>
      <xdr:row>57</xdr:row>
      <xdr:rowOff>140941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46219"/>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69302</xdr:rowOff>
    </xdr:from>
    <xdr:to>
      <xdr:col>71</xdr:col>
      <xdr:colOff>177800</xdr:colOff>
      <xdr:row>57</xdr:row>
      <xdr:rowOff>140941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41952"/>
          <a:ext cx="889000" cy="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19553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38151</xdr:rowOff>
    </xdr:from>
    <xdr:to>
      <xdr:col>85</xdr:col>
      <xdr:colOff>177800</xdr:colOff>
      <xdr:row>57</xdr:row>
      <xdr:rowOff>139751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16578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157904</xdr:rowOff>
    </xdr:from>
    <xdr:to>
      <xdr:col>81</xdr:col>
      <xdr:colOff>101600</xdr:colOff>
      <xdr:row>57</xdr:row>
      <xdr:rowOff>88054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79181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22769</xdr:rowOff>
    </xdr:from>
    <xdr:to>
      <xdr:col>76</xdr:col>
      <xdr:colOff>165100</xdr:colOff>
      <xdr:row>57</xdr:row>
      <xdr:rowOff>124369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9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115496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8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90141</xdr:rowOff>
    </xdr:from>
    <xdr:to>
      <xdr:col>72</xdr:col>
      <xdr:colOff>38100</xdr:colOff>
      <xdr:row>58</xdr:row>
      <xdr:rowOff>20291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6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18502</xdr:rowOff>
    </xdr:from>
    <xdr:to>
      <xdr:col>67</xdr:col>
      <xdr:colOff>101600</xdr:colOff>
      <xdr:row>57</xdr:row>
      <xdr:rowOff>120102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111229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29496</xdr:rowOff>
    </xdr:from>
    <xdr:to>
      <xdr:col>85</xdr:col>
      <xdr:colOff>127000</xdr:colOff>
      <xdr:row>78</xdr:row>
      <xdr:rowOff>75180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02596"/>
          <a:ext cx="838200" cy="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3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75180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48280"/>
          <a:ext cx="889000" cy="6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88895</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61995"/>
          <a:ext cx="889000" cy="5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88895</xdr:rowOff>
    </xdr:from>
    <xdr:to>
      <xdr:col>71</xdr:col>
      <xdr:colOff>177800</xdr:colOff>
      <xdr:row>78</xdr:row>
      <xdr:rowOff>112652</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61995"/>
          <a:ext cx="889000" cy="2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150146</xdr:rowOff>
    </xdr:from>
    <xdr:to>
      <xdr:col>85</xdr:col>
      <xdr:colOff>177800</xdr:colOff>
      <xdr:row>78</xdr:row>
      <xdr:rowOff>80296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109523</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24380</xdr:rowOff>
    </xdr:from>
    <xdr:to>
      <xdr:col>81</xdr:col>
      <xdr:colOff>101600</xdr:colOff>
      <xdr:row>78</xdr:row>
      <xdr:rowOff>125980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117107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9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38095</xdr:rowOff>
    </xdr:from>
    <xdr:to>
      <xdr:col>72</xdr:col>
      <xdr:colOff>38100</xdr:colOff>
      <xdr:row>78</xdr:row>
      <xdr:rowOff>139695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130822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0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61852</xdr:rowOff>
    </xdr:from>
    <xdr:to>
      <xdr:col>67</xdr:col>
      <xdr:colOff>101600</xdr:colOff>
      <xdr:row>78</xdr:row>
      <xdr:rowOff>163452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3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154579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2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1277</xdr:rowOff>
    </xdr:from>
    <xdr:to>
      <xdr:col>85</xdr:col>
      <xdr:colOff>127000</xdr:colOff>
      <xdr:row>98</xdr:row>
      <xdr:rowOff>60168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803377"/>
          <a:ext cx="838200" cy="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1277</xdr:rowOff>
    </xdr:from>
    <xdr:to>
      <xdr:col>81</xdr:col>
      <xdr:colOff>50800</xdr:colOff>
      <xdr:row>98</xdr:row>
      <xdr:rowOff>9365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803377"/>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146830</xdr:rowOff>
    </xdr:from>
    <xdr:to>
      <xdr:col>76</xdr:col>
      <xdr:colOff>114300</xdr:colOff>
      <xdr:row>98</xdr:row>
      <xdr:rowOff>9365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777480"/>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71250</xdr:rowOff>
    </xdr:from>
    <xdr:to>
      <xdr:col>71</xdr:col>
      <xdr:colOff>177800</xdr:colOff>
      <xdr:row>97</xdr:row>
      <xdr:rowOff>146830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01900"/>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9368</xdr:rowOff>
    </xdr:from>
    <xdr:to>
      <xdr:col>85</xdr:col>
      <xdr:colOff>177800</xdr:colOff>
      <xdr:row>98</xdr:row>
      <xdr:rowOff>110968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159245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121927</xdr:rowOff>
    </xdr:from>
    <xdr:to>
      <xdr:col>81</xdr:col>
      <xdr:colOff>101600</xdr:colOff>
      <xdr:row>98</xdr:row>
      <xdr:rowOff>52077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43204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8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130015</xdr:rowOff>
    </xdr:from>
    <xdr:to>
      <xdr:col>76</xdr:col>
      <xdr:colOff>165100</xdr:colOff>
      <xdr:row>98</xdr:row>
      <xdr:rowOff>60165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51292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8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96030</xdr:rowOff>
    </xdr:from>
    <xdr:to>
      <xdr:col>72</xdr:col>
      <xdr:colOff>38100</xdr:colOff>
      <xdr:row>98</xdr:row>
      <xdr:rowOff>26180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17307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81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20450</xdr:rowOff>
    </xdr:from>
    <xdr:to>
      <xdr:col>67</xdr:col>
      <xdr:colOff>101600</xdr:colOff>
      <xdr:row>97</xdr:row>
      <xdr:rowOff>122050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113177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4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各目的別歳出における住民一人当たりのコストについては、議会費、総務費、農林水産業費、商工費、災害復旧費を除き減額となっている。このうち衛生費の減額は新型コロナウイルス感染症に伴い臨時的に実施した事業が影響したのものと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コスト増となったもののうち農林水産業費、商工費については、補助金事業や新型コロナ対応事業の実施による影響が大きい。特に農林水産業費については、類似団体の上位に位置し、また県内の平均値よりも大幅に高いことから農業関係経費の割合が非常に高いことがわか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また、農林水産業費、土木費、災害復旧費を除く各費目におけるコストは、類似団体平均よりも低い状況にあることから、比較的少ない経費で令和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年度運営を行ったといえる。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財政調整基金積立金が大きく増えたものの、令和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年度の実質収支額は前年度よりもやや減となり、実質単年度収支比率は</a:t>
          </a:r>
          <a:r>
            <a:rPr kumimoji="1" lang="en-US" altLang="ja-JP" sz="1400">
              <a:solidFill>
                <a:sysClr val="windowText" lastClr="000000"/>
              </a:solidFill>
              <a:latin typeface="ＭＳ ゴシック" pitchFamily="49" charset="-128"/>
              <a:ea typeface="ＭＳ ゴシック" pitchFamily="49" charset="-128"/>
            </a:rPr>
            <a:t>1.4</a:t>
          </a:r>
          <a:r>
            <a:rPr kumimoji="1" lang="ja-JP" altLang="en-US" sz="1400">
              <a:solidFill>
                <a:sysClr val="windowText" lastClr="000000"/>
              </a:solidFill>
              <a:latin typeface="ＭＳ ゴシック" pitchFamily="49" charset="-128"/>
              <a:ea typeface="ＭＳ ゴシック" pitchFamily="49" charset="-128"/>
            </a:rPr>
            <a:t>ポイント下がる結果となった。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実質単年度収支については、ふるさと納税収入の確保が大きく影響し、前年度に引き続きプラスを維持することができた。しかしながら、今後の見通しは不透明であり油断はできない。引き続き、一定の財政調整基金を確保・維持できるよう、そして新たな歳入の確保策及び歳出抑制などの健全化の取り組みを継続的に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一般会計においては、ここ数年、地方交付税やふるさと納税収入の増などにより黒字額は拡大している状況にある。</a:t>
          </a:r>
        </a:p>
        <a:p>
          <a:r>
            <a:rPr kumimoji="1" lang="ja-JP" altLang="en-US" sz="1400">
              <a:solidFill>
                <a:sysClr val="windowText" lastClr="000000"/>
              </a:solidFill>
              <a:latin typeface="ＭＳ ゴシック" pitchFamily="49" charset="-128"/>
              <a:ea typeface="ＭＳ ゴシック" pitchFamily="49" charset="-128"/>
            </a:rPr>
            <a:t>下水道事業については起債の償還がピークを迎えているが、もう数年は大きな減少は見込めず、引き続き厳しい財政状況が見込まれる。</a:t>
          </a:r>
        </a:p>
        <a:p>
          <a:r>
            <a:rPr kumimoji="1" lang="ja-JP" altLang="en-US" sz="1400">
              <a:solidFill>
                <a:sysClr val="windowText" lastClr="000000"/>
              </a:solidFill>
              <a:latin typeface="ＭＳ ゴシック" pitchFamily="49" charset="-128"/>
              <a:ea typeface="ＭＳ ゴシック" pitchFamily="49" charset="-128"/>
            </a:rPr>
            <a:t>その他事業会計については、利用者負担等との均衡を図りながら、概ね健全に推移している。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の既発債に係る元利償還金は減少傾向にあるものの、公営企業債の元利償還に対する繰入金（下水道事業債に対する一般会計からの出資金・補助金）については、もう数年はこのまま高い水準で推移する見込みである。また、一般会計において、令和</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年度まで大規模起債事業が予定されていることから、今後の公債費の増大に注視する必要がある。対策として、交付税措置率の高い起債を活用するとともに、公債費充当可能財源を増やすなど計画的な対策を講じることで、実質公債費比率の上昇をできるだけ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ここ数年は、一般会計の地方債残高減少に伴い、将来負担比率は緩やかに減少してきていた。しかし、今後令和</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年度～</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年度にかけて大規模起債事業を計画していることから、公債費負担は再び増加傾向となり、将来負担比率もある程度上昇することが見込まれる。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将来負担に備え、できるだけ交付税措置の高い起債を活用するとともに、ふるさと納税をはじめとした自主財源を確保するよう計画的に取り組むなど、財源確保策を講じておく必要がある。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鳥取県北栄町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基金全体をみると、対前年度比で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百万円の増額となった。財政調整基金の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百万円増によるところの影響が大きい。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なお、ふるさと納税の積立金（ふるさと北栄基金）については、対前年度比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百万円増と決算額は年々増えてきていることから、積立金は年々増となっている。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自主財源として非常に重要な役割を果たしている。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財政調整基金については、健全な財政運営・歳入確保に努める中で、将来負担の増に向け、なるべく取り崩しせず行財政運営できるよう取り組む。</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特定目的基金は、毎年必要に応じて基金の目的に沿った使途において有効活用できるよう管理を行う。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ふるさと納税の積立金（ふるさと北栄基金）については、自主財源として非常に重要な役割を果たしているところであるが不安定要素でもあることから、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今後の収入確保には更に力を入れて取り組むとともに、歳出削減についても並行して行っていく必要がある。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・合併に伴うまちづくりの振興に資する目的事業の財源としてまちづくり振興基金を維持する。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・ふるさと北栄基金は町の発展及び町の豊かな自然環境の継承を願う個人又は団体から広く寄附金を募り、その寄附金を財源として、夢のある個性豊かなまちづくりに資することを目的とする。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・砂丘地振興基金は風力発電所を核とした周辺の砂丘地振興基本構想の具現化に伴う事業実施経費に充てることを目的とする。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対策利子補助基金は、新型コロナウイルス感染症の影響により経営に深刻な影響を受けた中小企業者への貸付金の利子補助を行うことにより、資金繰り環境の円滑化を図ることを目的と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・ふるさと農村活性化基金は地域住民が共同して行う農業用用排水施設等の維持及び強化に係る活動等を推進し、もって地域農村の活性化を図ることを目的とする。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北栄基金は、前年度収入したふるさと納税寄附金を次年度の目的事業へ充当するため積立を行う基金として運用しているが、近年、本町へのふるさと納税寄附金は増加しており、積立額は年々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砂丘地振興基金は、道の駅ほうじょう再整備事業（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末完成予定）の財源として活用するため取崩しを行っている。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各基金の目的に沿った使途となるよう適正な基金管理を行う。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ふるさと納税の積立金（ふるさと北栄基金）については、非常に大きな自主財源であることから今後も積み立て額を伸ばしていきたい。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一方で、臨時的な減収の可能性もあることから、何らかの財源対策を今のうちに１１１１１１１１１１１講じておくことも必要である。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年度は結果的に財源不足額を生じず、財政調整基金については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百万円の積立てを行うことができた。今後の財政負担に向けて必要な積み立てであり、基金維持に努めた結果であるが、令和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2,243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年の合併以降最高残高となった。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年々増えている状況があるが決して多い基金現在高とはいえず、今後も大規模事業等の負担増が見込まれ、また普通交付税の減額など町財政は当面厳しい見通しとなっていることから、計画的な基金の維持・確保及び歳出調整に努め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また、特定目的基金化（減債基金等を含む）行うなどの対応も具体的に検討していきたい。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年度は減債基金としての増減は無かった。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今後については、起債事業の増による公債費の後年度負担増も考慮し公債費の平準化のために積み増しを検討するなど、計画的な減災基金の活用を検討したい。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9964F4-0A6A-4AD4-B0AA-6FCBC3ADE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74EBB1-74CB-4023-A3E9-A92C06FA1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CFE62D-3532-4AE7-A59C-59127CC7469D}"/>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671939F-B115-4341-AEB9-64AF95DDD116}"/>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CBBD3E5-0C16-4FCF-8DE4-4E82E5AF7A7B}"/>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2EA76C4-B29A-414B-8F83-03C582A2B2AA}"/>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E814A2-BC81-4FC9-ACCF-25BB01DA1C98}"/>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C8F0E7-E982-48A1-AAF6-DD08E8DC2CBE}"/>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D2C4A5C-F9A3-4D9B-B132-3D89982CF074}"/>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30D93D0-257D-42C2-B3CD-713100468F34}"/>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B2872F5-0867-41CE-BD92-261BA7D5BAD8}"/>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FE0A06B-D250-4445-B770-E5A18C8AD49E}"/>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14,508
14,403
56.94
11,552,111
11,124,173
287,401
5,547,134
7,327,413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C782652-B882-4D6E-B4B1-A537C0663A57}"/>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901873F-4D44-4F1F-96BD-DD5D256CB7AD}"/>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2948B04-5A9C-4B99-8B1E-ADC52CF067BF}"/>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C5084F2-7456-4369-B0E4-BA2C2C261A04}"/>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44EEB20-6600-4D4F-BD82-BA8AF5A5A10F}"/>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1E5842D-A23A-4B9A-A52C-FE67E3EC1A33}"/>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AE23E6-B06D-4407-BB3A-E70DA7AFE837}"/>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548F78-4F03-4AB0-9166-17942958D7C0}"/>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2245B58-511A-4633-8ABB-AB8F44A12ACF}"/>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779F014-8FE4-43C2-8BCE-A746126A3693}"/>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BADFC52-60FA-47C2-A4B4-05C05D2608F4}"/>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F471CE5-D783-4E7F-AAC5-B4EFE2260907}"/>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0E307F7-CF47-48FB-BE67-3B44AFB9C9BE}"/>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7E1A9CF-964D-4DBF-A379-9B99FB3282A0}"/>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F3096B8-A5E4-4634-A0AB-A337411B7C78}"/>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5B34D9A-DB6F-481F-8EC4-809AAC9DC969}"/>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0FA051F-F234-41BF-9BD2-ADAB5776E2BB}"/>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7902F3C-F9C4-4BB8-A27C-E3BD89E84DF1}"/>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117F342-E318-4141-8EA9-CC726D4ACB40}"/>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7A077FC-059B-4944-AF5C-40B3948EEE72}"/>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BF3AD02D-22AB-49CC-A3A6-36D9A119586C}"/>
            </a:ext>
          </a:extLst>
        </xdr:cNvPr>
        <xdr:cNvSpPr txBox="1"/>
      </xdr:nvSpPr>
      <xdr:spPr>
        <a:xfrm>
          <a:off x="419100" y="33686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388CF45-23D7-42D2-88AD-E259427E5C9B}"/>
            </a:ext>
          </a:extLst>
        </xdr:cNvPr>
        <xdr:cNvSpPr txBox="1"/>
      </xdr:nvSpPr>
      <xdr:spPr>
        <a:xfrm>
          <a:off x="419100" y="35972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960ECE0-ABE5-4AEC-830C-FFAAC6ABD926}"/>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A7922BC-E0F0-41A6-B190-1F532A4612D0}"/>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C620168-B4E7-4EDA-BC4F-FD2172A48D5B}"/>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924033F-C5C9-4660-9A80-0D21195F71B5}"/>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5B53C07-7ED1-41B2-BF50-7348D93EC19C}"/>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81DE6A5-8B99-422A-9539-AA1384AE8F77}"/>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277E147-22C0-4D05-A56B-8975C145F3E8}"/>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6522B1B-533B-4F8B-BC96-D01514D2BF2F}"/>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96FF0F4-6F9B-4516-B1B8-875A656D37CA}"/>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77B613-9C01-4D47-886E-DD5FC0F7905D}"/>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EF0F218-B458-4F1B-B82A-32964987F363}"/>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E6959D0-AAB0-4531-BBEA-790A84D6608E}"/>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9A5E312-DA10-4AC1-BE92-08AA997481D4}"/>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65.6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％であり毎年上昇傾向にあるが、類似団体との比較では差は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ポイント小さくなった。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老朽化した公共施設が全体的に多いことから、年々上昇してきている。今後においても更に上昇が見込まれており、施設修繕、施設更新、統廃合等について順次計画的に進めていく必要がある。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E873A6C-90B7-4798-9F2D-27D83E05FE66}"/>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63EA76E-D3A0-48D1-B1B3-482DA73E61CD}"/>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4EDD282-59B8-4866-960A-D5568E57EF8C}"/>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68EB503-32F8-4B64-B5AF-83EBB4402D29}"/>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56F9541-AC7A-42A2-A6C5-4196470FCE2A}"/>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4F92439-4A15-4034-B04C-23BF6213BD90}"/>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CAE2D18-5E92-4EAA-9EC1-43083C4241F3}"/>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4CFCD4A-0F5F-496C-B434-3245AFBE6C03}"/>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0691FA5-64C8-40FE-8944-7426F331E207}"/>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322BF29-81A5-4670-9AEE-3EA597B3381E}"/>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F54D22F-FBDC-401B-8F47-E282AA5FFCC5}"/>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5318E95-F687-4806-BBB5-189940785175}"/>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CD720CD-5C72-455D-8C0E-42B1A67C7358}"/>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3F3C561-1160-41CF-8E67-8985058182CA}"/>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B885D00-181E-4744-9E93-D7A9AF15C26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8222529-07F7-48FE-9A41-D928A9B03808}"/>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a:extLst>
            <a:ext uri="{FF2B5EF4-FFF2-40B4-BE49-F238E27FC236}">
              <a16:creationId xmlns:a16="http://schemas.microsoft.com/office/drawing/2014/main" id="{6E4C5941-4B0B-45D8-A5C6-C6C6D2E2E27D}"/>
            </a:ext>
          </a:extLst>
        </xdr:cNvPr>
        <xdr:cNvCxnSpPr/>
      </xdr:nvCxnSpPr>
      <xdr:spPr>
        <a:xfrm flipV="1">
          <a:off x="4306570" y="5200862"/>
          <a:ext cx="1270" cy="131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3E921066-1703-4585-A265-BD0FAEF1BB75}"/>
            </a:ext>
          </a:extLst>
        </xdr:cNvPr>
        <xdr:cNvSpPr txBox="1"/>
      </xdr:nvSpPr>
      <xdr:spPr>
        <a:xfrm>
          <a:off x="4359275"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a:extLst>
            <a:ext uri="{FF2B5EF4-FFF2-40B4-BE49-F238E27FC236}">
              <a16:creationId xmlns:a16="http://schemas.microsoft.com/office/drawing/2014/main" id="{B9B5F3E0-2E64-417A-9634-B0DCA32350F4}"/>
            </a:ext>
          </a:extLst>
        </xdr:cNvPr>
        <xdr:cNvCxnSpPr/>
      </xdr:nvCxnSpPr>
      <xdr:spPr>
        <a:xfrm>
          <a:off x="4216400" y="651637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680D6E96-80E1-42BF-861E-2F3678DC2BD9}"/>
            </a:ext>
          </a:extLst>
        </xdr:cNvPr>
        <xdr:cNvSpPr txBox="1"/>
      </xdr:nvSpPr>
      <xdr:spPr>
        <a:xfrm>
          <a:off x="4359275" y="49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00253F1C-4453-4653-9D65-70DB38F8103D}"/>
            </a:ext>
          </a:extLst>
        </xdr:cNvPr>
        <xdr:cNvCxnSpPr/>
      </xdr:nvCxnSpPr>
      <xdr:spPr>
        <a:xfrm>
          <a:off x="4216400" y="52008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0" name="有形固定資産減価償却率平均値テキスト">
          <a:extLst>
            <a:ext uri="{FF2B5EF4-FFF2-40B4-BE49-F238E27FC236}">
              <a16:creationId xmlns:a16="http://schemas.microsoft.com/office/drawing/2014/main" id="{DC118D70-E2C6-4481-8571-BB2A2A32948C}"/>
            </a:ext>
          </a:extLst>
        </xdr:cNvPr>
        <xdr:cNvSpPr txBox="1"/>
      </xdr:nvSpPr>
      <xdr:spPr>
        <a:xfrm>
          <a:off x="4359275" y="599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a:extLst>
            <a:ext uri="{FF2B5EF4-FFF2-40B4-BE49-F238E27FC236}">
              <a16:creationId xmlns:a16="http://schemas.microsoft.com/office/drawing/2014/main" id="{B8853B16-520C-46AF-B945-ABD946253535}"/>
            </a:ext>
          </a:extLst>
        </xdr:cNvPr>
        <xdr:cNvSpPr/>
      </xdr:nvSpPr>
      <xdr:spPr>
        <a:xfrm>
          <a:off x="4254500" y="6008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a:extLst>
            <a:ext uri="{FF2B5EF4-FFF2-40B4-BE49-F238E27FC236}">
              <a16:creationId xmlns:a16="http://schemas.microsoft.com/office/drawing/2014/main" id="{237ADC6B-A3D3-48C5-9D72-CA5735541B72}"/>
            </a:ext>
          </a:extLst>
        </xdr:cNvPr>
        <xdr:cNvSpPr/>
      </xdr:nvSpPr>
      <xdr:spPr>
        <a:xfrm>
          <a:off x="3616325" y="59827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a:extLst>
            <a:ext uri="{FF2B5EF4-FFF2-40B4-BE49-F238E27FC236}">
              <a16:creationId xmlns:a16="http://schemas.microsoft.com/office/drawing/2014/main" id="{AC29134F-3FAA-47E1-9671-AAD74512AD33}"/>
            </a:ext>
          </a:extLst>
        </xdr:cNvPr>
        <xdr:cNvSpPr/>
      </xdr:nvSpPr>
      <xdr:spPr>
        <a:xfrm>
          <a:off x="2930525" y="5888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a:extLst>
            <a:ext uri="{FF2B5EF4-FFF2-40B4-BE49-F238E27FC236}">
              <a16:creationId xmlns:a16="http://schemas.microsoft.com/office/drawing/2014/main" id="{FBB2B900-5A73-4FF4-A421-67C85ED0A4B6}"/>
            </a:ext>
          </a:extLst>
        </xdr:cNvPr>
        <xdr:cNvSpPr/>
      </xdr:nvSpPr>
      <xdr:spPr>
        <a:xfrm>
          <a:off x="2244725" y="58411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46F9F1CB-F3AA-4577-AD00-85CE8B90B76E}"/>
            </a:ext>
          </a:extLst>
        </xdr:cNvPr>
        <xdr:cNvSpPr/>
      </xdr:nvSpPr>
      <xdr:spPr>
        <a:xfrm>
          <a:off x="1558925" y="5808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E4E7DD9-B184-49BE-BC89-A64FE6EDCBDE}"/>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77B81DC-C9AB-43DB-8E79-A6F2792A7DBE}"/>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49DA24A-0313-4BA4-909E-3ABF232D86DE}"/>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58D1C2A-44D5-473E-945A-0693FBE6B3CC}"/>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8392AB5-1245-4D93-9850-E0817AD765F4}"/>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81" name="楕円 80">
          <a:extLst>
            <a:ext uri="{FF2B5EF4-FFF2-40B4-BE49-F238E27FC236}">
              <a16:creationId xmlns:a16="http://schemas.microsoft.com/office/drawing/2014/main" id="{AA8DF721-2EF2-47A6-BA36-47FC74D78E4D}"/>
            </a:ext>
          </a:extLst>
        </xdr:cNvPr>
        <xdr:cNvSpPr/>
      </xdr:nvSpPr>
      <xdr:spPr>
        <a:xfrm>
          <a:off x="4254500" y="59355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119609</xdr:rowOff>
    </xdr:from>
    <xdr:ext cx="405111" cy="259045"/>
    <xdr:sp macro="" textlink="">
      <xdr:nvSpPr>
        <xdr:cNvPr id="82" name="有形固定資産減価償却率該当値テキスト">
          <a:extLst>
            <a:ext uri="{FF2B5EF4-FFF2-40B4-BE49-F238E27FC236}">
              <a16:creationId xmlns:a16="http://schemas.microsoft.com/office/drawing/2014/main" id="{B156EF17-53D0-46EA-B0F0-B8538AE63C22}"/>
            </a:ext>
          </a:extLst>
        </xdr:cNvPr>
        <xdr:cNvSpPr txBox="1"/>
      </xdr:nvSpPr>
      <xdr:spPr>
        <a:xfrm>
          <a:off x="4359275" y="579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3" name="楕円 82">
          <a:extLst>
            <a:ext uri="{FF2B5EF4-FFF2-40B4-BE49-F238E27FC236}">
              <a16:creationId xmlns:a16="http://schemas.microsoft.com/office/drawing/2014/main" id="{85E77B45-C84F-4A64-95F1-D7C4A228DBDE}"/>
            </a:ext>
          </a:extLst>
        </xdr:cNvPr>
        <xdr:cNvSpPr/>
      </xdr:nvSpPr>
      <xdr:spPr>
        <a:xfrm>
          <a:off x="3616325" y="58676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147532</xdr:rowOff>
    </xdr:to>
    <xdr:cxnSp macro="">
      <xdr:nvCxnSpPr>
        <xdr:cNvPr id="84" name="直線コネクタ 83">
          <a:extLst>
            <a:ext uri="{FF2B5EF4-FFF2-40B4-BE49-F238E27FC236}">
              <a16:creationId xmlns:a16="http://schemas.microsoft.com/office/drawing/2014/main" id="{0901E540-2831-4021-A705-5DE48CECCB01}"/>
            </a:ext>
          </a:extLst>
        </xdr:cNvPr>
        <xdr:cNvCxnSpPr/>
      </xdr:nvCxnSpPr>
      <xdr:spPr>
        <a:xfrm>
          <a:off x="3673475" y="5924762"/>
          <a:ext cx="6286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楕円 84">
          <a:extLst>
            <a:ext uri="{FF2B5EF4-FFF2-40B4-BE49-F238E27FC236}">
              <a16:creationId xmlns:a16="http://schemas.microsoft.com/office/drawing/2014/main" id="{0D0D69DB-9CFA-4FC8-97AC-03E0803DBD94}"/>
            </a:ext>
          </a:extLst>
        </xdr:cNvPr>
        <xdr:cNvSpPr/>
      </xdr:nvSpPr>
      <xdr:spPr>
        <a:xfrm>
          <a:off x="2930525" y="5783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82762</xdr:rowOff>
    </xdr:to>
    <xdr:cxnSp macro="">
      <xdr:nvCxnSpPr>
        <xdr:cNvPr id="86" name="直線コネクタ 85">
          <a:extLst>
            <a:ext uri="{FF2B5EF4-FFF2-40B4-BE49-F238E27FC236}">
              <a16:creationId xmlns:a16="http://schemas.microsoft.com/office/drawing/2014/main" id="{804BD462-2B0F-46CA-8BD2-B69F9B09C61E}"/>
            </a:ext>
          </a:extLst>
        </xdr:cNvPr>
        <xdr:cNvCxnSpPr/>
      </xdr:nvCxnSpPr>
      <xdr:spPr>
        <a:xfrm>
          <a:off x="2987675" y="5840730"/>
          <a:ext cx="685800" cy="8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87" name="楕円 86">
          <a:extLst>
            <a:ext uri="{FF2B5EF4-FFF2-40B4-BE49-F238E27FC236}">
              <a16:creationId xmlns:a16="http://schemas.microsoft.com/office/drawing/2014/main" id="{26109256-2CE4-4A30-9BC0-E35A9217D1DB}"/>
            </a:ext>
          </a:extLst>
        </xdr:cNvPr>
        <xdr:cNvSpPr/>
      </xdr:nvSpPr>
      <xdr:spPr>
        <a:xfrm>
          <a:off x="2244725" y="5750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160655</xdr:rowOff>
    </xdr:to>
    <xdr:cxnSp macro="">
      <xdr:nvCxnSpPr>
        <xdr:cNvPr id="88" name="直線コネクタ 87">
          <a:extLst>
            <a:ext uri="{FF2B5EF4-FFF2-40B4-BE49-F238E27FC236}">
              <a16:creationId xmlns:a16="http://schemas.microsoft.com/office/drawing/2014/main" id="{AA432988-98A5-4093-9C04-9A87FA6BF302}"/>
            </a:ext>
          </a:extLst>
        </xdr:cNvPr>
        <xdr:cNvCxnSpPr/>
      </xdr:nvCxnSpPr>
      <xdr:spPr>
        <a:xfrm>
          <a:off x="2301875" y="5798397"/>
          <a:ext cx="685800" cy="4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89" name="楕円 88">
          <a:extLst>
            <a:ext uri="{FF2B5EF4-FFF2-40B4-BE49-F238E27FC236}">
              <a16:creationId xmlns:a16="http://schemas.microsoft.com/office/drawing/2014/main" id="{223B434F-95DC-4195-881F-A010859F7B93}"/>
            </a:ext>
          </a:extLst>
        </xdr:cNvPr>
        <xdr:cNvSpPr/>
      </xdr:nvSpPr>
      <xdr:spPr>
        <a:xfrm>
          <a:off x="1558925" y="57147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30</xdr:row>
      <xdr:rowOff>124672</xdr:rowOff>
    </xdr:to>
    <xdr:cxnSp macro="">
      <xdr:nvCxnSpPr>
        <xdr:cNvPr id="90" name="直線コネクタ 89">
          <a:extLst>
            <a:ext uri="{FF2B5EF4-FFF2-40B4-BE49-F238E27FC236}">
              <a16:creationId xmlns:a16="http://schemas.microsoft.com/office/drawing/2014/main" id="{C4988750-1AD2-4374-8A6B-6956392C69B2}"/>
            </a:ext>
          </a:extLst>
        </xdr:cNvPr>
        <xdr:cNvCxnSpPr/>
      </xdr:nvCxnSpPr>
      <xdr:spPr>
        <a:xfrm>
          <a:off x="1616075" y="5762413"/>
          <a:ext cx="6858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1" name="n_1aveValue有形固定資産減価償却率">
          <a:extLst>
            <a:ext uri="{FF2B5EF4-FFF2-40B4-BE49-F238E27FC236}">
              <a16:creationId xmlns:a16="http://schemas.microsoft.com/office/drawing/2014/main" id="{EA60177E-093D-4FFF-8880-463BB1E9091D}"/>
            </a:ext>
          </a:extLst>
        </xdr:cNvPr>
        <xdr:cNvSpPr txBox="1"/>
      </xdr:nvSpPr>
      <xdr:spPr>
        <a:xfrm>
          <a:off x="3474094" y="606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2" name="n_2aveValue有形固定資産減価償却率">
          <a:extLst>
            <a:ext uri="{FF2B5EF4-FFF2-40B4-BE49-F238E27FC236}">
              <a16:creationId xmlns:a16="http://schemas.microsoft.com/office/drawing/2014/main" id="{F425DF3F-EDD7-4B85-A106-313601759B28}"/>
            </a:ext>
          </a:extLst>
        </xdr:cNvPr>
        <xdr:cNvSpPr txBox="1"/>
      </xdr:nvSpPr>
      <xdr:spPr>
        <a:xfrm>
          <a:off x="2797819"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3" name="n_3aveValue有形固定資産減価償却率">
          <a:extLst>
            <a:ext uri="{FF2B5EF4-FFF2-40B4-BE49-F238E27FC236}">
              <a16:creationId xmlns:a16="http://schemas.microsoft.com/office/drawing/2014/main" id="{1D24A49C-6F56-45E2-B9F5-43A649A7BB01}"/>
            </a:ext>
          </a:extLst>
        </xdr:cNvPr>
        <xdr:cNvSpPr txBox="1"/>
      </xdr:nvSpPr>
      <xdr:spPr>
        <a:xfrm>
          <a:off x="2112019" y="59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4" name="n_4aveValue有形固定資産減価償却率">
          <a:extLst>
            <a:ext uri="{FF2B5EF4-FFF2-40B4-BE49-F238E27FC236}">
              <a16:creationId xmlns:a16="http://schemas.microsoft.com/office/drawing/2014/main" id="{0A381912-2EE6-40B1-85EB-F0DA4B8CCF0E}"/>
            </a:ext>
          </a:extLst>
        </xdr:cNvPr>
        <xdr:cNvSpPr txBox="1"/>
      </xdr:nvSpPr>
      <xdr:spPr>
        <a:xfrm>
          <a:off x="1426219" y="588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150089</xdr:rowOff>
    </xdr:from>
    <xdr:ext cx="405111" cy="259045"/>
    <xdr:sp macro="" textlink="">
      <xdr:nvSpPr>
        <xdr:cNvPr id="95" name="n_1mainValue有形固定資産減価償却率">
          <a:extLst>
            <a:ext uri="{FF2B5EF4-FFF2-40B4-BE49-F238E27FC236}">
              <a16:creationId xmlns:a16="http://schemas.microsoft.com/office/drawing/2014/main" id="{3AD89D46-6C8B-4ED8-B194-51657E43B219}"/>
            </a:ext>
          </a:extLst>
        </xdr:cNvPr>
        <xdr:cNvSpPr txBox="1"/>
      </xdr:nvSpPr>
      <xdr:spPr>
        <a:xfrm>
          <a:off x="3474094" y="5665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6" name="n_2mainValue有形固定資産減価償却率">
          <a:extLst>
            <a:ext uri="{FF2B5EF4-FFF2-40B4-BE49-F238E27FC236}">
              <a16:creationId xmlns:a16="http://schemas.microsoft.com/office/drawing/2014/main" id="{C86DB59F-6C45-46AE-8A2C-A48F71731142}"/>
            </a:ext>
          </a:extLst>
        </xdr:cNvPr>
        <xdr:cNvSpPr txBox="1"/>
      </xdr:nvSpPr>
      <xdr:spPr>
        <a:xfrm>
          <a:off x="2797819" y="55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7" name="n_3mainValue有形固定資産減価償却率">
          <a:extLst>
            <a:ext uri="{FF2B5EF4-FFF2-40B4-BE49-F238E27FC236}">
              <a16:creationId xmlns:a16="http://schemas.microsoft.com/office/drawing/2014/main" id="{46225FC1-B68A-4AC4-B520-3CF4F7E00A4C}"/>
            </a:ext>
          </a:extLst>
        </xdr:cNvPr>
        <xdr:cNvSpPr txBox="1"/>
      </xdr:nvSpPr>
      <xdr:spPr>
        <a:xfrm>
          <a:off x="2112019" y="55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156015</xdr:rowOff>
    </xdr:from>
    <xdr:ext cx="405111" cy="259045"/>
    <xdr:sp macro="" textlink="">
      <xdr:nvSpPr>
        <xdr:cNvPr id="98" name="n_4mainValue有形固定資産減価償却率">
          <a:extLst>
            <a:ext uri="{FF2B5EF4-FFF2-40B4-BE49-F238E27FC236}">
              <a16:creationId xmlns:a16="http://schemas.microsoft.com/office/drawing/2014/main" id="{E06DFED0-0DDB-463F-B85B-D6A595809C23}"/>
            </a:ext>
          </a:extLst>
        </xdr:cNvPr>
        <xdr:cNvSpPr txBox="1"/>
      </xdr:nvSpPr>
      <xdr:spPr>
        <a:xfrm>
          <a:off x="1426219"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CAE7477-9797-4511-84CD-26912802A829}"/>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23B4BC3-79D7-4E2B-99D7-C759E83F18EB}"/>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0D0A64B-CF31-4B8A-861C-B17E60731EA0}"/>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CF3876E-4704-426F-92CE-27DB1E6E808C}"/>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09E480A-B312-4FB5-BA9E-546E27816C75}"/>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DA616B0-2ECF-4368-A78B-F7AFA6B416DD}"/>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3E5A165-ACA8-48EC-B37F-43F1F646A0FB}"/>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889DED5-9660-448F-A467-DE8C81B86C92}"/>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2138156-C66B-4451-A198-D33084F9348A}"/>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C5082EE-38B3-442C-849F-8D4A5436FB9D}"/>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1F72E18-0BDD-47A4-941A-7FA778E19C7C}"/>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B5D1961-E587-4930-B66C-90DE5AE85097}"/>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47337FD-6FE5-4DC8-A0B1-30BCCEAD0F6D}"/>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償還比率は、ここ数年改善してきている。今のところ、基金残高は一定の額を維持しているものの、過去に実施した下水道事業の公債費に対する負担（繰出金）は減少してきているものの、もうしばらくは現状のレベルで推移する見込みである。類似団体との比較で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ポイント高い数値となったが、その差は小さくなってきている。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F4E5CEB-EC54-4426-B115-10E00FAD6559}"/>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687F9D2-D8D8-44E2-9BC4-3AC5D7ECA9C0}"/>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46BBAB2-0E9A-4BCF-9CCA-D1A541467030}"/>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DBB6F9A-B25C-40BC-850D-50FA7DB9CF14}"/>
            </a:ext>
          </a:extLst>
        </xdr:cNvPr>
        <xdr:cNvCxnSpPr/>
      </xdr:nvCxnSpPr>
      <xdr:spPr>
        <a:xfrm>
          <a:off x="10198100" y="651464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9B25523-5F9A-4542-9711-2ECAED4A21A8}"/>
            </a:ext>
          </a:extLst>
        </xdr:cNvPr>
        <xdr:cNvSpPr txBox="1"/>
      </xdr:nvSpPr>
      <xdr:spPr>
        <a:xfrm>
          <a:off x="9708926" y="64303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62379AA-CC8B-4CA7-BBAF-8F97E53813F5}"/>
            </a:ext>
          </a:extLst>
        </xdr:cNvPr>
        <xdr:cNvCxnSpPr/>
      </xdr:nvCxnSpPr>
      <xdr:spPr>
        <a:xfrm>
          <a:off x="10198100" y="623161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F9CEABF-E468-42CC-B416-641F14AD8DD2}"/>
            </a:ext>
          </a:extLst>
        </xdr:cNvPr>
        <xdr:cNvSpPr txBox="1"/>
      </xdr:nvSpPr>
      <xdr:spPr>
        <a:xfrm>
          <a:off x="9762011" y="614099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275966-1DC7-4C0E-88E9-CA0D607A0A1A}"/>
            </a:ext>
          </a:extLst>
        </xdr:cNvPr>
        <xdr:cNvCxnSpPr/>
      </xdr:nvCxnSpPr>
      <xdr:spPr>
        <a:xfrm>
          <a:off x="10198100" y="594223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F3D8E05D-56B7-4D94-AA04-BCE7388057FC}"/>
            </a:ext>
          </a:extLst>
        </xdr:cNvPr>
        <xdr:cNvSpPr txBox="1"/>
      </xdr:nvSpPr>
      <xdr:spPr>
        <a:xfrm>
          <a:off x="9762011" y="58484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E3071EF-DAC6-425F-B532-038CAEB6A486}"/>
            </a:ext>
          </a:extLst>
        </xdr:cNvPr>
        <xdr:cNvCxnSpPr/>
      </xdr:nvCxnSpPr>
      <xdr:spPr>
        <a:xfrm>
          <a:off x="10198100" y="564968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86559700-34B5-40D9-A920-0459329E9BBF}"/>
            </a:ext>
          </a:extLst>
        </xdr:cNvPr>
        <xdr:cNvSpPr txBox="1"/>
      </xdr:nvSpPr>
      <xdr:spPr>
        <a:xfrm>
          <a:off x="97620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C44EB727-3000-4F18-B9EA-E8750E9ABFCC}"/>
            </a:ext>
          </a:extLst>
        </xdr:cNvPr>
        <xdr:cNvCxnSpPr/>
      </xdr:nvCxnSpPr>
      <xdr:spPr>
        <a:xfrm>
          <a:off x="10198100" y="535078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9D56E249-EC40-4F59-A59D-6B4C814BA5DE}"/>
            </a:ext>
          </a:extLst>
        </xdr:cNvPr>
        <xdr:cNvSpPr txBox="1"/>
      </xdr:nvSpPr>
      <xdr:spPr>
        <a:xfrm>
          <a:off x="97620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5564311-FEE6-41E5-835D-17D92F5B0F30}"/>
            </a:ext>
          </a:extLst>
        </xdr:cNvPr>
        <xdr:cNvCxnSpPr/>
      </xdr:nvCxnSpPr>
      <xdr:spPr>
        <a:xfrm>
          <a:off x="10198100" y="505822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D52C2810-0D4C-422C-927B-99E3C33F35CF}"/>
            </a:ext>
          </a:extLst>
        </xdr:cNvPr>
        <xdr:cNvSpPr txBox="1"/>
      </xdr:nvSpPr>
      <xdr:spPr>
        <a:xfrm>
          <a:off x="9867778" y="49739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F7031B0-5606-4260-83B2-F782944C2DC0}"/>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D309B36-345D-4853-A0D5-728404228221}"/>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9" name="直線コネクタ 128">
          <a:extLst>
            <a:ext uri="{FF2B5EF4-FFF2-40B4-BE49-F238E27FC236}">
              <a16:creationId xmlns:a16="http://schemas.microsoft.com/office/drawing/2014/main" id="{AFD18ABB-3C6E-4881-8D65-4CF7CBC0C251}"/>
            </a:ext>
          </a:extLst>
        </xdr:cNvPr>
        <xdr:cNvCxnSpPr/>
      </xdr:nvCxnSpPr>
      <xdr:spPr>
        <a:xfrm flipV="1">
          <a:off x="13326745" y="5058228"/>
          <a:ext cx="1269" cy="1294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0" name="債務償還比率最小値テキスト">
          <a:extLst>
            <a:ext uri="{FF2B5EF4-FFF2-40B4-BE49-F238E27FC236}">
              <a16:creationId xmlns:a16="http://schemas.microsoft.com/office/drawing/2014/main" id="{0D761766-6211-4A26-B8FB-119E0F8DA339}"/>
            </a:ext>
          </a:extLst>
        </xdr:cNvPr>
        <xdr:cNvSpPr txBox="1"/>
      </xdr:nvSpPr>
      <xdr:spPr>
        <a:xfrm>
          <a:off x="13379450" y="635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1" name="直線コネクタ 130">
          <a:extLst>
            <a:ext uri="{FF2B5EF4-FFF2-40B4-BE49-F238E27FC236}">
              <a16:creationId xmlns:a16="http://schemas.microsoft.com/office/drawing/2014/main" id="{F863157A-9C1A-48F8-9285-7E8A50FBC9D4}"/>
            </a:ext>
          </a:extLst>
        </xdr:cNvPr>
        <xdr:cNvCxnSpPr/>
      </xdr:nvCxnSpPr>
      <xdr:spPr>
        <a:xfrm>
          <a:off x="13255625" y="63528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1B274481-1E61-4CB0-A2C7-EF37B60C182C}"/>
            </a:ext>
          </a:extLst>
        </xdr:cNvPr>
        <xdr:cNvSpPr txBox="1"/>
      </xdr:nvSpPr>
      <xdr:spPr>
        <a:xfrm>
          <a:off x="13379450"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6038A7F-4A6E-44CF-90A2-250317262C14}"/>
            </a:ext>
          </a:extLst>
        </xdr:cNvPr>
        <xdr:cNvCxnSpPr/>
      </xdr:nvCxnSpPr>
      <xdr:spPr>
        <a:xfrm>
          <a:off x="13255625" y="5058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4" name="債務償還比率平均値テキスト">
          <a:extLst>
            <a:ext uri="{FF2B5EF4-FFF2-40B4-BE49-F238E27FC236}">
              <a16:creationId xmlns:a16="http://schemas.microsoft.com/office/drawing/2014/main" id="{887B6796-B3A8-41FA-95BD-9199CD465A74}"/>
            </a:ext>
          </a:extLst>
        </xdr:cNvPr>
        <xdr:cNvSpPr txBox="1"/>
      </xdr:nvSpPr>
      <xdr:spPr>
        <a:xfrm>
          <a:off x="13379450" y="5505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5" name="フローチャート: 判断 134">
          <a:extLst>
            <a:ext uri="{FF2B5EF4-FFF2-40B4-BE49-F238E27FC236}">
              <a16:creationId xmlns:a16="http://schemas.microsoft.com/office/drawing/2014/main" id="{96106914-EA3B-464C-BF11-C6875D4ACA51}"/>
            </a:ext>
          </a:extLst>
        </xdr:cNvPr>
        <xdr:cNvSpPr/>
      </xdr:nvSpPr>
      <xdr:spPr>
        <a:xfrm>
          <a:off x="13293725" y="564135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6" name="フローチャート: 判断 135">
          <a:extLst>
            <a:ext uri="{FF2B5EF4-FFF2-40B4-BE49-F238E27FC236}">
              <a16:creationId xmlns:a16="http://schemas.microsoft.com/office/drawing/2014/main" id="{C2E3C89B-A139-4D47-A9D7-C23F752A8581}"/>
            </a:ext>
          </a:extLst>
        </xdr:cNvPr>
        <xdr:cNvSpPr/>
      </xdr:nvSpPr>
      <xdr:spPr>
        <a:xfrm>
          <a:off x="12646025" y="56603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7" name="フローチャート: 判断 136">
          <a:extLst>
            <a:ext uri="{FF2B5EF4-FFF2-40B4-BE49-F238E27FC236}">
              <a16:creationId xmlns:a16="http://schemas.microsoft.com/office/drawing/2014/main" id="{952B96E0-05B3-4C0E-AE83-A4606508E202}"/>
            </a:ext>
          </a:extLst>
        </xdr:cNvPr>
        <xdr:cNvSpPr/>
      </xdr:nvSpPr>
      <xdr:spPr>
        <a:xfrm>
          <a:off x="11960225" y="57991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8" name="フローチャート: 判断 137">
          <a:extLst>
            <a:ext uri="{FF2B5EF4-FFF2-40B4-BE49-F238E27FC236}">
              <a16:creationId xmlns:a16="http://schemas.microsoft.com/office/drawing/2014/main" id="{80A5D22F-8DC6-4723-85E5-F2B026222DE9}"/>
            </a:ext>
          </a:extLst>
        </xdr:cNvPr>
        <xdr:cNvSpPr/>
      </xdr:nvSpPr>
      <xdr:spPr>
        <a:xfrm>
          <a:off x="11274425" y="59149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9" name="フローチャート: 判断 138">
          <a:extLst>
            <a:ext uri="{FF2B5EF4-FFF2-40B4-BE49-F238E27FC236}">
              <a16:creationId xmlns:a16="http://schemas.microsoft.com/office/drawing/2014/main" id="{9FE906F1-3196-409B-90CF-CBEBF0FA31E9}"/>
            </a:ext>
          </a:extLst>
        </xdr:cNvPr>
        <xdr:cNvSpPr/>
      </xdr:nvSpPr>
      <xdr:spPr>
        <a:xfrm>
          <a:off x="10588625" y="5913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0613950-4E92-427B-B6F5-4E58C92BE25B}"/>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21FD086-CCC5-4A52-B063-412E387590CB}"/>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8AEDF5D-AE66-4B37-A38A-610B3AAF910B}"/>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617A8B4-DA68-4934-92A7-E04400BBAF8B}"/>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A863BCC-3AE4-468B-8A53-B718D95BAA88}"/>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2522</xdr:rowOff>
    </xdr:from>
    <xdr:to>
      <xdr:col>76</xdr:col>
      <xdr:colOff>73025</xdr:colOff>
      <xdr:row>30</xdr:row>
      <xdr:rowOff>104122</xdr:rowOff>
    </xdr:to>
    <xdr:sp macro="" textlink="">
      <xdr:nvSpPr>
        <xdr:cNvPr id="145" name="楕円 144">
          <a:extLst>
            <a:ext uri="{FF2B5EF4-FFF2-40B4-BE49-F238E27FC236}">
              <a16:creationId xmlns:a16="http://schemas.microsoft.com/office/drawing/2014/main" id="{D4BB80ED-834E-4911-B290-0697E07C2FDC}"/>
            </a:ext>
          </a:extLst>
        </xdr:cNvPr>
        <xdr:cNvSpPr/>
      </xdr:nvSpPr>
      <xdr:spPr>
        <a:xfrm>
          <a:off x="13293725" y="567942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152399</xdr:rowOff>
    </xdr:from>
    <xdr:ext cx="469744" cy="259045"/>
    <xdr:sp macro="" textlink="">
      <xdr:nvSpPr>
        <xdr:cNvPr id="146" name="債務償還比率該当値テキスト">
          <a:extLst>
            <a:ext uri="{FF2B5EF4-FFF2-40B4-BE49-F238E27FC236}">
              <a16:creationId xmlns:a16="http://schemas.microsoft.com/office/drawing/2014/main" id="{30487EEF-6952-4DAC-B8B5-B8702C0DF6DA}"/>
            </a:ext>
          </a:extLst>
        </xdr:cNvPr>
        <xdr:cNvSpPr txBox="1"/>
      </xdr:nvSpPr>
      <xdr:spPr>
        <a:xfrm>
          <a:off x="13379450" y="56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45085</xdr:rowOff>
    </xdr:from>
    <xdr:to>
      <xdr:col>72</xdr:col>
      <xdr:colOff>123825</xdr:colOff>
      <xdr:row>30</xdr:row>
      <xdr:rowOff>146685</xdr:rowOff>
    </xdr:to>
    <xdr:sp macro="" textlink="">
      <xdr:nvSpPr>
        <xdr:cNvPr id="147" name="楕円 146">
          <a:extLst>
            <a:ext uri="{FF2B5EF4-FFF2-40B4-BE49-F238E27FC236}">
              <a16:creationId xmlns:a16="http://schemas.microsoft.com/office/drawing/2014/main" id="{2516DC49-FD35-44A8-9FF4-8454587D517B}"/>
            </a:ext>
          </a:extLst>
        </xdr:cNvPr>
        <xdr:cNvSpPr/>
      </xdr:nvSpPr>
      <xdr:spPr>
        <a:xfrm>
          <a:off x="12646025" y="57251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53322</xdr:rowOff>
    </xdr:from>
    <xdr:to>
      <xdr:col>76</xdr:col>
      <xdr:colOff>22225</xdr:colOff>
      <xdr:row>30</xdr:row>
      <xdr:rowOff>95885</xdr:rowOff>
    </xdr:to>
    <xdr:cxnSp macro="">
      <xdr:nvCxnSpPr>
        <xdr:cNvPr id="148" name="直線コネクタ 147">
          <a:extLst>
            <a:ext uri="{FF2B5EF4-FFF2-40B4-BE49-F238E27FC236}">
              <a16:creationId xmlns:a16="http://schemas.microsoft.com/office/drawing/2014/main" id="{8A19D9B0-751D-4C01-A7A0-C988B8CC260F}"/>
            </a:ext>
          </a:extLst>
        </xdr:cNvPr>
        <xdr:cNvCxnSpPr/>
      </xdr:nvCxnSpPr>
      <xdr:spPr>
        <a:xfrm flipV="1">
          <a:off x="12693650" y="5727047"/>
          <a:ext cx="638175"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92773</xdr:rowOff>
    </xdr:from>
    <xdr:to>
      <xdr:col>68</xdr:col>
      <xdr:colOff>123825</xdr:colOff>
      <xdr:row>32</xdr:row>
      <xdr:rowOff>22923</xdr:rowOff>
    </xdr:to>
    <xdr:sp macro="" textlink="">
      <xdr:nvSpPr>
        <xdr:cNvPr id="149" name="楕円 148">
          <a:extLst>
            <a:ext uri="{FF2B5EF4-FFF2-40B4-BE49-F238E27FC236}">
              <a16:creationId xmlns:a16="http://schemas.microsoft.com/office/drawing/2014/main" id="{E2E5E9EE-0385-4EC6-A691-B4E088D38364}"/>
            </a:ext>
          </a:extLst>
        </xdr:cNvPr>
        <xdr:cNvSpPr/>
      </xdr:nvSpPr>
      <xdr:spPr>
        <a:xfrm>
          <a:off x="11960225" y="59315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95885</xdr:rowOff>
    </xdr:from>
    <xdr:to>
      <xdr:col>72</xdr:col>
      <xdr:colOff>73025</xdr:colOff>
      <xdr:row>31</xdr:row>
      <xdr:rowOff>143573</xdr:rowOff>
    </xdr:to>
    <xdr:cxnSp macro="">
      <xdr:nvCxnSpPr>
        <xdr:cNvPr id="150" name="直線コネクタ 149">
          <a:extLst>
            <a:ext uri="{FF2B5EF4-FFF2-40B4-BE49-F238E27FC236}">
              <a16:creationId xmlns:a16="http://schemas.microsoft.com/office/drawing/2014/main" id="{089AB04A-68E0-4F39-99A7-498183280161}"/>
            </a:ext>
          </a:extLst>
        </xdr:cNvPr>
        <xdr:cNvCxnSpPr/>
      </xdr:nvCxnSpPr>
      <xdr:spPr>
        <a:xfrm flipV="1">
          <a:off x="12007850" y="5772785"/>
          <a:ext cx="685800" cy="20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18170</xdr:rowOff>
    </xdr:from>
    <xdr:to>
      <xdr:col>64</xdr:col>
      <xdr:colOff>123825</xdr:colOff>
      <xdr:row>32</xdr:row>
      <xdr:rowOff>119770</xdr:rowOff>
    </xdr:to>
    <xdr:sp macro="" textlink="">
      <xdr:nvSpPr>
        <xdr:cNvPr id="151" name="楕円 150">
          <a:extLst>
            <a:ext uri="{FF2B5EF4-FFF2-40B4-BE49-F238E27FC236}">
              <a16:creationId xmlns:a16="http://schemas.microsoft.com/office/drawing/2014/main" id="{6CDE973D-788A-45D9-9C60-84411F65BA33}"/>
            </a:ext>
          </a:extLst>
        </xdr:cNvPr>
        <xdr:cNvSpPr/>
      </xdr:nvSpPr>
      <xdr:spPr>
        <a:xfrm>
          <a:off x="11274425" y="60189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143573</xdr:rowOff>
    </xdr:from>
    <xdr:to>
      <xdr:col>68</xdr:col>
      <xdr:colOff>73025</xdr:colOff>
      <xdr:row>32</xdr:row>
      <xdr:rowOff>68970</xdr:rowOff>
    </xdr:to>
    <xdr:cxnSp macro="">
      <xdr:nvCxnSpPr>
        <xdr:cNvPr id="152" name="直線コネクタ 151">
          <a:extLst>
            <a:ext uri="{FF2B5EF4-FFF2-40B4-BE49-F238E27FC236}">
              <a16:creationId xmlns:a16="http://schemas.microsoft.com/office/drawing/2014/main" id="{12ECD843-40AB-4B8A-BAA0-291AAF04C579}"/>
            </a:ext>
          </a:extLst>
        </xdr:cNvPr>
        <xdr:cNvCxnSpPr/>
      </xdr:nvCxnSpPr>
      <xdr:spPr>
        <a:xfrm flipV="1">
          <a:off x="11322050" y="5979223"/>
          <a:ext cx="685800" cy="8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88954</xdr:rowOff>
    </xdr:from>
    <xdr:to>
      <xdr:col>60</xdr:col>
      <xdr:colOff>123825</xdr:colOff>
      <xdr:row>33</xdr:row>
      <xdr:rowOff>19104</xdr:rowOff>
    </xdr:to>
    <xdr:sp macro="" textlink="">
      <xdr:nvSpPr>
        <xdr:cNvPr id="153" name="楕円 152">
          <a:extLst>
            <a:ext uri="{FF2B5EF4-FFF2-40B4-BE49-F238E27FC236}">
              <a16:creationId xmlns:a16="http://schemas.microsoft.com/office/drawing/2014/main" id="{084E6EA4-6501-4930-94AC-D1EF777208DC}"/>
            </a:ext>
          </a:extLst>
        </xdr:cNvPr>
        <xdr:cNvSpPr/>
      </xdr:nvSpPr>
      <xdr:spPr>
        <a:xfrm>
          <a:off x="10588625" y="60865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68970</xdr:rowOff>
    </xdr:from>
    <xdr:to>
      <xdr:col>64</xdr:col>
      <xdr:colOff>73025</xdr:colOff>
      <xdr:row>32</xdr:row>
      <xdr:rowOff>139754</xdr:rowOff>
    </xdr:to>
    <xdr:cxnSp macro="">
      <xdr:nvCxnSpPr>
        <xdr:cNvPr id="154" name="直線コネクタ 153">
          <a:extLst>
            <a:ext uri="{FF2B5EF4-FFF2-40B4-BE49-F238E27FC236}">
              <a16:creationId xmlns:a16="http://schemas.microsoft.com/office/drawing/2014/main" id="{07D8C8DE-9CB7-4CBF-87C8-3406C3131881}"/>
            </a:ext>
          </a:extLst>
        </xdr:cNvPr>
        <xdr:cNvCxnSpPr/>
      </xdr:nvCxnSpPr>
      <xdr:spPr>
        <a:xfrm flipV="1">
          <a:off x="10636250" y="6066545"/>
          <a:ext cx="685800" cy="7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5" name="n_1aveValue債務償還比率">
          <a:extLst>
            <a:ext uri="{FF2B5EF4-FFF2-40B4-BE49-F238E27FC236}">
              <a16:creationId xmlns:a16="http://schemas.microsoft.com/office/drawing/2014/main" id="{72FC27CF-B30B-48DF-8905-60DDAE9DFF32}"/>
            </a:ext>
          </a:extLst>
        </xdr:cNvPr>
        <xdr:cNvSpPr txBox="1"/>
      </xdr:nvSpPr>
      <xdr:spPr>
        <a:xfrm>
          <a:off x="12465127" y="544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6" name="n_2aveValue債務償還比率">
          <a:extLst>
            <a:ext uri="{FF2B5EF4-FFF2-40B4-BE49-F238E27FC236}">
              <a16:creationId xmlns:a16="http://schemas.microsoft.com/office/drawing/2014/main" id="{35B33555-237D-4621-88B1-84C434AF4F87}"/>
            </a:ext>
          </a:extLst>
        </xdr:cNvPr>
        <xdr:cNvSpPr txBox="1"/>
      </xdr:nvSpPr>
      <xdr:spPr>
        <a:xfrm>
          <a:off x="11788852" y="558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22795</xdr:rowOff>
    </xdr:from>
    <xdr:ext cx="469744" cy="259045"/>
    <xdr:sp macro="" textlink="">
      <xdr:nvSpPr>
        <xdr:cNvPr id="157" name="n_3aveValue債務償還比率">
          <a:extLst>
            <a:ext uri="{FF2B5EF4-FFF2-40B4-BE49-F238E27FC236}">
              <a16:creationId xmlns:a16="http://schemas.microsoft.com/office/drawing/2014/main" id="{C89308DE-CD56-498E-9E43-99A7A953A2D3}"/>
            </a:ext>
          </a:extLst>
        </xdr:cNvPr>
        <xdr:cNvSpPr txBox="1"/>
      </xdr:nvSpPr>
      <xdr:spPr>
        <a:xfrm>
          <a:off x="11103052" y="570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21099</xdr:rowOff>
    </xdr:from>
    <xdr:ext cx="469744" cy="259045"/>
    <xdr:sp macro="" textlink="">
      <xdr:nvSpPr>
        <xdr:cNvPr id="158" name="n_4aveValue債務償還比率">
          <a:extLst>
            <a:ext uri="{FF2B5EF4-FFF2-40B4-BE49-F238E27FC236}">
              <a16:creationId xmlns:a16="http://schemas.microsoft.com/office/drawing/2014/main" id="{9FCE042A-5B0C-4824-875A-65F3FEF35A32}"/>
            </a:ext>
          </a:extLst>
        </xdr:cNvPr>
        <xdr:cNvSpPr txBox="1"/>
      </xdr:nvSpPr>
      <xdr:spPr>
        <a:xfrm>
          <a:off x="10417252"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137812</xdr:rowOff>
    </xdr:from>
    <xdr:ext cx="469744" cy="259045"/>
    <xdr:sp macro="" textlink="">
      <xdr:nvSpPr>
        <xdr:cNvPr id="159" name="n_1mainValue債務償還比率">
          <a:extLst>
            <a:ext uri="{FF2B5EF4-FFF2-40B4-BE49-F238E27FC236}">
              <a16:creationId xmlns:a16="http://schemas.microsoft.com/office/drawing/2014/main" id="{EEA9EC00-22B9-4A82-ACA7-71A527D41DFA}"/>
            </a:ext>
          </a:extLst>
        </xdr:cNvPr>
        <xdr:cNvSpPr txBox="1"/>
      </xdr:nvSpPr>
      <xdr:spPr>
        <a:xfrm>
          <a:off x="12465127"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14050</xdr:rowOff>
    </xdr:from>
    <xdr:ext cx="469744" cy="259045"/>
    <xdr:sp macro="" textlink="">
      <xdr:nvSpPr>
        <xdr:cNvPr id="160" name="n_2mainValue債務償還比率">
          <a:extLst>
            <a:ext uri="{FF2B5EF4-FFF2-40B4-BE49-F238E27FC236}">
              <a16:creationId xmlns:a16="http://schemas.microsoft.com/office/drawing/2014/main" id="{F0A15196-D008-4B0C-B2C4-2929C9B12DB9}"/>
            </a:ext>
          </a:extLst>
        </xdr:cNvPr>
        <xdr:cNvSpPr txBox="1"/>
      </xdr:nvSpPr>
      <xdr:spPr>
        <a:xfrm>
          <a:off x="11788852" y="60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110897</xdr:rowOff>
    </xdr:from>
    <xdr:ext cx="469744" cy="259045"/>
    <xdr:sp macro="" textlink="">
      <xdr:nvSpPr>
        <xdr:cNvPr id="161" name="n_3mainValue債務償還比率">
          <a:extLst>
            <a:ext uri="{FF2B5EF4-FFF2-40B4-BE49-F238E27FC236}">
              <a16:creationId xmlns:a16="http://schemas.microsoft.com/office/drawing/2014/main" id="{B05AE093-7ABD-4CCB-9FEE-38783D890684}"/>
            </a:ext>
          </a:extLst>
        </xdr:cNvPr>
        <xdr:cNvSpPr txBox="1"/>
      </xdr:nvSpPr>
      <xdr:spPr>
        <a:xfrm>
          <a:off x="11103052" y="61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10231</xdr:rowOff>
    </xdr:from>
    <xdr:ext cx="469744" cy="259045"/>
    <xdr:sp macro="" textlink="">
      <xdr:nvSpPr>
        <xdr:cNvPr id="162" name="n_4mainValue債務償還比率">
          <a:extLst>
            <a:ext uri="{FF2B5EF4-FFF2-40B4-BE49-F238E27FC236}">
              <a16:creationId xmlns:a16="http://schemas.microsoft.com/office/drawing/2014/main" id="{819B69D3-CCF4-4EBA-AD10-2F15F5F857CA}"/>
            </a:ext>
          </a:extLst>
        </xdr:cNvPr>
        <xdr:cNvSpPr txBox="1"/>
      </xdr:nvSpPr>
      <xdr:spPr>
        <a:xfrm>
          <a:off x="10417252" y="616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FD1D3FA-81A6-4BCF-8F30-89C0365A3D19}"/>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F1D56D1-4885-46CC-9286-B6EE64DE74C8}"/>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95DBDFE-1884-4543-988F-961987F13DD1}"/>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D428806-EE37-44AD-A3EB-10995D58C14E}"/>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94DCED7-06FF-42DE-A45D-A7D524558289}"/>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C6AD83D-4404-4275-9ABC-24EB77DA0EC4}"/>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3C7D9C-CF36-47BC-8D39-F13DFCACEF28}"/>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965C03-F9E7-4157-AD52-8FE58DC67656}"/>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4422A7-6B7A-430D-92B1-7386EA996568}"/>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D1F78B-A080-40D9-96E6-E477EFF95111}"/>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C535C1-2AE4-4E16-9D49-F8D3CD6CB140}"/>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B5C6DA-86BF-4D9E-B663-04B5A33E4BD7}"/>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353426-B3BB-48DE-8C48-8826F964DD3B}"/>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489BAC-65BB-41C8-90AB-5CE62A862A88}"/>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CB8592-1875-4232-AD97-D90930A62A4F}"/>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0C030DF-99FE-4514-94B2-1943389C40F6}"/>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14,508
14,403
56.94
11,552,111
11,124,173
287,401
5,547,134
7,327,413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00268DD-D062-4F76-8836-C44C4B69C6F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2BE1AF-C10F-4A0B-9E4C-F7223879226D}"/>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FD2D69B-F01C-48F4-A7D8-ECF0EC846BED}"/>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C8D53A-80A6-4C45-BAA8-3B8954FD9449}"/>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FDE359-9DC9-4BB4-8758-AB8880B349E4}"/>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40675C-38CE-4D04-8DB4-C4DE94EFE780}"/>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EF4A147-D415-4530-9440-BD7B07763851}"/>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9A52BD-38C0-4F36-B218-1D3DBCBC4098}"/>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51475F-850A-4592-80C5-E1B23E280DD5}"/>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9E181F-0642-41B7-9DDB-3EA4B7FD9920}"/>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1A7B8C-A272-475E-9EDC-9C021C10948E}"/>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5EC859-18AF-4ADB-80DF-772035778368}"/>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6E3300-F971-4B2A-A8DE-FD7033A601A1}"/>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A10A6F-FEF8-4B47-8531-3CC8720F55E8}"/>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0C28E9-5BAC-4BA8-9A2E-822E1999C6C2}"/>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95738B-1EB2-4E98-A6CD-10C4A8BA335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4F5C3D-F0CA-44AB-8D17-FC49EB26C204}"/>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61C2A5B-758E-4F03-BF4A-6DFA22BB2EB4}"/>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888D377-9F49-4411-A0E3-6B67F47AF6F0}"/>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8820E1B-DF80-44C8-9853-1D62DBF4FCC0}"/>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CF7EC7-0E25-4E56-9858-33F7A4E9BC4A}"/>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B7A957-0B49-4BD6-91BE-05A54658CDB4}"/>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F3D87C-4286-4064-A692-2E3D0F8BB0C5}"/>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FACF18-A639-4CE8-9581-383ED885AC40}"/>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AE524F2-3D17-4B4C-BA95-67306C720B83}"/>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B75E8F-E17A-46DF-8BEC-81876AF2B926}"/>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F4E7A9-1589-40CE-9F9C-0246FE3538EA}"/>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CED6A29-42BB-47AB-913D-CD7BE0B90B30}"/>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1841C8-0711-432B-871D-06CAE8935EF0}"/>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199622-8FEC-4013-B338-E2F41A4BEFD9}"/>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1C14DE9-62E5-46F8-899E-B6E6763ADDF3}"/>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68C66E0-BF95-4102-BD2A-09B39CC556A0}"/>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E3C4F4A-2C55-4060-8B44-50D78337812F}"/>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397617E-820A-4D48-BAF8-6C1F9CC3523E}"/>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35D875D-1603-4A04-B8F5-D76B8637E1A2}"/>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727EF2E-21C8-43F9-AA35-729C5810BE2C}"/>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60F44E-8D96-4CBB-A101-0247980515FE}"/>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52543DA-8BCA-4DEB-9E6F-4C2020F023AE}"/>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E7713A-06CE-4AAB-8D88-9DEFA304360B}"/>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B6C9AB5-6960-4101-AF42-D81DC7E634FE}"/>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F3FD746-49E0-42CF-81D4-3BF1EBF53E7B}"/>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AB699CC-9072-4E0A-A1F9-6DFF01D55DD3}"/>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DD9FAFD-A41A-4BFD-BDE8-A228748CD000}"/>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895E021F-F0F8-44A9-BC14-1C0BB0D34F6A}"/>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C0FF2D9-64EF-4B59-9A75-8069E02853D1}"/>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3798BC60-560D-4D71-947E-43EE84B2AB00}"/>
            </a:ext>
          </a:extLst>
        </xdr:cNvPr>
        <xdr:cNvCxnSpPr/>
      </xdr:nvCxnSpPr>
      <xdr:spPr>
        <a:xfrm flipV="1">
          <a:off x="4180840" y="542099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25C52E12-852B-4A94-8C41-82F53FBC3870}"/>
            </a:ext>
          </a:extLst>
        </xdr:cNvPr>
        <xdr:cNvSpPr txBox="1"/>
      </xdr:nvSpPr>
      <xdr:spPr>
        <a:xfrm>
          <a:off x="4219575" y="680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59B7EEA6-CACD-47A5-B34F-18F6D7B59C66}"/>
            </a:ext>
          </a:extLst>
        </xdr:cNvPr>
        <xdr:cNvCxnSpPr/>
      </xdr:nvCxnSpPr>
      <xdr:spPr>
        <a:xfrm>
          <a:off x="4105275" y="68116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C71CE941-F57E-49ED-82C5-7FD41227108C}"/>
            </a:ext>
          </a:extLst>
        </xdr:cNvPr>
        <xdr:cNvSpPr txBox="1"/>
      </xdr:nvSpPr>
      <xdr:spPr>
        <a:xfrm>
          <a:off x="4219575"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CBFD019E-C97B-4FF8-8EE4-162E9C16BB08}"/>
            </a:ext>
          </a:extLst>
        </xdr:cNvPr>
        <xdr:cNvCxnSpPr/>
      </xdr:nvCxnSpPr>
      <xdr:spPr>
        <a:xfrm>
          <a:off x="4105275" y="542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2" name="【道路】&#10;有形固定資産減価償却率平均値テキスト">
          <a:extLst>
            <a:ext uri="{FF2B5EF4-FFF2-40B4-BE49-F238E27FC236}">
              <a16:creationId xmlns:a16="http://schemas.microsoft.com/office/drawing/2014/main" id="{75DCAC5D-DFFC-489C-9B18-FA2D80AB3BE1}"/>
            </a:ext>
          </a:extLst>
        </xdr:cNvPr>
        <xdr:cNvSpPr txBox="1"/>
      </xdr:nvSpPr>
      <xdr:spPr>
        <a:xfrm>
          <a:off x="4219575" y="603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F6338D46-7CD1-4322-A3C9-BB18AB442B22}"/>
            </a:ext>
          </a:extLst>
        </xdr:cNvPr>
        <xdr:cNvSpPr/>
      </xdr:nvSpPr>
      <xdr:spPr>
        <a:xfrm>
          <a:off x="4124325" y="60604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8BB36B31-4A4B-482F-A4FB-424448A3DD34}"/>
            </a:ext>
          </a:extLst>
        </xdr:cNvPr>
        <xdr:cNvSpPr/>
      </xdr:nvSpPr>
      <xdr:spPr>
        <a:xfrm>
          <a:off x="3381375" y="60566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F14C576D-CEB9-438C-9262-6A72154AF048}"/>
            </a:ext>
          </a:extLst>
        </xdr:cNvPr>
        <xdr:cNvSpPr/>
      </xdr:nvSpPr>
      <xdr:spPr>
        <a:xfrm>
          <a:off x="2571750" y="590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3BF7FE2F-B3F3-44DB-B5B1-738B85626821}"/>
            </a:ext>
          </a:extLst>
        </xdr:cNvPr>
        <xdr:cNvSpPr/>
      </xdr:nvSpPr>
      <xdr:spPr>
        <a:xfrm>
          <a:off x="1781175" y="585660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2E1D9662-A0BA-4D40-9DB9-4FAB6BD54DC9}"/>
            </a:ext>
          </a:extLst>
        </xdr:cNvPr>
        <xdr:cNvSpPr/>
      </xdr:nvSpPr>
      <xdr:spPr>
        <a:xfrm>
          <a:off x="981075" y="58089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2C7A8B6-3802-48B2-8599-C7A9405B7369}"/>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B4AD05-A3F1-481C-B95B-A1B2CD144055}"/>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3287F0-3E38-44E0-848A-D9117881D009}"/>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C6FAE1B-4F1D-4E2C-825A-6156A59B1990}"/>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8DFA117-C41D-4415-A09F-6F0147D8AE6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3" name="楕円 72">
          <a:extLst>
            <a:ext uri="{FF2B5EF4-FFF2-40B4-BE49-F238E27FC236}">
              <a16:creationId xmlns:a16="http://schemas.microsoft.com/office/drawing/2014/main" id="{DF143803-8A01-40C7-84C0-E52593693B50}"/>
            </a:ext>
          </a:extLst>
        </xdr:cNvPr>
        <xdr:cNvSpPr/>
      </xdr:nvSpPr>
      <xdr:spPr>
        <a:xfrm>
          <a:off x="4124325" y="5924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105427</xdr:rowOff>
    </xdr:from>
    <xdr:ext cx="405111" cy="259045"/>
    <xdr:sp macro="" textlink="">
      <xdr:nvSpPr>
        <xdr:cNvPr id="74" name="【道路】&#10;有形固定資産減価償却率該当値テキスト">
          <a:extLst>
            <a:ext uri="{FF2B5EF4-FFF2-40B4-BE49-F238E27FC236}">
              <a16:creationId xmlns:a16="http://schemas.microsoft.com/office/drawing/2014/main" id="{2B9026B1-5CC4-426D-9EFB-C08D370B859A}"/>
            </a:ext>
          </a:extLst>
        </xdr:cNvPr>
        <xdr:cNvSpPr txBox="1"/>
      </xdr:nvSpPr>
      <xdr:spPr>
        <a:xfrm>
          <a:off x="4219575"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5" name="楕円 74">
          <a:extLst>
            <a:ext uri="{FF2B5EF4-FFF2-40B4-BE49-F238E27FC236}">
              <a16:creationId xmlns:a16="http://schemas.microsoft.com/office/drawing/2014/main" id="{CE6FB1AC-C413-4708-992A-DA9668C2AD0E}"/>
            </a:ext>
          </a:extLst>
        </xdr:cNvPr>
        <xdr:cNvSpPr/>
      </xdr:nvSpPr>
      <xdr:spPr>
        <a:xfrm>
          <a:off x="3381375" y="58413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8A694B55-10C4-4A66-BD84-659112AA051D}"/>
            </a:ext>
          </a:extLst>
        </xdr:cNvPr>
        <xdr:cNvCxnSpPr/>
      </xdr:nvCxnSpPr>
      <xdr:spPr>
        <a:xfrm>
          <a:off x="3429000" y="5888990"/>
          <a:ext cx="7524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109220</xdr:rowOff>
    </xdr:from>
    <xdr:to>
      <xdr:col>15</xdr:col>
      <xdr:colOff>101600</xdr:colOff>
      <xdr:row>36</xdr:row>
      <xdr:rowOff>39370</xdr:rowOff>
    </xdr:to>
    <xdr:sp macro="" textlink="">
      <xdr:nvSpPr>
        <xdr:cNvPr id="77" name="楕円 76">
          <a:extLst>
            <a:ext uri="{FF2B5EF4-FFF2-40B4-BE49-F238E27FC236}">
              <a16:creationId xmlns:a16="http://schemas.microsoft.com/office/drawing/2014/main" id="{892159B3-F5FD-4792-BE94-B851498A1CF3}"/>
            </a:ext>
          </a:extLst>
        </xdr:cNvPr>
        <xdr:cNvSpPr/>
      </xdr:nvSpPr>
      <xdr:spPr>
        <a:xfrm>
          <a:off x="2571750" y="5782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160020</xdr:rowOff>
    </xdr:from>
    <xdr:to>
      <xdr:col>19</xdr:col>
      <xdr:colOff>177800</xdr:colOff>
      <xdr:row>36</xdr:row>
      <xdr:rowOff>53340</xdr:rowOff>
    </xdr:to>
    <xdr:cxnSp macro="">
      <xdr:nvCxnSpPr>
        <xdr:cNvPr id="78" name="直線コネクタ 77">
          <a:extLst>
            <a:ext uri="{FF2B5EF4-FFF2-40B4-BE49-F238E27FC236}">
              <a16:creationId xmlns:a16="http://schemas.microsoft.com/office/drawing/2014/main" id="{8EDAA9D4-D1A7-46DF-A8AD-DAF637571FF2}"/>
            </a:ext>
          </a:extLst>
        </xdr:cNvPr>
        <xdr:cNvCxnSpPr/>
      </xdr:nvCxnSpPr>
      <xdr:spPr>
        <a:xfrm>
          <a:off x="2619375" y="584009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a:extLst>
            <a:ext uri="{FF2B5EF4-FFF2-40B4-BE49-F238E27FC236}">
              <a16:creationId xmlns:a16="http://schemas.microsoft.com/office/drawing/2014/main" id="{9D7F36E7-6869-41F8-B841-3740A86BEEDB}"/>
            </a:ext>
          </a:extLst>
        </xdr:cNvPr>
        <xdr:cNvSpPr/>
      </xdr:nvSpPr>
      <xdr:spPr>
        <a:xfrm>
          <a:off x="1781175" y="57219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35</xdr:row>
      <xdr:rowOff>160020</xdr:rowOff>
    </xdr:to>
    <xdr:cxnSp macro="">
      <xdr:nvCxnSpPr>
        <xdr:cNvPr id="80" name="直線コネクタ 79">
          <a:extLst>
            <a:ext uri="{FF2B5EF4-FFF2-40B4-BE49-F238E27FC236}">
              <a16:creationId xmlns:a16="http://schemas.microsoft.com/office/drawing/2014/main" id="{3CF66728-736F-4206-A978-04358DB8BBE7}"/>
            </a:ext>
          </a:extLst>
        </xdr:cNvPr>
        <xdr:cNvCxnSpPr/>
      </xdr:nvCxnSpPr>
      <xdr:spPr>
        <a:xfrm>
          <a:off x="1828800" y="5779135"/>
          <a:ext cx="790575"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162560</xdr:rowOff>
    </xdr:from>
    <xdr:to>
      <xdr:col>6</xdr:col>
      <xdr:colOff>38100</xdr:colOff>
      <xdr:row>35</xdr:row>
      <xdr:rowOff>92710</xdr:rowOff>
    </xdr:to>
    <xdr:sp macro="" textlink="">
      <xdr:nvSpPr>
        <xdr:cNvPr id="81" name="楕円 80">
          <a:extLst>
            <a:ext uri="{FF2B5EF4-FFF2-40B4-BE49-F238E27FC236}">
              <a16:creationId xmlns:a16="http://schemas.microsoft.com/office/drawing/2014/main" id="{8A5B67EB-E628-4993-92E7-1B7E3224E6FE}"/>
            </a:ext>
          </a:extLst>
        </xdr:cNvPr>
        <xdr:cNvSpPr/>
      </xdr:nvSpPr>
      <xdr:spPr>
        <a:xfrm>
          <a:off x="981075" y="56743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41910</xdr:rowOff>
    </xdr:from>
    <xdr:to>
      <xdr:col>10</xdr:col>
      <xdr:colOff>114300</xdr:colOff>
      <xdr:row>35</xdr:row>
      <xdr:rowOff>99060</xdr:rowOff>
    </xdr:to>
    <xdr:cxnSp macro="">
      <xdr:nvCxnSpPr>
        <xdr:cNvPr id="82" name="直線コネクタ 81">
          <a:extLst>
            <a:ext uri="{FF2B5EF4-FFF2-40B4-BE49-F238E27FC236}">
              <a16:creationId xmlns:a16="http://schemas.microsoft.com/office/drawing/2014/main" id="{3E762109-D5ED-430B-B9E8-ED02F99DD797}"/>
            </a:ext>
          </a:extLst>
        </xdr:cNvPr>
        <xdr:cNvCxnSpPr/>
      </xdr:nvCxnSpPr>
      <xdr:spPr>
        <a:xfrm>
          <a:off x="1028700" y="572198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3" name="n_1aveValue【道路】&#10;有形固定資産減価償却率">
          <a:extLst>
            <a:ext uri="{FF2B5EF4-FFF2-40B4-BE49-F238E27FC236}">
              <a16:creationId xmlns:a16="http://schemas.microsoft.com/office/drawing/2014/main" id="{BBD4DC45-6150-45FA-8427-3194A46F90A5}"/>
            </a:ext>
          </a:extLst>
        </xdr:cNvPr>
        <xdr:cNvSpPr txBox="1"/>
      </xdr:nvSpPr>
      <xdr:spPr>
        <a:xfrm>
          <a:off x="32391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90B2948E-6903-4E80-9730-71EC33C46003}"/>
            </a:ext>
          </a:extLst>
        </xdr:cNvPr>
        <xdr:cNvSpPr txBox="1"/>
      </xdr:nvSpPr>
      <xdr:spPr>
        <a:xfrm>
          <a:off x="243904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110507</xdr:rowOff>
    </xdr:from>
    <xdr:ext cx="405111" cy="259045"/>
    <xdr:sp macro="" textlink="">
      <xdr:nvSpPr>
        <xdr:cNvPr id="85" name="n_3aveValue【道路】&#10;有形固定資産減価償却率">
          <a:extLst>
            <a:ext uri="{FF2B5EF4-FFF2-40B4-BE49-F238E27FC236}">
              <a16:creationId xmlns:a16="http://schemas.microsoft.com/office/drawing/2014/main" id="{9EE5EDC1-9C3F-4444-8511-1494A93B806C}"/>
            </a:ext>
          </a:extLst>
        </xdr:cNvPr>
        <xdr:cNvSpPr txBox="1"/>
      </xdr:nvSpPr>
      <xdr:spPr>
        <a:xfrm>
          <a:off x="1648469"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53357</xdr:rowOff>
    </xdr:from>
    <xdr:ext cx="405111" cy="259045"/>
    <xdr:sp macro="" textlink="">
      <xdr:nvSpPr>
        <xdr:cNvPr id="86" name="n_4aveValue【道路】&#10;有形固定資産減価償却率">
          <a:extLst>
            <a:ext uri="{FF2B5EF4-FFF2-40B4-BE49-F238E27FC236}">
              <a16:creationId xmlns:a16="http://schemas.microsoft.com/office/drawing/2014/main" id="{98D0BB47-BD67-411F-9662-9610616149E4}"/>
            </a:ext>
          </a:extLst>
        </xdr:cNvPr>
        <xdr:cNvSpPr txBox="1"/>
      </xdr:nvSpPr>
      <xdr:spPr>
        <a:xfrm>
          <a:off x="848369"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7" name="n_1mainValue【道路】&#10;有形固定資産減価償却率">
          <a:extLst>
            <a:ext uri="{FF2B5EF4-FFF2-40B4-BE49-F238E27FC236}">
              <a16:creationId xmlns:a16="http://schemas.microsoft.com/office/drawing/2014/main" id="{0374DDDE-93C1-4A46-8FA5-984BBCCD921C}"/>
            </a:ext>
          </a:extLst>
        </xdr:cNvPr>
        <xdr:cNvSpPr txBox="1"/>
      </xdr:nvSpPr>
      <xdr:spPr>
        <a:xfrm>
          <a:off x="3239144"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55897</xdr:rowOff>
    </xdr:from>
    <xdr:ext cx="405111" cy="259045"/>
    <xdr:sp macro="" textlink="">
      <xdr:nvSpPr>
        <xdr:cNvPr id="88" name="n_2mainValue【道路】&#10;有形固定資産減価償却率">
          <a:extLst>
            <a:ext uri="{FF2B5EF4-FFF2-40B4-BE49-F238E27FC236}">
              <a16:creationId xmlns:a16="http://schemas.microsoft.com/office/drawing/2014/main" id="{E96A045B-5B3A-4C42-A1F3-828CD2BACCE0}"/>
            </a:ext>
          </a:extLst>
        </xdr:cNvPr>
        <xdr:cNvSpPr txBox="1"/>
      </xdr:nvSpPr>
      <xdr:spPr>
        <a:xfrm>
          <a:off x="2439044"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D1786AC1-547D-4BD8-875F-A097ABE2C2FA}"/>
            </a:ext>
          </a:extLst>
        </xdr:cNvPr>
        <xdr:cNvSpPr txBox="1"/>
      </xdr:nvSpPr>
      <xdr:spPr>
        <a:xfrm>
          <a:off x="1648469" y="551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109237</xdr:rowOff>
    </xdr:from>
    <xdr:ext cx="405111" cy="259045"/>
    <xdr:sp macro="" textlink="">
      <xdr:nvSpPr>
        <xdr:cNvPr id="90" name="n_4mainValue【道路】&#10;有形固定資産減価償却率">
          <a:extLst>
            <a:ext uri="{FF2B5EF4-FFF2-40B4-BE49-F238E27FC236}">
              <a16:creationId xmlns:a16="http://schemas.microsoft.com/office/drawing/2014/main" id="{CF1B5126-379E-4982-A68D-4918ED811035}"/>
            </a:ext>
          </a:extLst>
        </xdr:cNvPr>
        <xdr:cNvSpPr txBox="1"/>
      </xdr:nvSpPr>
      <xdr:spPr>
        <a:xfrm>
          <a:off x="848369" y="545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B343217-1710-480E-85A2-7F84C12A3108}"/>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B0068DA-2ECF-4AB8-A19A-C7A1A00E1855}"/>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66A2F75-8886-4431-8B13-ECE950030145}"/>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D900E58-685D-4737-8247-F1C95D6DD0A8}"/>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C718FAD-AB13-48DA-9323-C3C10B7F3689}"/>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620D74F-1156-421F-80B4-09CAD9AF2737}"/>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F1D450C-C96F-40BE-B66D-67D220E905AA}"/>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A194A2A-E428-41A0-A8D8-0F8BAB4F3F89}"/>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E58427B-3A86-48FE-B254-2829CC34B4AD}"/>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9360F7D-2303-4B75-8088-D05C5EB3286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DDF26FF1-E6D3-4825-8822-31629E083160}"/>
            </a:ext>
          </a:extLst>
        </xdr:cNvPr>
        <xdr:cNvSpPr txBox="1"/>
      </xdr:nvSpPr>
      <xdr:spPr>
        <a:xfrm>
          <a:off x="5527221"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AE8A468-FBB1-43D8-BF0C-11AE88BCE865}"/>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F4A6395B-F403-4613-A1AF-33CEDA705980}"/>
            </a:ext>
          </a:extLst>
        </xdr:cNvPr>
        <xdr:cNvSpPr txBox="1"/>
      </xdr:nvSpPr>
      <xdr:spPr>
        <a:xfrm>
          <a:off x="5478976" y="6712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00E55FF-8926-4E41-A875-4BB719377753}"/>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3C560579-DAC8-4EB7-A5BF-A995EAFA84AB}"/>
            </a:ext>
          </a:extLst>
        </xdr:cNvPr>
        <xdr:cNvSpPr txBox="1"/>
      </xdr:nvSpPr>
      <xdr:spPr>
        <a:xfrm>
          <a:off x="5478976" y="63506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50029A1-91BE-4097-A1C1-8B15C6716EF5}"/>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5F93A0AF-D79F-453D-B607-4EEA71AFE803}"/>
            </a:ext>
          </a:extLst>
        </xdr:cNvPr>
        <xdr:cNvSpPr txBox="1"/>
      </xdr:nvSpPr>
      <xdr:spPr>
        <a:xfrm>
          <a:off x="5478976"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43E2D53-3E8A-4DEA-851D-883C7F7E6EA9}"/>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F2EA4A1F-A124-4E8A-8C01-AAF61E272B58}"/>
            </a:ext>
          </a:extLst>
        </xdr:cNvPr>
        <xdr:cNvSpPr txBox="1"/>
      </xdr:nvSpPr>
      <xdr:spPr>
        <a:xfrm>
          <a:off x="5478976" y="56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9124201-708E-400A-957B-62E56E632003}"/>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09C0B15-4BF4-4483-931D-BA4D40437624}"/>
            </a:ext>
          </a:extLst>
        </xdr:cNvPr>
        <xdr:cNvSpPr txBox="1"/>
      </xdr:nvSpPr>
      <xdr:spPr>
        <a:xfrm>
          <a:off x="5421206" y="527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5870CC5-27C6-4F25-BA63-67CD1AECBAC4}"/>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C65227E6-82B0-467A-A014-3346A71D0C08}"/>
            </a:ext>
          </a:extLst>
        </xdr:cNvPr>
        <xdr:cNvSpPr txBox="1"/>
      </xdr:nvSpPr>
      <xdr:spPr>
        <a:xfrm>
          <a:off x="54212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5207F96-1575-495B-AC98-E029FAB0364B}"/>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200BEF22-5847-49FB-8DF3-6CE4A698FB0D}"/>
            </a:ext>
          </a:extLst>
        </xdr:cNvPr>
        <xdr:cNvCxnSpPr/>
      </xdr:nvCxnSpPr>
      <xdr:spPr>
        <a:xfrm flipV="1">
          <a:off x="9429115" y="5603303"/>
          <a:ext cx="0" cy="133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C7725646-168E-43ED-BD5A-AB6956422686}"/>
            </a:ext>
          </a:extLst>
        </xdr:cNvPr>
        <xdr:cNvSpPr txBox="1"/>
      </xdr:nvSpPr>
      <xdr:spPr>
        <a:xfrm>
          <a:off x="9467850" y="69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323C058F-F8EE-4E17-99FC-FAC30DDE4FC7}"/>
            </a:ext>
          </a:extLst>
        </xdr:cNvPr>
        <xdr:cNvCxnSpPr/>
      </xdr:nvCxnSpPr>
      <xdr:spPr>
        <a:xfrm>
          <a:off x="9363075" y="69343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62356EDE-47A6-41AE-9128-4D250091E3B6}"/>
            </a:ext>
          </a:extLst>
        </xdr:cNvPr>
        <xdr:cNvSpPr txBox="1"/>
      </xdr:nvSpPr>
      <xdr:spPr>
        <a:xfrm>
          <a:off x="9467850" y="53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82FF9C3E-3D7B-4E04-A616-960A31792B39}"/>
            </a:ext>
          </a:extLst>
        </xdr:cNvPr>
        <xdr:cNvCxnSpPr/>
      </xdr:nvCxnSpPr>
      <xdr:spPr>
        <a:xfrm>
          <a:off x="9363075" y="56033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165130</xdr:rowOff>
    </xdr:from>
    <xdr:ext cx="534377" cy="259045"/>
    <xdr:sp macro="" textlink="">
      <xdr:nvSpPr>
        <xdr:cNvPr id="120" name="【道路】&#10;一人当たり延長平均値テキスト">
          <a:extLst>
            <a:ext uri="{FF2B5EF4-FFF2-40B4-BE49-F238E27FC236}">
              <a16:creationId xmlns:a16="http://schemas.microsoft.com/office/drawing/2014/main" id="{D35D1118-D759-42DF-B65E-23365EBA34D3}"/>
            </a:ext>
          </a:extLst>
        </xdr:cNvPr>
        <xdr:cNvSpPr txBox="1"/>
      </xdr:nvSpPr>
      <xdr:spPr>
        <a:xfrm>
          <a:off x="9467850" y="63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DF45E4C8-CCCC-4E02-9DCD-81EF589A4475}"/>
            </a:ext>
          </a:extLst>
        </xdr:cNvPr>
        <xdr:cNvSpPr/>
      </xdr:nvSpPr>
      <xdr:spPr>
        <a:xfrm>
          <a:off x="9401175" y="647002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0CFD798C-0646-4254-96F6-884EF8B8E730}"/>
            </a:ext>
          </a:extLst>
        </xdr:cNvPr>
        <xdr:cNvSpPr/>
      </xdr:nvSpPr>
      <xdr:spPr>
        <a:xfrm>
          <a:off x="8639175" y="6483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90D62682-7DB2-495A-BC64-EC5E411B570F}"/>
            </a:ext>
          </a:extLst>
        </xdr:cNvPr>
        <xdr:cNvSpPr/>
      </xdr:nvSpPr>
      <xdr:spPr>
        <a:xfrm>
          <a:off x="7839075" y="64858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a:extLst>
            <a:ext uri="{FF2B5EF4-FFF2-40B4-BE49-F238E27FC236}">
              <a16:creationId xmlns:a16="http://schemas.microsoft.com/office/drawing/2014/main" id="{90C1D7C3-ED83-41B6-8B1D-197CA0AD9297}"/>
            </a:ext>
          </a:extLst>
        </xdr:cNvPr>
        <xdr:cNvSpPr/>
      </xdr:nvSpPr>
      <xdr:spPr>
        <a:xfrm>
          <a:off x="7029450" y="64945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a:extLst>
            <a:ext uri="{FF2B5EF4-FFF2-40B4-BE49-F238E27FC236}">
              <a16:creationId xmlns:a16="http://schemas.microsoft.com/office/drawing/2014/main" id="{D7BC6473-CFD5-458C-9DC3-9C900811BB32}"/>
            </a:ext>
          </a:extLst>
        </xdr:cNvPr>
        <xdr:cNvSpPr/>
      </xdr:nvSpPr>
      <xdr:spPr>
        <a:xfrm>
          <a:off x="6238875" y="650666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48979D-FAD2-4EEE-BF47-2257011B4D67}"/>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461764A-5C31-47FB-94E0-1395C7B3D66B}"/>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FF579D-F48A-4777-86A5-EFAB664DA1FC}"/>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304439B-759F-4032-A375-D4175272DC80}"/>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C35B75D-4C8F-4262-AEC9-E12DAD31A556}"/>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86817</xdr:rowOff>
    </xdr:from>
    <xdr:to>
      <xdr:col>55</xdr:col>
      <xdr:colOff>50800</xdr:colOff>
      <xdr:row>42</xdr:row>
      <xdr:rowOff>16967</xdr:rowOff>
    </xdr:to>
    <xdr:sp macro="" textlink="">
      <xdr:nvSpPr>
        <xdr:cNvPr id="131" name="楕円 130">
          <a:extLst>
            <a:ext uri="{FF2B5EF4-FFF2-40B4-BE49-F238E27FC236}">
              <a16:creationId xmlns:a16="http://schemas.microsoft.com/office/drawing/2014/main" id="{64FE5990-3B18-4C2C-B488-69EE217C1E64}"/>
            </a:ext>
          </a:extLst>
        </xdr:cNvPr>
        <xdr:cNvSpPr/>
      </xdr:nvSpPr>
      <xdr:spPr>
        <a:xfrm>
          <a:off x="9401175" y="673209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65244</xdr:rowOff>
    </xdr:from>
    <xdr:ext cx="534377" cy="259045"/>
    <xdr:sp macro="" textlink="">
      <xdr:nvSpPr>
        <xdr:cNvPr id="132" name="【道路】&#10;一人当たり延長該当値テキスト">
          <a:extLst>
            <a:ext uri="{FF2B5EF4-FFF2-40B4-BE49-F238E27FC236}">
              <a16:creationId xmlns:a16="http://schemas.microsoft.com/office/drawing/2014/main" id="{F9BDB187-971F-4C87-B7B1-A7E2F062AE41}"/>
            </a:ext>
          </a:extLst>
        </xdr:cNvPr>
        <xdr:cNvSpPr txBox="1"/>
      </xdr:nvSpPr>
      <xdr:spPr>
        <a:xfrm>
          <a:off x="9467850" y="67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92494</xdr:rowOff>
    </xdr:from>
    <xdr:to>
      <xdr:col>50</xdr:col>
      <xdr:colOff>165100</xdr:colOff>
      <xdr:row>42</xdr:row>
      <xdr:rowOff>22644</xdr:rowOff>
    </xdr:to>
    <xdr:sp macro="" textlink="">
      <xdr:nvSpPr>
        <xdr:cNvPr id="133" name="楕円 132">
          <a:extLst>
            <a:ext uri="{FF2B5EF4-FFF2-40B4-BE49-F238E27FC236}">
              <a16:creationId xmlns:a16="http://schemas.microsoft.com/office/drawing/2014/main" id="{71486D0D-DA71-4D57-A13D-87CEBFEDA391}"/>
            </a:ext>
          </a:extLst>
        </xdr:cNvPr>
        <xdr:cNvSpPr/>
      </xdr:nvSpPr>
      <xdr:spPr>
        <a:xfrm>
          <a:off x="8639175" y="67409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137617</xdr:rowOff>
    </xdr:from>
    <xdr:to>
      <xdr:col>55</xdr:col>
      <xdr:colOff>0</xdr:colOff>
      <xdr:row>41</xdr:row>
      <xdr:rowOff>143294</xdr:rowOff>
    </xdr:to>
    <xdr:cxnSp macro="">
      <xdr:nvCxnSpPr>
        <xdr:cNvPr id="134" name="直線コネクタ 133">
          <a:extLst>
            <a:ext uri="{FF2B5EF4-FFF2-40B4-BE49-F238E27FC236}">
              <a16:creationId xmlns:a16="http://schemas.microsoft.com/office/drawing/2014/main" id="{3CC1773A-8CC4-493E-8DAE-CDDF748F64D2}"/>
            </a:ext>
          </a:extLst>
        </xdr:cNvPr>
        <xdr:cNvCxnSpPr/>
      </xdr:nvCxnSpPr>
      <xdr:spPr>
        <a:xfrm flipV="1">
          <a:off x="8686800" y="678924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168275</xdr:rowOff>
    </xdr:from>
    <xdr:to>
      <xdr:col>46</xdr:col>
      <xdr:colOff>38100</xdr:colOff>
      <xdr:row>41</xdr:row>
      <xdr:rowOff>98425</xdr:rowOff>
    </xdr:to>
    <xdr:sp macro="" textlink="">
      <xdr:nvSpPr>
        <xdr:cNvPr id="135" name="楕円 134">
          <a:extLst>
            <a:ext uri="{FF2B5EF4-FFF2-40B4-BE49-F238E27FC236}">
              <a16:creationId xmlns:a16="http://schemas.microsoft.com/office/drawing/2014/main" id="{DFFA8DCB-B8C9-4B49-B720-FA85169A5643}"/>
            </a:ext>
          </a:extLst>
        </xdr:cNvPr>
        <xdr:cNvSpPr/>
      </xdr:nvSpPr>
      <xdr:spPr>
        <a:xfrm>
          <a:off x="7839075" y="66452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47625</xdr:rowOff>
    </xdr:from>
    <xdr:to>
      <xdr:col>50</xdr:col>
      <xdr:colOff>114300</xdr:colOff>
      <xdr:row>41</xdr:row>
      <xdr:rowOff>143294</xdr:rowOff>
    </xdr:to>
    <xdr:cxnSp macro="">
      <xdr:nvCxnSpPr>
        <xdr:cNvPr id="136" name="直線コネクタ 135">
          <a:extLst>
            <a:ext uri="{FF2B5EF4-FFF2-40B4-BE49-F238E27FC236}">
              <a16:creationId xmlns:a16="http://schemas.microsoft.com/office/drawing/2014/main" id="{E65C864A-BCBE-4DD5-8043-9DF8AEFFA117}"/>
            </a:ext>
          </a:extLst>
        </xdr:cNvPr>
        <xdr:cNvCxnSpPr/>
      </xdr:nvCxnSpPr>
      <xdr:spPr>
        <a:xfrm>
          <a:off x="7886700" y="6692900"/>
          <a:ext cx="8001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4559</xdr:rowOff>
    </xdr:from>
    <xdr:to>
      <xdr:col>41</xdr:col>
      <xdr:colOff>101600</xdr:colOff>
      <xdr:row>41</xdr:row>
      <xdr:rowOff>106159</xdr:rowOff>
    </xdr:to>
    <xdr:sp macro="" textlink="">
      <xdr:nvSpPr>
        <xdr:cNvPr id="137" name="楕円 136">
          <a:extLst>
            <a:ext uri="{FF2B5EF4-FFF2-40B4-BE49-F238E27FC236}">
              <a16:creationId xmlns:a16="http://schemas.microsoft.com/office/drawing/2014/main" id="{A3786E26-C9CF-4C4E-B846-5367B9105495}"/>
            </a:ext>
          </a:extLst>
        </xdr:cNvPr>
        <xdr:cNvSpPr/>
      </xdr:nvSpPr>
      <xdr:spPr>
        <a:xfrm>
          <a:off x="7029450" y="66561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47625</xdr:rowOff>
    </xdr:from>
    <xdr:to>
      <xdr:col>45</xdr:col>
      <xdr:colOff>177800</xdr:colOff>
      <xdr:row>41</xdr:row>
      <xdr:rowOff>55359</xdr:rowOff>
    </xdr:to>
    <xdr:cxnSp macro="">
      <xdr:nvCxnSpPr>
        <xdr:cNvPr id="138" name="直線コネクタ 137">
          <a:extLst>
            <a:ext uri="{FF2B5EF4-FFF2-40B4-BE49-F238E27FC236}">
              <a16:creationId xmlns:a16="http://schemas.microsoft.com/office/drawing/2014/main" id="{FB0C1C2B-CFE4-494C-B14D-4CD39779ACBD}"/>
            </a:ext>
          </a:extLst>
        </xdr:cNvPr>
        <xdr:cNvCxnSpPr/>
      </xdr:nvCxnSpPr>
      <xdr:spPr>
        <a:xfrm flipV="1">
          <a:off x="7077075" y="6692900"/>
          <a:ext cx="809625"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12522</xdr:rowOff>
    </xdr:from>
    <xdr:to>
      <xdr:col>36</xdr:col>
      <xdr:colOff>165100</xdr:colOff>
      <xdr:row>41</xdr:row>
      <xdr:rowOff>114122</xdr:rowOff>
    </xdr:to>
    <xdr:sp macro="" textlink="">
      <xdr:nvSpPr>
        <xdr:cNvPr id="139" name="楕円 138">
          <a:extLst>
            <a:ext uri="{FF2B5EF4-FFF2-40B4-BE49-F238E27FC236}">
              <a16:creationId xmlns:a16="http://schemas.microsoft.com/office/drawing/2014/main" id="{45C815C2-6E33-47FC-8CF4-CBAB2F82E273}"/>
            </a:ext>
          </a:extLst>
        </xdr:cNvPr>
        <xdr:cNvSpPr/>
      </xdr:nvSpPr>
      <xdr:spPr>
        <a:xfrm>
          <a:off x="6238875" y="665779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55359</xdr:rowOff>
    </xdr:from>
    <xdr:to>
      <xdr:col>41</xdr:col>
      <xdr:colOff>50800</xdr:colOff>
      <xdr:row>41</xdr:row>
      <xdr:rowOff>63322</xdr:rowOff>
    </xdr:to>
    <xdr:cxnSp macro="">
      <xdr:nvCxnSpPr>
        <xdr:cNvPr id="140" name="直線コネクタ 139">
          <a:extLst>
            <a:ext uri="{FF2B5EF4-FFF2-40B4-BE49-F238E27FC236}">
              <a16:creationId xmlns:a16="http://schemas.microsoft.com/office/drawing/2014/main" id="{ECE6B51D-8742-4FB5-9C80-1F65F9150561}"/>
            </a:ext>
          </a:extLst>
        </xdr:cNvPr>
        <xdr:cNvCxnSpPr/>
      </xdr:nvCxnSpPr>
      <xdr:spPr>
        <a:xfrm flipV="1">
          <a:off x="6286500" y="6703809"/>
          <a:ext cx="790575" cy="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102626</xdr:rowOff>
    </xdr:from>
    <xdr:ext cx="534377" cy="259045"/>
    <xdr:sp macro="" textlink="">
      <xdr:nvSpPr>
        <xdr:cNvPr id="141" name="n_1aveValue【道路】&#10;一人当たり延長">
          <a:extLst>
            <a:ext uri="{FF2B5EF4-FFF2-40B4-BE49-F238E27FC236}">
              <a16:creationId xmlns:a16="http://schemas.microsoft.com/office/drawing/2014/main" id="{0B2AC268-86CD-4E80-B298-5975CA8B9509}"/>
            </a:ext>
          </a:extLst>
        </xdr:cNvPr>
        <xdr:cNvSpPr txBox="1"/>
      </xdr:nvSpPr>
      <xdr:spPr>
        <a:xfrm>
          <a:off x="8429136" y="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117409</xdr:rowOff>
    </xdr:from>
    <xdr:ext cx="534377" cy="259045"/>
    <xdr:sp macro="" textlink="">
      <xdr:nvSpPr>
        <xdr:cNvPr id="142" name="n_2aveValue【道路】&#10;一人当たり延長">
          <a:extLst>
            <a:ext uri="{FF2B5EF4-FFF2-40B4-BE49-F238E27FC236}">
              <a16:creationId xmlns:a16="http://schemas.microsoft.com/office/drawing/2014/main" id="{618DE44C-F4DE-4D93-A66F-B0BE188E9876}"/>
            </a:ext>
          </a:extLst>
        </xdr:cNvPr>
        <xdr:cNvSpPr txBox="1"/>
      </xdr:nvSpPr>
      <xdr:spPr>
        <a:xfrm>
          <a:off x="7648086" y="62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129315</xdr:rowOff>
    </xdr:from>
    <xdr:ext cx="534377" cy="259045"/>
    <xdr:sp macro="" textlink="">
      <xdr:nvSpPr>
        <xdr:cNvPr id="143" name="n_3aveValue【道路】&#10;一人当たり延長">
          <a:extLst>
            <a:ext uri="{FF2B5EF4-FFF2-40B4-BE49-F238E27FC236}">
              <a16:creationId xmlns:a16="http://schemas.microsoft.com/office/drawing/2014/main" id="{4AE82E9D-ED6A-4718-8D7B-32009009BECD}"/>
            </a:ext>
          </a:extLst>
        </xdr:cNvPr>
        <xdr:cNvSpPr txBox="1"/>
      </xdr:nvSpPr>
      <xdr:spPr>
        <a:xfrm>
          <a:off x="6847986" y="62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138269</xdr:rowOff>
    </xdr:from>
    <xdr:ext cx="534377" cy="259045"/>
    <xdr:sp macro="" textlink="">
      <xdr:nvSpPr>
        <xdr:cNvPr id="144" name="n_4aveValue【道路】&#10;一人当たり延長">
          <a:extLst>
            <a:ext uri="{FF2B5EF4-FFF2-40B4-BE49-F238E27FC236}">
              <a16:creationId xmlns:a16="http://schemas.microsoft.com/office/drawing/2014/main" id="{EBC34C2C-CDB6-4578-8BBA-CD26FE094897}"/>
            </a:ext>
          </a:extLst>
        </xdr:cNvPr>
        <xdr:cNvSpPr txBox="1"/>
      </xdr:nvSpPr>
      <xdr:spPr>
        <a:xfrm>
          <a:off x="6038361" y="63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13771</xdr:rowOff>
    </xdr:from>
    <xdr:ext cx="534377" cy="259045"/>
    <xdr:sp macro="" textlink="">
      <xdr:nvSpPr>
        <xdr:cNvPr id="145" name="n_1mainValue【道路】&#10;一人当たり延長">
          <a:extLst>
            <a:ext uri="{FF2B5EF4-FFF2-40B4-BE49-F238E27FC236}">
              <a16:creationId xmlns:a16="http://schemas.microsoft.com/office/drawing/2014/main" id="{31C14FB3-C3E0-4985-8231-84218B3EEF04}"/>
            </a:ext>
          </a:extLst>
        </xdr:cNvPr>
        <xdr:cNvSpPr txBox="1"/>
      </xdr:nvSpPr>
      <xdr:spPr>
        <a:xfrm>
          <a:off x="8429136" y="682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89552</xdr:rowOff>
    </xdr:from>
    <xdr:ext cx="534377" cy="259045"/>
    <xdr:sp macro="" textlink="">
      <xdr:nvSpPr>
        <xdr:cNvPr id="146" name="n_2mainValue【道路】&#10;一人当たり延長">
          <a:extLst>
            <a:ext uri="{FF2B5EF4-FFF2-40B4-BE49-F238E27FC236}">
              <a16:creationId xmlns:a16="http://schemas.microsoft.com/office/drawing/2014/main" id="{E8ACC184-522F-4FC8-BF95-DA006599E488}"/>
            </a:ext>
          </a:extLst>
        </xdr:cNvPr>
        <xdr:cNvSpPr txBox="1"/>
      </xdr:nvSpPr>
      <xdr:spPr>
        <a:xfrm>
          <a:off x="7648086" y="67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97286</xdr:rowOff>
    </xdr:from>
    <xdr:ext cx="534377" cy="259045"/>
    <xdr:sp macro="" textlink="">
      <xdr:nvSpPr>
        <xdr:cNvPr id="147" name="n_3mainValue【道路】&#10;一人当たり延長">
          <a:extLst>
            <a:ext uri="{FF2B5EF4-FFF2-40B4-BE49-F238E27FC236}">
              <a16:creationId xmlns:a16="http://schemas.microsoft.com/office/drawing/2014/main" id="{29D4F0F6-3C80-405F-8508-9E7C6CCF55AA}"/>
            </a:ext>
          </a:extLst>
        </xdr:cNvPr>
        <xdr:cNvSpPr txBox="1"/>
      </xdr:nvSpPr>
      <xdr:spPr>
        <a:xfrm>
          <a:off x="6847986" y="674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105249</xdr:rowOff>
    </xdr:from>
    <xdr:ext cx="534377" cy="259045"/>
    <xdr:sp macro="" textlink="">
      <xdr:nvSpPr>
        <xdr:cNvPr id="148" name="n_4mainValue【道路】&#10;一人当たり延長">
          <a:extLst>
            <a:ext uri="{FF2B5EF4-FFF2-40B4-BE49-F238E27FC236}">
              <a16:creationId xmlns:a16="http://schemas.microsoft.com/office/drawing/2014/main" id="{8CC0D1A3-DFEC-40E7-B6DD-0EBF6D2E7DD8}"/>
            </a:ext>
          </a:extLst>
        </xdr:cNvPr>
        <xdr:cNvSpPr txBox="1"/>
      </xdr:nvSpPr>
      <xdr:spPr>
        <a:xfrm>
          <a:off x="6038361" y="675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5F09BF4-ECFD-433D-9D5E-0E69CDE7F1C2}"/>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FFD75A1-EC81-4464-B7E7-4FCE10179071}"/>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F32C86A-66E5-4B34-A7B3-F80EE2133452}"/>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A509821-F769-438A-9BA1-14BFE6EA70C7}"/>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F887487-708B-420A-BEC2-F868A8CD999C}"/>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42A506C-36FA-49CA-84E0-13D795182900}"/>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5F2FD2C-769D-4559-B080-E4E4D13B797C}"/>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4A5522E-5B56-45F2-A29C-3958EDFD1AA6}"/>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63D7442-45BA-4093-B0CD-5624D4B34FFC}"/>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960D243-F32B-4768-A22B-AE6BB1FF3D51}"/>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7BDD4EE-7B88-432E-8BD8-FD1D75AF62C6}"/>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1C4196B-EE6A-41A1-8819-600FACCAC382}"/>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8447C4D-2A14-42E0-944C-11A286F55E41}"/>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1C157169-10D8-47A6-A586-D3A4A5D065D8}"/>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83C6C78-E22E-4B67-976B-FA5F2D288B97}"/>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B17EF8E-E93A-46EC-98CE-E066021F333B}"/>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0ADD25B-0875-47BB-AA77-5CE93E77FB6B}"/>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7C1A3F7-2227-4F6F-8D88-1095DCB2D39D}"/>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4BD39FD-6258-4911-8508-C2FFC3B3FC52}"/>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5F6138A-0B05-4DBE-B3AC-5E96B97A5493}"/>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6EDCCA9-6354-403B-8F6A-B43545D35D1F}"/>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E86C592-3D67-4F8A-8138-7E2F097A2CD6}"/>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9B9B94FE-E86D-48B7-996B-925BA5FF4F88}"/>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F7F486F-8DF1-4942-B825-7226C8DC2BDC}"/>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BFD19C80-837D-4C4A-B223-6CAEDE17D190}"/>
            </a:ext>
          </a:extLst>
        </xdr:cNvPr>
        <xdr:cNvCxnSpPr/>
      </xdr:nvCxnSpPr>
      <xdr:spPr>
        <a:xfrm flipV="1">
          <a:off x="4180840" y="9241155"/>
          <a:ext cx="0" cy="111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A46B28D-4F17-4099-8B0F-9DDCF168F37D}"/>
            </a:ext>
          </a:extLst>
        </xdr:cNvPr>
        <xdr:cNvSpPr txBox="1"/>
      </xdr:nvSpPr>
      <xdr:spPr>
        <a:xfrm>
          <a:off x="4219575"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141A2321-0252-4E86-B1C2-0A82C34F84C0}"/>
            </a:ext>
          </a:extLst>
        </xdr:cNvPr>
        <xdr:cNvCxnSpPr/>
      </xdr:nvCxnSpPr>
      <xdr:spPr>
        <a:xfrm>
          <a:off x="4105275" y="103562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B97FE7DF-AB72-41BC-AC35-5B6053AB3415}"/>
            </a:ext>
          </a:extLst>
        </xdr:cNvPr>
        <xdr:cNvSpPr txBox="1"/>
      </xdr:nvSpPr>
      <xdr:spPr>
        <a:xfrm>
          <a:off x="4219575" y="903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181E9C21-8CB2-46F8-B839-0D44BAD67F1A}"/>
            </a:ext>
          </a:extLst>
        </xdr:cNvPr>
        <xdr:cNvCxnSpPr/>
      </xdr:nvCxnSpPr>
      <xdr:spPr>
        <a:xfrm>
          <a:off x="4105275" y="9241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B81FB45-49FE-41E0-9FFD-C545E936B2DC}"/>
            </a:ext>
          </a:extLst>
        </xdr:cNvPr>
        <xdr:cNvSpPr txBox="1"/>
      </xdr:nvSpPr>
      <xdr:spPr>
        <a:xfrm>
          <a:off x="4219575" y="9732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82204A73-DA02-46A8-A756-D653AFBD3DF2}"/>
            </a:ext>
          </a:extLst>
        </xdr:cNvPr>
        <xdr:cNvSpPr/>
      </xdr:nvSpPr>
      <xdr:spPr>
        <a:xfrm>
          <a:off x="4124325" y="975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BECB93C6-2A1A-4798-8B84-54BCD961528A}"/>
            </a:ext>
          </a:extLst>
        </xdr:cNvPr>
        <xdr:cNvSpPr/>
      </xdr:nvSpPr>
      <xdr:spPr>
        <a:xfrm>
          <a:off x="3381375" y="9725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84E0889E-5F7D-46E9-A26D-FAC521212437}"/>
            </a:ext>
          </a:extLst>
        </xdr:cNvPr>
        <xdr:cNvSpPr/>
      </xdr:nvSpPr>
      <xdr:spPr>
        <a:xfrm>
          <a:off x="2571750" y="9674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a:extLst>
            <a:ext uri="{FF2B5EF4-FFF2-40B4-BE49-F238E27FC236}">
              <a16:creationId xmlns:a16="http://schemas.microsoft.com/office/drawing/2014/main" id="{51B1E8C8-8613-4E1A-972A-44C927E0CBC6}"/>
            </a:ext>
          </a:extLst>
        </xdr:cNvPr>
        <xdr:cNvSpPr/>
      </xdr:nvSpPr>
      <xdr:spPr>
        <a:xfrm>
          <a:off x="1781175" y="96119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a:extLst>
            <a:ext uri="{FF2B5EF4-FFF2-40B4-BE49-F238E27FC236}">
              <a16:creationId xmlns:a16="http://schemas.microsoft.com/office/drawing/2014/main" id="{A145CCEF-8937-4C7A-83E3-F394BE0E5DBD}"/>
            </a:ext>
          </a:extLst>
        </xdr:cNvPr>
        <xdr:cNvSpPr/>
      </xdr:nvSpPr>
      <xdr:spPr>
        <a:xfrm>
          <a:off x="981075" y="9591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B5497A9-4D45-4177-B4D0-B9372A8A93E6}"/>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64B2137-93F7-45A0-AF60-E1BB020B6337}"/>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79F9ECF-7A51-40BB-AB2E-ADCB8037936C}"/>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2EB311-BB5D-47E6-84BE-D7D18ADA3BA7}"/>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82CA4A4-698F-466F-B342-ABF51D1CC987}"/>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89" name="楕円 188">
          <a:extLst>
            <a:ext uri="{FF2B5EF4-FFF2-40B4-BE49-F238E27FC236}">
              <a16:creationId xmlns:a16="http://schemas.microsoft.com/office/drawing/2014/main" id="{08588512-C364-49D0-B73E-67DC9417B59B}"/>
            </a:ext>
          </a:extLst>
        </xdr:cNvPr>
        <xdr:cNvSpPr/>
      </xdr:nvSpPr>
      <xdr:spPr>
        <a:xfrm>
          <a:off x="4124325" y="9631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93997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C852706-7863-47BB-A197-0AB2676E7C9B}"/>
            </a:ext>
          </a:extLst>
        </xdr:cNvPr>
        <xdr:cNvSpPr txBox="1"/>
      </xdr:nvSpPr>
      <xdr:spPr>
        <a:xfrm>
          <a:off x="4219575"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91" name="楕円 190">
          <a:extLst>
            <a:ext uri="{FF2B5EF4-FFF2-40B4-BE49-F238E27FC236}">
              <a16:creationId xmlns:a16="http://schemas.microsoft.com/office/drawing/2014/main" id="{87ECFC26-A22D-4C7F-957C-12F027946574}"/>
            </a:ext>
          </a:extLst>
        </xdr:cNvPr>
        <xdr:cNvSpPr/>
      </xdr:nvSpPr>
      <xdr:spPr>
        <a:xfrm>
          <a:off x="3381375" y="9608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93345</xdr:rowOff>
    </xdr:from>
    <xdr:to>
      <xdr:col>24</xdr:col>
      <xdr:colOff>63500</xdr:colOff>
      <xdr:row>59</xdr:row>
      <xdr:rowOff>121920</xdr:rowOff>
    </xdr:to>
    <xdr:cxnSp macro="">
      <xdr:nvCxnSpPr>
        <xdr:cNvPr id="192" name="直線コネクタ 191">
          <a:extLst>
            <a:ext uri="{FF2B5EF4-FFF2-40B4-BE49-F238E27FC236}">
              <a16:creationId xmlns:a16="http://schemas.microsoft.com/office/drawing/2014/main" id="{892B4756-3152-43CC-B1EB-26A0254EFF21}"/>
            </a:ext>
          </a:extLst>
        </xdr:cNvPr>
        <xdr:cNvCxnSpPr/>
      </xdr:nvCxnSpPr>
      <xdr:spPr>
        <a:xfrm>
          <a:off x="3429000" y="9656445"/>
          <a:ext cx="7524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21590</xdr:rowOff>
    </xdr:from>
    <xdr:to>
      <xdr:col>15</xdr:col>
      <xdr:colOff>101600</xdr:colOff>
      <xdr:row>59</xdr:row>
      <xdr:rowOff>123190</xdr:rowOff>
    </xdr:to>
    <xdr:sp macro="" textlink="">
      <xdr:nvSpPr>
        <xdr:cNvPr id="193" name="楕円 192">
          <a:extLst>
            <a:ext uri="{FF2B5EF4-FFF2-40B4-BE49-F238E27FC236}">
              <a16:creationId xmlns:a16="http://schemas.microsoft.com/office/drawing/2014/main" id="{F88CCB3D-BB41-40CC-8ECD-E1E815B70CC9}"/>
            </a:ext>
          </a:extLst>
        </xdr:cNvPr>
        <xdr:cNvSpPr/>
      </xdr:nvSpPr>
      <xdr:spPr>
        <a:xfrm>
          <a:off x="2571750" y="9584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72390</xdr:rowOff>
    </xdr:from>
    <xdr:to>
      <xdr:col>19</xdr:col>
      <xdr:colOff>177800</xdr:colOff>
      <xdr:row>59</xdr:row>
      <xdr:rowOff>93345</xdr:rowOff>
    </xdr:to>
    <xdr:cxnSp macro="">
      <xdr:nvCxnSpPr>
        <xdr:cNvPr id="194" name="直線コネクタ 193">
          <a:extLst>
            <a:ext uri="{FF2B5EF4-FFF2-40B4-BE49-F238E27FC236}">
              <a16:creationId xmlns:a16="http://schemas.microsoft.com/office/drawing/2014/main" id="{5538E847-EE4B-4268-B12A-959638AA3516}"/>
            </a:ext>
          </a:extLst>
        </xdr:cNvPr>
        <xdr:cNvCxnSpPr/>
      </xdr:nvCxnSpPr>
      <xdr:spPr>
        <a:xfrm>
          <a:off x="2619375" y="9632315"/>
          <a:ext cx="80962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5" name="楕円 194">
          <a:extLst>
            <a:ext uri="{FF2B5EF4-FFF2-40B4-BE49-F238E27FC236}">
              <a16:creationId xmlns:a16="http://schemas.microsoft.com/office/drawing/2014/main" id="{5FFE329A-02EC-47B4-99D0-5C42EA484E3E}"/>
            </a:ext>
          </a:extLst>
        </xdr:cNvPr>
        <xdr:cNvSpPr/>
      </xdr:nvSpPr>
      <xdr:spPr>
        <a:xfrm>
          <a:off x="1781175" y="95656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59</xdr:row>
      <xdr:rowOff>72390</xdr:rowOff>
    </xdr:to>
    <xdr:cxnSp macro="">
      <xdr:nvCxnSpPr>
        <xdr:cNvPr id="196" name="直線コネクタ 195">
          <a:extLst>
            <a:ext uri="{FF2B5EF4-FFF2-40B4-BE49-F238E27FC236}">
              <a16:creationId xmlns:a16="http://schemas.microsoft.com/office/drawing/2014/main" id="{DB02EF57-2285-4651-A311-23454BC10FF2}"/>
            </a:ext>
          </a:extLst>
        </xdr:cNvPr>
        <xdr:cNvCxnSpPr/>
      </xdr:nvCxnSpPr>
      <xdr:spPr>
        <a:xfrm>
          <a:off x="1828800" y="961326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7" name="楕円 196">
          <a:extLst>
            <a:ext uri="{FF2B5EF4-FFF2-40B4-BE49-F238E27FC236}">
              <a16:creationId xmlns:a16="http://schemas.microsoft.com/office/drawing/2014/main" id="{6FC7D0D5-F11F-44CE-A3B5-30AD4F7CAA33}"/>
            </a:ext>
          </a:extLst>
        </xdr:cNvPr>
        <xdr:cNvSpPr/>
      </xdr:nvSpPr>
      <xdr:spPr>
        <a:xfrm>
          <a:off x="981075" y="9562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53340</xdr:rowOff>
    </xdr:to>
    <xdr:cxnSp macro="">
      <xdr:nvCxnSpPr>
        <xdr:cNvPr id="198" name="直線コネクタ 197">
          <a:extLst>
            <a:ext uri="{FF2B5EF4-FFF2-40B4-BE49-F238E27FC236}">
              <a16:creationId xmlns:a16="http://schemas.microsoft.com/office/drawing/2014/main" id="{94C43A3B-BAA4-48E4-9FAE-0F11B035C70C}"/>
            </a:ext>
          </a:extLst>
        </xdr:cNvPr>
        <xdr:cNvCxnSpPr/>
      </xdr:nvCxnSpPr>
      <xdr:spPr>
        <a:xfrm>
          <a:off x="1028700" y="9610090"/>
          <a:ext cx="8001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EE99186-8CA8-41E1-B3CA-692A88EA3E13}"/>
            </a:ext>
          </a:extLst>
        </xdr:cNvPr>
        <xdr:cNvSpPr txBox="1"/>
      </xdr:nvSpPr>
      <xdr:spPr>
        <a:xfrm>
          <a:off x="323914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0D44035-F665-42DA-91EC-FE5A263900B4}"/>
            </a:ext>
          </a:extLst>
        </xdr:cNvPr>
        <xdr:cNvSpPr txBox="1"/>
      </xdr:nvSpPr>
      <xdr:spPr>
        <a:xfrm>
          <a:off x="2439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C623439-4C81-419F-8AAC-8CCC8BE13BA3}"/>
            </a:ext>
          </a:extLst>
        </xdr:cNvPr>
        <xdr:cNvSpPr txBox="1"/>
      </xdr:nvSpPr>
      <xdr:spPr>
        <a:xfrm>
          <a:off x="1648469"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70B4F47-3358-439F-A95E-A52AC0B22F93}"/>
            </a:ext>
          </a:extLst>
        </xdr:cNvPr>
        <xdr:cNvSpPr txBox="1"/>
      </xdr:nvSpPr>
      <xdr:spPr>
        <a:xfrm>
          <a:off x="848369" y="968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87CB5AA-70B2-41B4-89BF-F0CC865887E4}"/>
            </a:ext>
          </a:extLst>
        </xdr:cNvPr>
        <xdr:cNvSpPr txBox="1"/>
      </xdr:nvSpPr>
      <xdr:spPr>
        <a:xfrm>
          <a:off x="3239144"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6AA4E28-66D8-4FAF-B03A-3C6D0F67CE03}"/>
            </a:ext>
          </a:extLst>
        </xdr:cNvPr>
        <xdr:cNvSpPr txBox="1"/>
      </xdr:nvSpPr>
      <xdr:spPr>
        <a:xfrm>
          <a:off x="243904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120667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C69D4AB-2D70-4166-AF86-653C27EBB0C4}"/>
            </a:ext>
          </a:extLst>
        </xdr:cNvPr>
        <xdr:cNvSpPr txBox="1"/>
      </xdr:nvSpPr>
      <xdr:spPr>
        <a:xfrm>
          <a:off x="1648469"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BD7F55A-BA65-40F1-97F2-87712F4808E8}"/>
            </a:ext>
          </a:extLst>
        </xdr:cNvPr>
        <xdr:cNvSpPr txBox="1"/>
      </xdr:nvSpPr>
      <xdr:spPr>
        <a:xfrm>
          <a:off x="848369" y="935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B2CB1E5-0ADC-463B-96C8-0969004EFEEE}"/>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91F56AE-7D35-40FF-A589-015F094C1722}"/>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4F0CE21-8342-4F7D-BA96-B9BD6D19465C}"/>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44A64E6-34AF-481E-8B00-879A2D2E9440}"/>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6C4D53D-1982-46EF-8872-4C1071537D0A}"/>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CA6BB16-373E-44FD-8EFA-4C9154CB348B}"/>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8ADCB69-2B30-4D28-A330-973416B46EA3}"/>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AB5EFC1-4BFE-425B-ACEF-86364D7368B6}"/>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1781DC7-3090-4F83-AFE4-6A8CC9004E71}"/>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205A6C3-F161-41C3-949D-C02F07A260F7}"/>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54DB1A6-E332-4AD0-9652-DDA99575C5F4}"/>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885228A7-A049-4581-AE04-8C72B48C0827}"/>
            </a:ext>
          </a:extLst>
        </xdr:cNvPr>
        <xdr:cNvSpPr txBox="1"/>
      </xdr:nvSpPr>
      <xdr:spPr>
        <a:xfrm>
          <a:off x="5723389" y="103738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409D662-6B4D-486C-8C39-12E908C5B221}"/>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574F4C63-6B2F-44CB-A793-B33F879428E6}"/>
            </a:ext>
          </a:extLst>
        </xdr:cNvPr>
        <xdr:cNvSpPr txBox="1"/>
      </xdr:nvSpPr>
      <xdr:spPr>
        <a:xfrm>
          <a:off x="5421206" y="100567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5C40BBCB-8E23-4876-8742-BEBB2D702328}"/>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DFF85018-45EA-44C8-9634-9A55B31C02AD}"/>
            </a:ext>
          </a:extLst>
        </xdr:cNvPr>
        <xdr:cNvSpPr txBox="1"/>
      </xdr:nvSpPr>
      <xdr:spPr>
        <a:xfrm>
          <a:off x="5421206" y="974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6271253-E66C-4DB0-9CCF-0B2C2F4C55F1}"/>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F953139F-2302-4344-8D53-3882112CCFB8}"/>
            </a:ext>
          </a:extLst>
        </xdr:cNvPr>
        <xdr:cNvSpPr txBox="1"/>
      </xdr:nvSpPr>
      <xdr:spPr>
        <a:xfrm>
          <a:off x="5421206" y="94385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4C58B986-2EC0-438A-893F-72AAD4E79927}"/>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219D482A-1E42-4195-B336-4256FBE0881D}"/>
            </a:ext>
          </a:extLst>
        </xdr:cNvPr>
        <xdr:cNvSpPr txBox="1"/>
      </xdr:nvSpPr>
      <xdr:spPr>
        <a:xfrm>
          <a:off x="5324703" y="91278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38FA0F2-5332-4B4D-A939-249B771F6A1D}"/>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4CF3034-1815-46F0-9E53-1E26A7053283}"/>
            </a:ext>
          </a:extLst>
        </xdr:cNvPr>
        <xdr:cNvSpPr txBox="1"/>
      </xdr:nvSpPr>
      <xdr:spPr>
        <a:xfrm>
          <a:off x="5324703" y="882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134695D-F722-4228-9819-C9885F949804}"/>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10B13950-5B5D-42B5-B8B1-6B9EA27E23EB}"/>
            </a:ext>
          </a:extLst>
        </xdr:cNvPr>
        <xdr:cNvSpPr txBox="1"/>
      </xdr:nvSpPr>
      <xdr:spPr>
        <a:xfrm>
          <a:off x="5324703" y="851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00923A4-869A-4C31-BAC0-22B519521EB0}"/>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E2FADEF3-760B-48C5-A6F1-8B50718B3120}"/>
            </a:ext>
          </a:extLst>
        </xdr:cNvPr>
        <xdr:cNvCxnSpPr/>
      </xdr:nvCxnSpPr>
      <xdr:spPr>
        <a:xfrm flipV="1">
          <a:off x="9429115" y="9001620"/>
          <a:ext cx="0" cy="1475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A6FFCEEB-ED13-4D7B-9B28-76D72531F627}"/>
            </a:ext>
          </a:extLst>
        </xdr:cNvPr>
        <xdr:cNvSpPr txBox="1"/>
      </xdr:nvSpPr>
      <xdr:spPr>
        <a:xfrm>
          <a:off x="9467850" y="1048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4C957682-2DAE-400C-81C8-F6C2446CA19B}"/>
            </a:ext>
          </a:extLst>
        </xdr:cNvPr>
        <xdr:cNvCxnSpPr/>
      </xdr:nvCxnSpPr>
      <xdr:spPr>
        <a:xfrm>
          <a:off x="9363075" y="1047696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A6C4DEAF-CE58-484E-AEB6-906DBE0151C7}"/>
            </a:ext>
          </a:extLst>
        </xdr:cNvPr>
        <xdr:cNvSpPr txBox="1"/>
      </xdr:nvSpPr>
      <xdr:spPr>
        <a:xfrm>
          <a:off x="9467850" y="8780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CE75F45A-0787-4BCB-899D-A9CECED787D1}"/>
            </a:ext>
          </a:extLst>
        </xdr:cNvPr>
        <xdr:cNvCxnSpPr/>
      </xdr:nvCxnSpPr>
      <xdr:spPr>
        <a:xfrm>
          <a:off x="9363075" y="90016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E853DCC-D363-452E-A4ED-B5F2F21781A4}"/>
            </a:ext>
          </a:extLst>
        </xdr:cNvPr>
        <xdr:cNvSpPr txBox="1"/>
      </xdr:nvSpPr>
      <xdr:spPr>
        <a:xfrm>
          <a:off x="9467850" y="978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D0679072-28B6-40CB-9953-39CD4749E519}"/>
            </a:ext>
          </a:extLst>
        </xdr:cNvPr>
        <xdr:cNvSpPr/>
      </xdr:nvSpPr>
      <xdr:spPr>
        <a:xfrm>
          <a:off x="9401175" y="99238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E637479E-C059-4B91-8D77-B4ED2FA16AB6}"/>
            </a:ext>
          </a:extLst>
        </xdr:cNvPr>
        <xdr:cNvSpPr/>
      </xdr:nvSpPr>
      <xdr:spPr>
        <a:xfrm>
          <a:off x="8639175" y="99523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243F66AE-694A-4085-8F87-5F4644118B37}"/>
            </a:ext>
          </a:extLst>
        </xdr:cNvPr>
        <xdr:cNvSpPr/>
      </xdr:nvSpPr>
      <xdr:spPr>
        <a:xfrm>
          <a:off x="7839075" y="99508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91F38AD3-40FE-4655-A36E-1C7B03C683E5}"/>
            </a:ext>
          </a:extLst>
        </xdr:cNvPr>
        <xdr:cNvSpPr/>
      </xdr:nvSpPr>
      <xdr:spPr>
        <a:xfrm>
          <a:off x="7029450" y="998910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CD10F3F5-B20F-45D0-B43C-6A4451529AA5}"/>
            </a:ext>
          </a:extLst>
        </xdr:cNvPr>
        <xdr:cNvSpPr/>
      </xdr:nvSpPr>
      <xdr:spPr>
        <a:xfrm>
          <a:off x="6238875" y="100077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D01A548-0FD0-41E9-BF1B-2A7D7973A47D}"/>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E61F070-2E32-4B34-85C7-5DFE12B0EDA1}"/>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217F49A-FA0F-49BF-AB2E-6D62C2F019FD}"/>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0F6BB11-14D9-49A4-AD47-D58C2181EB65}"/>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52A4840-8333-4268-BABB-6A1EE13D0F40}"/>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28715</xdr:rowOff>
    </xdr:from>
    <xdr:to>
      <xdr:col>55</xdr:col>
      <xdr:colOff>50800</xdr:colOff>
      <xdr:row>62</xdr:row>
      <xdr:rowOff>130315</xdr:rowOff>
    </xdr:to>
    <xdr:sp macro="" textlink="">
      <xdr:nvSpPr>
        <xdr:cNvPr id="248" name="楕円 247">
          <a:extLst>
            <a:ext uri="{FF2B5EF4-FFF2-40B4-BE49-F238E27FC236}">
              <a16:creationId xmlns:a16="http://schemas.microsoft.com/office/drawing/2014/main" id="{30BEAC8B-6EF3-49D9-81E6-59E5BCA2E46A}"/>
            </a:ext>
          </a:extLst>
        </xdr:cNvPr>
        <xdr:cNvSpPr/>
      </xdr:nvSpPr>
      <xdr:spPr>
        <a:xfrm>
          <a:off x="9401175" y="1007441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7142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4F582B6-E2AF-401C-8DB8-0B1291017A09}"/>
            </a:ext>
          </a:extLst>
        </xdr:cNvPr>
        <xdr:cNvSpPr txBox="1"/>
      </xdr:nvSpPr>
      <xdr:spPr>
        <a:xfrm>
          <a:off x="9467850" y="1005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33649</xdr:rowOff>
    </xdr:from>
    <xdr:to>
      <xdr:col>50</xdr:col>
      <xdr:colOff>165100</xdr:colOff>
      <xdr:row>62</xdr:row>
      <xdr:rowOff>135249</xdr:rowOff>
    </xdr:to>
    <xdr:sp macro="" textlink="">
      <xdr:nvSpPr>
        <xdr:cNvPr id="250" name="楕円 249">
          <a:extLst>
            <a:ext uri="{FF2B5EF4-FFF2-40B4-BE49-F238E27FC236}">
              <a16:creationId xmlns:a16="http://schemas.microsoft.com/office/drawing/2014/main" id="{29BB410B-5E83-4876-B943-293FCA59B008}"/>
            </a:ext>
          </a:extLst>
        </xdr:cNvPr>
        <xdr:cNvSpPr/>
      </xdr:nvSpPr>
      <xdr:spPr>
        <a:xfrm>
          <a:off x="8639175" y="100793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79515</xdr:rowOff>
    </xdr:from>
    <xdr:to>
      <xdr:col>55</xdr:col>
      <xdr:colOff>0</xdr:colOff>
      <xdr:row>62</xdr:row>
      <xdr:rowOff>84449</xdr:rowOff>
    </xdr:to>
    <xdr:cxnSp macro="">
      <xdr:nvCxnSpPr>
        <xdr:cNvPr id="251" name="直線コネクタ 250">
          <a:extLst>
            <a:ext uri="{FF2B5EF4-FFF2-40B4-BE49-F238E27FC236}">
              <a16:creationId xmlns:a16="http://schemas.microsoft.com/office/drawing/2014/main" id="{05A348C2-9D31-4560-9BAC-A8D19DA695B0}"/>
            </a:ext>
          </a:extLst>
        </xdr:cNvPr>
        <xdr:cNvCxnSpPr/>
      </xdr:nvCxnSpPr>
      <xdr:spPr>
        <a:xfrm flipV="1">
          <a:off x="8686800" y="10131565"/>
          <a:ext cx="74295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37708</xdr:rowOff>
    </xdr:from>
    <xdr:to>
      <xdr:col>46</xdr:col>
      <xdr:colOff>38100</xdr:colOff>
      <xdr:row>62</xdr:row>
      <xdr:rowOff>139308</xdr:rowOff>
    </xdr:to>
    <xdr:sp macro="" textlink="">
      <xdr:nvSpPr>
        <xdr:cNvPr id="252" name="楕円 251">
          <a:extLst>
            <a:ext uri="{FF2B5EF4-FFF2-40B4-BE49-F238E27FC236}">
              <a16:creationId xmlns:a16="http://schemas.microsoft.com/office/drawing/2014/main" id="{AB6A0CDE-8A76-4ECC-9F43-39857EDA4424}"/>
            </a:ext>
          </a:extLst>
        </xdr:cNvPr>
        <xdr:cNvSpPr/>
      </xdr:nvSpPr>
      <xdr:spPr>
        <a:xfrm>
          <a:off x="7839075" y="100865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84449</xdr:rowOff>
    </xdr:from>
    <xdr:to>
      <xdr:col>50</xdr:col>
      <xdr:colOff>114300</xdr:colOff>
      <xdr:row>62</xdr:row>
      <xdr:rowOff>88508</xdr:rowOff>
    </xdr:to>
    <xdr:cxnSp macro="">
      <xdr:nvCxnSpPr>
        <xdr:cNvPr id="253" name="直線コネクタ 252">
          <a:extLst>
            <a:ext uri="{FF2B5EF4-FFF2-40B4-BE49-F238E27FC236}">
              <a16:creationId xmlns:a16="http://schemas.microsoft.com/office/drawing/2014/main" id="{EEA61E83-DDD0-4B84-A81D-224F2EC1CDBA}"/>
            </a:ext>
          </a:extLst>
        </xdr:cNvPr>
        <xdr:cNvCxnSpPr/>
      </xdr:nvCxnSpPr>
      <xdr:spPr>
        <a:xfrm flipV="1">
          <a:off x="7886700" y="1013649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47136</xdr:rowOff>
    </xdr:from>
    <xdr:to>
      <xdr:col>41</xdr:col>
      <xdr:colOff>101600</xdr:colOff>
      <xdr:row>62</xdr:row>
      <xdr:rowOff>148736</xdr:rowOff>
    </xdr:to>
    <xdr:sp macro="" textlink="">
      <xdr:nvSpPr>
        <xdr:cNvPr id="254" name="楕円 253">
          <a:extLst>
            <a:ext uri="{FF2B5EF4-FFF2-40B4-BE49-F238E27FC236}">
              <a16:creationId xmlns:a16="http://schemas.microsoft.com/office/drawing/2014/main" id="{8585AED7-B954-4F90-956D-57543F94B79B}"/>
            </a:ext>
          </a:extLst>
        </xdr:cNvPr>
        <xdr:cNvSpPr/>
      </xdr:nvSpPr>
      <xdr:spPr>
        <a:xfrm>
          <a:off x="7029450" y="100991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88508</xdr:rowOff>
    </xdr:from>
    <xdr:to>
      <xdr:col>45</xdr:col>
      <xdr:colOff>177800</xdr:colOff>
      <xdr:row>62</xdr:row>
      <xdr:rowOff>97936</xdr:rowOff>
    </xdr:to>
    <xdr:cxnSp macro="">
      <xdr:nvCxnSpPr>
        <xdr:cNvPr id="255" name="直線コネクタ 254">
          <a:extLst>
            <a:ext uri="{FF2B5EF4-FFF2-40B4-BE49-F238E27FC236}">
              <a16:creationId xmlns:a16="http://schemas.microsoft.com/office/drawing/2014/main" id="{AB912937-03EB-4AFE-A6B8-A03A4F9C3270}"/>
            </a:ext>
          </a:extLst>
        </xdr:cNvPr>
        <xdr:cNvCxnSpPr/>
      </xdr:nvCxnSpPr>
      <xdr:spPr>
        <a:xfrm flipV="1">
          <a:off x="7077075" y="10134208"/>
          <a:ext cx="809625" cy="1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58751</xdr:rowOff>
    </xdr:from>
    <xdr:to>
      <xdr:col>36</xdr:col>
      <xdr:colOff>165100</xdr:colOff>
      <xdr:row>62</xdr:row>
      <xdr:rowOff>160351</xdr:rowOff>
    </xdr:to>
    <xdr:sp macro="" textlink="">
      <xdr:nvSpPr>
        <xdr:cNvPr id="256" name="楕円 255">
          <a:extLst>
            <a:ext uri="{FF2B5EF4-FFF2-40B4-BE49-F238E27FC236}">
              <a16:creationId xmlns:a16="http://schemas.microsoft.com/office/drawing/2014/main" id="{E5371B97-E5E1-473B-87F9-878DA849CBD3}"/>
            </a:ext>
          </a:extLst>
        </xdr:cNvPr>
        <xdr:cNvSpPr/>
      </xdr:nvSpPr>
      <xdr:spPr>
        <a:xfrm>
          <a:off x="6238875" y="101076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97936</xdr:rowOff>
    </xdr:from>
    <xdr:to>
      <xdr:col>41</xdr:col>
      <xdr:colOff>50800</xdr:colOff>
      <xdr:row>62</xdr:row>
      <xdr:rowOff>109551</xdr:rowOff>
    </xdr:to>
    <xdr:cxnSp macro="">
      <xdr:nvCxnSpPr>
        <xdr:cNvPr id="257" name="直線コネクタ 256">
          <a:extLst>
            <a:ext uri="{FF2B5EF4-FFF2-40B4-BE49-F238E27FC236}">
              <a16:creationId xmlns:a16="http://schemas.microsoft.com/office/drawing/2014/main" id="{4EF13862-954E-4767-92B5-E351B5F8B978}"/>
            </a:ext>
          </a:extLst>
        </xdr:cNvPr>
        <xdr:cNvCxnSpPr/>
      </xdr:nvCxnSpPr>
      <xdr:spPr>
        <a:xfrm flipV="1">
          <a:off x="6286500" y="10146811"/>
          <a:ext cx="790575"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2099A104-3034-433F-A1E2-80B01C962F7B}"/>
            </a:ext>
          </a:extLst>
        </xdr:cNvPr>
        <xdr:cNvSpPr txBox="1"/>
      </xdr:nvSpPr>
      <xdr:spPr>
        <a:xfrm>
          <a:off x="8399995" y="973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664708B3-4FC6-43B1-91BB-8C563FF45ECC}"/>
            </a:ext>
          </a:extLst>
        </xdr:cNvPr>
        <xdr:cNvSpPr txBox="1"/>
      </xdr:nvSpPr>
      <xdr:spPr>
        <a:xfrm>
          <a:off x="7609420" y="97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45661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150B810-5199-4805-8335-17E28A353700}"/>
            </a:ext>
          </a:extLst>
        </xdr:cNvPr>
        <xdr:cNvSpPr txBox="1"/>
      </xdr:nvSpPr>
      <xdr:spPr>
        <a:xfrm>
          <a:off x="6818845" y="977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70620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866AFEE4-7F42-4561-8E1D-5A511F1B4DA2}"/>
            </a:ext>
          </a:extLst>
        </xdr:cNvPr>
        <xdr:cNvSpPr txBox="1"/>
      </xdr:nvSpPr>
      <xdr:spPr>
        <a:xfrm>
          <a:off x="6009220" y="97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126376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731BA08-1444-4E78-919A-F891236EC460}"/>
            </a:ext>
          </a:extLst>
        </xdr:cNvPr>
        <xdr:cNvSpPr txBox="1"/>
      </xdr:nvSpPr>
      <xdr:spPr>
        <a:xfrm>
          <a:off x="8399995" y="1017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130435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FA68165-7C4D-4D51-9E4C-F241B696C695}"/>
            </a:ext>
          </a:extLst>
        </xdr:cNvPr>
        <xdr:cNvSpPr txBox="1"/>
      </xdr:nvSpPr>
      <xdr:spPr>
        <a:xfrm>
          <a:off x="7609420" y="1017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139863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789F71D8-8F73-428E-B11E-FB22CEF46071}"/>
            </a:ext>
          </a:extLst>
        </xdr:cNvPr>
        <xdr:cNvSpPr txBox="1"/>
      </xdr:nvSpPr>
      <xdr:spPr>
        <a:xfrm>
          <a:off x="6818845" y="1019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151478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13C41589-32C1-4211-8172-FADBE7C2F00D}"/>
            </a:ext>
          </a:extLst>
        </xdr:cNvPr>
        <xdr:cNvSpPr txBox="1"/>
      </xdr:nvSpPr>
      <xdr:spPr>
        <a:xfrm>
          <a:off x="6009220" y="1020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8360D5B7-1E42-41D8-A0BD-ED21EC42454B}"/>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E7BF56B-7F6C-4C49-8920-7C7F67650EC9}"/>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735E42D-AFC5-47B2-AFED-BBA06AE5B713}"/>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AC325B5C-A539-4F1A-B18B-392050BD191A}"/>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286DF3F-9F1A-4CF3-8127-65F6EA20DE40}"/>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1AC9556-2594-4686-BB3B-BB1CAE176ECF}"/>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2AF88F2-75DA-4BB2-B506-3A5E341796A9}"/>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2D42B6B-F3AD-411A-BBEE-C07DD65C15F7}"/>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205C7DDA-02F7-45A3-8F38-5AF7ADB02776}"/>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30821A1-1053-474E-9ADD-048941EB1E70}"/>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62A24F90-B283-4BB5-B1EA-8025B7446459}"/>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23E2027E-A760-4A68-810E-AA9BD1E51464}"/>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47DE22F-E992-43E2-99D5-8A78BA73D695}"/>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5FCA3006-ED86-402D-B210-17941AD13AA3}"/>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E959F4CF-7F23-4A41-9296-E665E55D617D}"/>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13CD77B8-B2A5-42DC-B0E6-5EB95A70C3F6}"/>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086E93A-D709-45A3-BC55-04864AB9304D}"/>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E33753A-2808-46A4-806A-BF8E5125FFE0}"/>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1E60F7A-8A5E-4414-951D-5B34070C7564}"/>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67CE88CC-DC7F-4E29-A243-33CD6E4B027C}"/>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F2C0A48A-D462-4407-9013-3CFBF699FFF7}"/>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891ACEF-02BE-482A-9EA7-9BCE10C7774D}"/>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EAD885E-032D-446E-A08A-709E57103B48}"/>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FFC202C-C367-45D8-8BE9-8B2DE5F9510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BF97C15E-EDF5-4548-A910-CE3510D3D7C9}"/>
            </a:ext>
          </a:extLst>
        </xdr:cNvPr>
        <xdr:cNvCxnSpPr/>
      </xdr:nvCxnSpPr>
      <xdr:spPr>
        <a:xfrm flipV="1">
          <a:off x="4180840" y="126003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6E2FF8C5-9BC6-4C8A-9348-4653E6252E62}"/>
            </a:ext>
          </a:extLst>
        </xdr:cNvPr>
        <xdr:cNvSpPr txBox="1"/>
      </xdr:nvSpPr>
      <xdr:spPr>
        <a:xfrm>
          <a:off x="4219575"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60279869-FAB6-4F28-9AD8-2D75F0258053}"/>
            </a:ext>
          </a:extLst>
        </xdr:cNvPr>
        <xdr:cNvCxnSpPr/>
      </xdr:nvCxnSpPr>
      <xdr:spPr>
        <a:xfrm>
          <a:off x="4105275" y="139795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168BFB8-E711-4125-815B-2C7CEF54950B}"/>
            </a:ext>
          </a:extLst>
        </xdr:cNvPr>
        <xdr:cNvSpPr txBox="1"/>
      </xdr:nvSpPr>
      <xdr:spPr>
        <a:xfrm>
          <a:off x="4219575" y="1238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9C1760D0-67B3-46CA-A03F-BDFCD21AF043}"/>
            </a:ext>
          </a:extLst>
        </xdr:cNvPr>
        <xdr:cNvCxnSpPr/>
      </xdr:nvCxnSpPr>
      <xdr:spPr>
        <a:xfrm>
          <a:off x="4105275" y="126003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74313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F795425-FCAC-40B7-A3FB-AE0C4A8586BE}"/>
            </a:ext>
          </a:extLst>
        </xdr:cNvPr>
        <xdr:cNvSpPr txBox="1"/>
      </xdr:nvSpPr>
      <xdr:spPr>
        <a:xfrm>
          <a:off x="4219575" y="13361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F826FC5F-F018-4A03-919E-F8E7FC0F225B}"/>
            </a:ext>
          </a:extLst>
        </xdr:cNvPr>
        <xdr:cNvSpPr/>
      </xdr:nvSpPr>
      <xdr:spPr>
        <a:xfrm>
          <a:off x="4124325" y="133832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DB1CA891-008A-41E9-AFBD-A9436F5AD021}"/>
            </a:ext>
          </a:extLst>
        </xdr:cNvPr>
        <xdr:cNvSpPr/>
      </xdr:nvSpPr>
      <xdr:spPr>
        <a:xfrm>
          <a:off x="3381375" y="13390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3B90EA44-3A60-4EE0-859F-10C39828EABB}"/>
            </a:ext>
          </a:extLst>
        </xdr:cNvPr>
        <xdr:cNvSpPr/>
      </xdr:nvSpPr>
      <xdr:spPr>
        <a:xfrm>
          <a:off x="2571750" y="133661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a:extLst>
            <a:ext uri="{FF2B5EF4-FFF2-40B4-BE49-F238E27FC236}">
              <a16:creationId xmlns:a16="http://schemas.microsoft.com/office/drawing/2014/main" id="{897985CC-95FE-4356-B268-F0DDE31594CB}"/>
            </a:ext>
          </a:extLst>
        </xdr:cNvPr>
        <xdr:cNvSpPr/>
      </xdr:nvSpPr>
      <xdr:spPr>
        <a:xfrm>
          <a:off x="1781175" y="13314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a:extLst>
            <a:ext uri="{FF2B5EF4-FFF2-40B4-BE49-F238E27FC236}">
              <a16:creationId xmlns:a16="http://schemas.microsoft.com/office/drawing/2014/main" id="{E4E717DA-4FD0-4F60-AE4A-54231712880A}"/>
            </a:ext>
          </a:extLst>
        </xdr:cNvPr>
        <xdr:cNvSpPr/>
      </xdr:nvSpPr>
      <xdr:spPr>
        <a:xfrm>
          <a:off x="981075" y="13355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35153A-BB4E-4EA9-8AF1-DBD621301B9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846387F-E303-4E7A-82D3-25D51890B04F}"/>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C1427E4-11D4-4733-B85E-45B0CD2CD940}"/>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A9AFBCC-9DD1-4C64-8538-EC91ABCD865E}"/>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96E314B-3667-4DD5-BE89-D93F8864DFFF}"/>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118745</xdr:rowOff>
    </xdr:from>
    <xdr:to>
      <xdr:col>24</xdr:col>
      <xdr:colOff>114300</xdr:colOff>
      <xdr:row>79</xdr:row>
      <xdr:rowOff>48895</xdr:rowOff>
    </xdr:to>
    <xdr:sp macro="" textlink="">
      <xdr:nvSpPr>
        <xdr:cNvPr id="306" name="楕円 305">
          <a:extLst>
            <a:ext uri="{FF2B5EF4-FFF2-40B4-BE49-F238E27FC236}">
              <a16:creationId xmlns:a16="http://schemas.microsoft.com/office/drawing/2014/main" id="{746C9312-2137-447F-A8A8-933789D77F7E}"/>
            </a:ext>
          </a:extLst>
        </xdr:cNvPr>
        <xdr:cNvSpPr/>
      </xdr:nvSpPr>
      <xdr:spPr>
        <a:xfrm>
          <a:off x="4124325" y="127615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141622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4D0DFC56-F638-4A4C-A7D6-26DD86A552FA}"/>
            </a:ext>
          </a:extLst>
        </xdr:cNvPr>
        <xdr:cNvSpPr txBox="1"/>
      </xdr:nvSpPr>
      <xdr:spPr>
        <a:xfrm>
          <a:off x="4219575" y="1262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88264</xdr:rowOff>
    </xdr:from>
    <xdr:to>
      <xdr:col>20</xdr:col>
      <xdr:colOff>38100</xdr:colOff>
      <xdr:row>79</xdr:row>
      <xdr:rowOff>18414</xdr:rowOff>
    </xdr:to>
    <xdr:sp macro="" textlink="">
      <xdr:nvSpPr>
        <xdr:cNvPr id="308" name="楕円 307">
          <a:extLst>
            <a:ext uri="{FF2B5EF4-FFF2-40B4-BE49-F238E27FC236}">
              <a16:creationId xmlns:a16="http://schemas.microsoft.com/office/drawing/2014/main" id="{7FEFB9DC-40CE-4FB1-A173-7673602B8C72}"/>
            </a:ext>
          </a:extLst>
        </xdr:cNvPr>
        <xdr:cNvSpPr/>
      </xdr:nvSpPr>
      <xdr:spPr>
        <a:xfrm>
          <a:off x="3381375" y="127247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139064</xdr:rowOff>
    </xdr:from>
    <xdr:to>
      <xdr:col>24</xdr:col>
      <xdr:colOff>63500</xdr:colOff>
      <xdr:row>78</xdr:row>
      <xdr:rowOff>169545</xdr:rowOff>
    </xdr:to>
    <xdr:cxnSp macro="">
      <xdr:nvCxnSpPr>
        <xdr:cNvPr id="309" name="直線コネクタ 308">
          <a:extLst>
            <a:ext uri="{FF2B5EF4-FFF2-40B4-BE49-F238E27FC236}">
              <a16:creationId xmlns:a16="http://schemas.microsoft.com/office/drawing/2014/main" id="{6F814481-7E42-4249-9289-C50D5AF9E0FD}"/>
            </a:ext>
          </a:extLst>
        </xdr:cNvPr>
        <xdr:cNvCxnSpPr/>
      </xdr:nvCxnSpPr>
      <xdr:spPr>
        <a:xfrm>
          <a:off x="3429000" y="12781914"/>
          <a:ext cx="7524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61595</xdr:rowOff>
    </xdr:from>
    <xdr:to>
      <xdr:col>15</xdr:col>
      <xdr:colOff>101600</xdr:colOff>
      <xdr:row>78</xdr:row>
      <xdr:rowOff>163195</xdr:rowOff>
    </xdr:to>
    <xdr:sp macro="" textlink="">
      <xdr:nvSpPr>
        <xdr:cNvPr id="310" name="楕円 309">
          <a:extLst>
            <a:ext uri="{FF2B5EF4-FFF2-40B4-BE49-F238E27FC236}">
              <a16:creationId xmlns:a16="http://schemas.microsoft.com/office/drawing/2014/main" id="{8E4AC452-0E4A-4288-96D0-04D0F0BABB1F}"/>
            </a:ext>
          </a:extLst>
        </xdr:cNvPr>
        <xdr:cNvSpPr/>
      </xdr:nvSpPr>
      <xdr:spPr>
        <a:xfrm>
          <a:off x="2571750" y="12704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112395</xdr:rowOff>
    </xdr:from>
    <xdr:to>
      <xdr:col>19</xdr:col>
      <xdr:colOff>177800</xdr:colOff>
      <xdr:row>78</xdr:row>
      <xdr:rowOff>139064</xdr:rowOff>
    </xdr:to>
    <xdr:cxnSp macro="">
      <xdr:nvCxnSpPr>
        <xdr:cNvPr id="311" name="直線コネクタ 310">
          <a:extLst>
            <a:ext uri="{FF2B5EF4-FFF2-40B4-BE49-F238E27FC236}">
              <a16:creationId xmlns:a16="http://schemas.microsoft.com/office/drawing/2014/main" id="{1F8B0ECE-D152-4ADD-9C69-D7438CAFFA29}"/>
            </a:ext>
          </a:extLst>
        </xdr:cNvPr>
        <xdr:cNvCxnSpPr/>
      </xdr:nvCxnSpPr>
      <xdr:spPr>
        <a:xfrm>
          <a:off x="2619375" y="12752070"/>
          <a:ext cx="809625"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29211</xdr:rowOff>
    </xdr:from>
    <xdr:to>
      <xdr:col>10</xdr:col>
      <xdr:colOff>165100</xdr:colOff>
      <xdr:row>79</xdr:row>
      <xdr:rowOff>130811</xdr:rowOff>
    </xdr:to>
    <xdr:sp macro="" textlink="">
      <xdr:nvSpPr>
        <xdr:cNvPr id="312" name="楕円 311">
          <a:extLst>
            <a:ext uri="{FF2B5EF4-FFF2-40B4-BE49-F238E27FC236}">
              <a16:creationId xmlns:a16="http://schemas.microsoft.com/office/drawing/2014/main" id="{A3DDD98C-72D8-4ADE-B6A8-00ABDFE52601}"/>
            </a:ext>
          </a:extLst>
        </xdr:cNvPr>
        <xdr:cNvSpPr/>
      </xdr:nvSpPr>
      <xdr:spPr>
        <a:xfrm>
          <a:off x="1781175" y="128276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112395</xdr:rowOff>
    </xdr:from>
    <xdr:to>
      <xdr:col>15</xdr:col>
      <xdr:colOff>50800</xdr:colOff>
      <xdr:row>79</xdr:row>
      <xdr:rowOff>80011</xdr:rowOff>
    </xdr:to>
    <xdr:cxnSp macro="">
      <xdr:nvCxnSpPr>
        <xdr:cNvPr id="313" name="直線コネクタ 312">
          <a:extLst>
            <a:ext uri="{FF2B5EF4-FFF2-40B4-BE49-F238E27FC236}">
              <a16:creationId xmlns:a16="http://schemas.microsoft.com/office/drawing/2014/main" id="{C6FACB63-188C-4763-8FBA-0F46225FAC33}"/>
            </a:ext>
          </a:extLst>
        </xdr:cNvPr>
        <xdr:cNvCxnSpPr/>
      </xdr:nvCxnSpPr>
      <xdr:spPr>
        <a:xfrm flipV="1">
          <a:off x="1828800" y="12752070"/>
          <a:ext cx="790575"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12064</xdr:rowOff>
    </xdr:from>
    <xdr:to>
      <xdr:col>6</xdr:col>
      <xdr:colOff>38100</xdr:colOff>
      <xdr:row>80</xdr:row>
      <xdr:rowOff>113664</xdr:rowOff>
    </xdr:to>
    <xdr:sp macro="" textlink="">
      <xdr:nvSpPr>
        <xdr:cNvPr id="314" name="楕円 313">
          <a:extLst>
            <a:ext uri="{FF2B5EF4-FFF2-40B4-BE49-F238E27FC236}">
              <a16:creationId xmlns:a16="http://schemas.microsoft.com/office/drawing/2014/main" id="{92E28D8A-632C-4549-9AFD-60942D1D49A6}"/>
            </a:ext>
          </a:extLst>
        </xdr:cNvPr>
        <xdr:cNvSpPr/>
      </xdr:nvSpPr>
      <xdr:spPr>
        <a:xfrm>
          <a:off x="981075" y="129724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80011</xdr:rowOff>
    </xdr:from>
    <xdr:to>
      <xdr:col>10</xdr:col>
      <xdr:colOff>114300</xdr:colOff>
      <xdr:row>80</xdr:row>
      <xdr:rowOff>62864</xdr:rowOff>
    </xdr:to>
    <xdr:cxnSp macro="">
      <xdr:nvCxnSpPr>
        <xdr:cNvPr id="315" name="直線コネクタ 314">
          <a:extLst>
            <a:ext uri="{FF2B5EF4-FFF2-40B4-BE49-F238E27FC236}">
              <a16:creationId xmlns:a16="http://schemas.microsoft.com/office/drawing/2014/main" id="{0661BE5F-2752-45CF-8CB6-E4ECBF877E83}"/>
            </a:ext>
          </a:extLst>
        </xdr:cNvPr>
        <xdr:cNvCxnSpPr/>
      </xdr:nvCxnSpPr>
      <xdr:spPr>
        <a:xfrm flipV="1">
          <a:off x="1028700" y="12884786"/>
          <a:ext cx="8001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20972</xdr:rowOff>
    </xdr:from>
    <xdr:ext cx="405111" cy="259045"/>
    <xdr:sp macro="" textlink="">
      <xdr:nvSpPr>
        <xdr:cNvPr id="316" name="n_1aveValue【公営住宅】&#10;有形固定資産減価償却率">
          <a:extLst>
            <a:ext uri="{FF2B5EF4-FFF2-40B4-BE49-F238E27FC236}">
              <a16:creationId xmlns:a16="http://schemas.microsoft.com/office/drawing/2014/main" id="{A6101C76-B6CB-4E70-BEA3-A85D440B670E}"/>
            </a:ext>
          </a:extLst>
        </xdr:cNvPr>
        <xdr:cNvSpPr txBox="1"/>
      </xdr:nvSpPr>
      <xdr:spPr>
        <a:xfrm>
          <a:off x="3239144" y="1347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aveValue【公営住宅】&#10;有形固定資産減価償却率">
          <a:extLst>
            <a:ext uri="{FF2B5EF4-FFF2-40B4-BE49-F238E27FC236}">
              <a16:creationId xmlns:a16="http://schemas.microsoft.com/office/drawing/2014/main" id="{D8611D5E-3EB6-4175-9B2A-FA209A529940}"/>
            </a:ext>
          </a:extLst>
        </xdr:cNvPr>
        <xdr:cNvSpPr txBox="1"/>
      </xdr:nvSpPr>
      <xdr:spPr>
        <a:xfrm>
          <a:off x="2439044"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318" name="n_3aveValue【公営住宅】&#10;有形固定資産減価償却率">
          <a:extLst>
            <a:ext uri="{FF2B5EF4-FFF2-40B4-BE49-F238E27FC236}">
              <a16:creationId xmlns:a16="http://schemas.microsoft.com/office/drawing/2014/main" id="{5C2CF8A6-15D3-4066-9618-5A55C2F35AEB}"/>
            </a:ext>
          </a:extLst>
        </xdr:cNvPr>
        <xdr:cNvSpPr txBox="1"/>
      </xdr:nvSpPr>
      <xdr:spPr>
        <a:xfrm>
          <a:off x="1648469"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9" name="n_4aveValue【公営住宅】&#10;有形固定資産減価償却率">
          <a:extLst>
            <a:ext uri="{FF2B5EF4-FFF2-40B4-BE49-F238E27FC236}">
              <a16:creationId xmlns:a16="http://schemas.microsoft.com/office/drawing/2014/main" id="{C2742D49-9AA9-420A-A2E2-3A5158141121}"/>
            </a:ext>
          </a:extLst>
        </xdr:cNvPr>
        <xdr:cNvSpPr txBox="1"/>
      </xdr:nvSpPr>
      <xdr:spPr>
        <a:xfrm>
          <a:off x="848369" y="1344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34941</xdr:rowOff>
    </xdr:from>
    <xdr:ext cx="405111" cy="259045"/>
    <xdr:sp macro="" textlink="">
      <xdr:nvSpPr>
        <xdr:cNvPr id="320" name="n_1mainValue【公営住宅】&#10;有形固定資産減価償却率">
          <a:extLst>
            <a:ext uri="{FF2B5EF4-FFF2-40B4-BE49-F238E27FC236}">
              <a16:creationId xmlns:a16="http://schemas.microsoft.com/office/drawing/2014/main" id="{880C2E78-0119-485A-8319-17EA6739C9CE}"/>
            </a:ext>
          </a:extLst>
        </xdr:cNvPr>
        <xdr:cNvSpPr txBox="1"/>
      </xdr:nvSpPr>
      <xdr:spPr>
        <a:xfrm>
          <a:off x="3239144" y="1251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8272</xdr:rowOff>
    </xdr:from>
    <xdr:ext cx="405111" cy="259045"/>
    <xdr:sp macro="" textlink="">
      <xdr:nvSpPr>
        <xdr:cNvPr id="321" name="n_2mainValue【公営住宅】&#10;有形固定資産減価償却率">
          <a:extLst>
            <a:ext uri="{FF2B5EF4-FFF2-40B4-BE49-F238E27FC236}">
              <a16:creationId xmlns:a16="http://schemas.microsoft.com/office/drawing/2014/main" id="{7FE32444-15F3-4129-9CF3-E4A0345459B8}"/>
            </a:ext>
          </a:extLst>
        </xdr:cNvPr>
        <xdr:cNvSpPr txBox="1"/>
      </xdr:nvSpPr>
      <xdr:spPr>
        <a:xfrm>
          <a:off x="2439044" y="1248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147338</xdr:rowOff>
    </xdr:from>
    <xdr:ext cx="405111" cy="259045"/>
    <xdr:sp macro="" textlink="">
      <xdr:nvSpPr>
        <xdr:cNvPr id="322" name="n_3mainValue【公営住宅】&#10;有形固定資産減価償却率">
          <a:extLst>
            <a:ext uri="{FF2B5EF4-FFF2-40B4-BE49-F238E27FC236}">
              <a16:creationId xmlns:a16="http://schemas.microsoft.com/office/drawing/2014/main" id="{70262286-1545-4E9A-B882-C2F4592BE3DE}"/>
            </a:ext>
          </a:extLst>
        </xdr:cNvPr>
        <xdr:cNvSpPr txBox="1"/>
      </xdr:nvSpPr>
      <xdr:spPr>
        <a:xfrm>
          <a:off x="1648469" y="1262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130191</xdr:rowOff>
    </xdr:from>
    <xdr:ext cx="405111" cy="259045"/>
    <xdr:sp macro="" textlink="">
      <xdr:nvSpPr>
        <xdr:cNvPr id="323" name="n_4mainValue【公営住宅】&#10;有形固定資産減価償却率">
          <a:extLst>
            <a:ext uri="{FF2B5EF4-FFF2-40B4-BE49-F238E27FC236}">
              <a16:creationId xmlns:a16="http://schemas.microsoft.com/office/drawing/2014/main" id="{345EE9A8-634C-41C3-A0AC-4A762C803A13}"/>
            </a:ext>
          </a:extLst>
        </xdr:cNvPr>
        <xdr:cNvSpPr txBox="1"/>
      </xdr:nvSpPr>
      <xdr:spPr>
        <a:xfrm>
          <a:off x="848369" y="1276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578D5B91-66DC-4F9C-9621-83695C5C1F00}"/>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D396AEF-677F-4887-B349-19DABCB71C0A}"/>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DF8E230-CD0E-4D15-A323-F7352C73D269}"/>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CC87B16-276D-4AEA-A43F-19C11E4F5E49}"/>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387CF477-93F5-4EDF-8392-85E2ACCE0C7B}"/>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EAB56A7-473B-4021-A857-A65A1393E16B}"/>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BA8F8C1-C006-4102-96CB-DC421566C58C}"/>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5A8ADF6-AA89-4728-9BFB-A3F5C028A089}"/>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C15CFAA-3197-4C40-9CF9-253E6A6AFFBF}"/>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CB362BC3-A78E-4F4B-83C7-A3E6CA089C2E}"/>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F38E37E6-AA83-43E6-A1B9-DC9F7A768761}"/>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2F4638A3-99A0-42CE-A539-2C1A189A500F}"/>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461A065C-A61C-4AAB-99DC-D2D26ED861C9}"/>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98096837-DBEF-467A-8966-57B9C59F9086}"/>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6F2DBCD6-2002-43AB-8A08-66A1BC4AE2A5}"/>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91AB321-7A55-41A7-AA3F-9C23D261BD0F}"/>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7B9F811A-996C-4288-8CAD-C6D5BF154FF2}"/>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60789E20-EF6B-4206-9E5D-7CE7EB6E8C3D}"/>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BD49EBBD-ABA9-48CA-8B6A-2841448EF383}"/>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612BB041-A418-4D71-BDE1-11304E147532}"/>
            </a:ext>
          </a:extLst>
        </xdr:cNvPr>
        <xdr:cNvSpPr txBox="1"/>
      </xdr:nvSpPr>
      <xdr:spPr>
        <a:xfrm>
          <a:off x="5478976" y="12475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6DBD303-0D6F-46D2-B188-914770B7517D}"/>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9FC3C0EF-34BD-4041-A1C4-AC0AACBBC282}"/>
            </a:ext>
          </a:extLst>
        </xdr:cNvPr>
        <xdr:cNvSpPr txBox="1"/>
      </xdr:nvSpPr>
      <xdr:spPr>
        <a:xfrm>
          <a:off x="5478976"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E8CFC6FD-52EE-4208-AD87-087642FEEF1D}"/>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E4621846-318D-408B-B8E8-45F40B375CD7}"/>
            </a:ext>
          </a:extLst>
        </xdr:cNvPr>
        <xdr:cNvCxnSpPr/>
      </xdr:nvCxnSpPr>
      <xdr:spPr>
        <a:xfrm flipV="1">
          <a:off x="9429115" y="12741402"/>
          <a:ext cx="0" cy="127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A7755958-157B-4DAF-82A5-44CFD2E3AE3D}"/>
            </a:ext>
          </a:extLst>
        </xdr:cNvPr>
        <xdr:cNvSpPr txBox="1"/>
      </xdr:nvSpPr>
      <xdr:spPr>
        <a:xfrm>
          <a:off x="9467850" y="1402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F8764DCE-54EC-422C-A55E-174D8D01C6ED}"/>
            </a:ext>
          </a:extLst>
        </xdr:cNvPr>
        <xdr:cNvCxnSpPr/>
      </xdr:nvCxnSpPr>
      <xdr:spPr>
        <a:xfrm>
          <a:off x="9363075" y="140199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F1955D17-EDC3-4368-85A2-4E281EA56AFC}"/>
            </a:ext>
          </a:extLst>
        </xdr:cNvPr>
        <xdr:cNvSpPr txBox="1"/>
      </xdr:nvSpPr>
      <xdr:spPr>
        <a:xfrm>
          <a:off x="9467850" y="125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F67CF091-ABC5-43D7-8F65-A75CF22BB98C}"/>
            </a:ext>
          </a:extLst>
        </xdr:cNvPr>
        <xdr:cNvCxnSpPr/>
      </xdr:nvCxnSpPr>
      <xdr:spPr>
        <a:xfrm>
          <a:off x="9363075" y="127414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352" name="【公営住宅】&#10;一人当たり面積平均値テキスト">
          <a:extLst>
            <a:ext uri="{FF2B5EF4-FFF2-40B4-BE49-F238E27FC236}">
              <a16:creationId xmlns:a16="http://schemas.microsoft.com/office/drawing/2014/main" id="{E3BFD2C6-1686-454F-8E22-6D607BEB7EF0}"/>
            </a:ext>
          </a:extLst>
        </xdr:cNvPr>
        <xdr:cNvSpPr txBox="1"/>
      </xdr:nvSpPr>
      <xdr:spPr>
        <a:xfrm>
          <a:off x="9467850" y="1359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CE641BEF-CF62-4F24-B690-71E9244172F5}"/>
            </a:ext>
          </a:extLst>
        </xdr:cNvPr>
        <xdr:cNvSpPr/>
      </xdr:nvSpPr>
      <xdr:spPr>
        <a:xfrm>
          <a:off x="9401175" y="137323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DD87AF29-C9DF-4F4E-A873-B8944F382708}"/>
            </a:ext>
          </a:extLst>
        </xdr:cNvPr>
        <xdr:cNvSpPr/>
      </xdr:nvSpPr>
      <xdr:spPr>
        <a:xfrm>
          <a:off x="8639175" y="137528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197CC09B-2983-4513-966E-FB45AF43119E}"/>
            </a:ext>
          </a:extLst>
        </xdr:cNvPr>
        <xdr:cNvSpPr/>
      </xdr:nvSpPr>
      <xdr:spPr>
        <a:xfrm>
          <a:off x="7839075" y="137707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356" name="フローチャート: 判断 355">
          <a:extLst>
            <a:ext uri="{FF2B5EF4-FFF2-40B4-BE49-F238E27FC236}">
              <a16:creationId xmlns:a16="http://schemas.microsoft.com/office/drawing/2014/main" id="{CE9F84DA-DC19-4CB7-A28F-223C81C9977F}"/>
            </a:ext>
          </a:extLst>
        </xdr:cNvPr>
        <xdr:cNvSpPr/>
      </xdr:nvSpPr>
      <xdr:spPr>
        <a:xfrm>
          <a:off x="7029450" y="1377111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357" name="フローチャート: 判断 356">
          <a:extLst>
            <a:ext uri="{FF2B5EF4-FFF2-40B4-BE49-F238E27FC236}">
              <a16:creationId xmlns:a16="http://schemas.microsoft.com/office/drawing/2014/main" id="{FE78735F-DB27-4629-B703-189D545E01EE}"/>
            </a:ext>
          </a:extLst>
        </xdr:cNvPr>
        <xdr:cNvSpPr/>
      </xdr:nvSpPr>
      <xdr:spPr>
        <a:xfrm>
          <a:off x="6238875" y="13783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B51CDBD-0804-49F0-A49D-BAEDCC76C455}"/>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979503A-DD4F-415D-8B03-43816A8489D1}"/>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6D0CBD3-52A7-466A-B3EF-A22F3D89AF60}"/>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B337D72-681C-431E-8AA2-9E7C9C6C57B3}"/>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0777E20-38BA-4FEE-9C78-B7CE2161210B}"/>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3" name="楕円 362">
          <a:extLst>
            <a:ext uri="{FF2B5EF4-FFF2-40B4-BE49-F238E27FC236}">
              <a16:creationId xmlns:a16="http://schemas.microsoft.com/office/drawing/2014/main" id="{1901F2E9-2B85-42C4-A4BE-0178C4EC733E}"/>
            </a:ext>
          </a:extLst>
        </xdr:cNvPr>
        <xdr:cNvSpPr/>
      </xdr:nvSpPr>
      <xdr:spPr>
        <a:xfrm>
          <a:off x="9401175" y="1392732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4" name="【公営住宅】&#10;一人当たり面積該当値テキスト">
          <a:extLst>
            <a:ext uri="{FF2B5EF4-FFF2-40B4-BE49-F238E27FC236}">
              <a16:creationId xmlns:a16="http://schemas.microsoft.com/office/drawing/2014/main" id="{43D90475-0BCC-4C6F-86E2-D272955FD616}"/>
            </a:ext>
          </a:extLst>
        </xdr:cNvPr>
        <xdr:cNvSpPr txBox="1"/>
      </xdr:nvSpPr>
      <xdr:spPr>
        <a:xfrm>
          <a:off x="9467850" y="138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155194</xdr:rowOff>
    </xdr:from>
    <xdr:to>
      <xdr:col>50</xdr:col>
      <xdr:colOff>165100</xdr:colOff>
      <xdr:row>86</xdr:row>
      <xdr:rowOff>85344</xdr:rowOff>
    </xdr:to>
    <xdr:sp macro="" textlink="">
      <xdr:nvSpPr>
        <xdr:cNvPr id="365" name="楕円 364">
          <a:extLst>
            <a:ext uri="{FF2B5EF4-FFF2-40B4-BE49-F238E27FC236}">
              <a16:creationId xmlns:a16="http://schemas.microsoft.com/office/drawing/2014/main" id="{57CA4EDA-A747-4D97-9E05-EF4A076C66AB}"/>
            </a:ext>
          </a:extLst>
        </xdr:cNvPr>
        <xdr:cNvSpPr/>
      </xdr:nvSpPr>
      <xdr:spPr>
        <a:xfrm>
          <a:off x="8639175" y="139283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34544</xdr:rowOff>
    </xdr:to>
    <xdr:cxnSp macro="">
      <xdr:nvCxnSpPr>
        <xdr:cNvPr id="366" name="直線コネクタ 365">
          <a:extLst>
            <a:ext uri="{FF2B5EF4-FFF2-40B4-BE49-F238E27FC236}">
              <a16:creationId xmlns:a16="http://schemas.microsoft.com/office/drawing/2014/main" id="{B010AEFC-1D7F-4670-B469-9F294AAA72FE}"/>
            </a:ext>
          </a:extLst>
        </xdr:cNvPr>
        <xdr:cNvCxnSpPr/>
      </xdr:nvCxnSpPr>
      <xdr:spPr>
        <a:xfrm flipV="1">
          <a:off x="8686800" y="13965428"/>
          <a:ext cx="74295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155448</xdr:rowOff>
    </xdr:from>
    <xdr:to>
      <xdr:col>46</xdr:col>
      <xdr:colOff>38100</xdr:colOff>
      <xdr:row>86</xdr:row>
      <xdr:rowOff>85598</xdr:rowOff>
    </xdr:to>
    <xdr:sp macro="" textlink="">
      <xdr:nvSpPr>
        <xdr:cNvPr id="367" name="楕円 366">
          <a:extLst>
            <a:ext uri="{FF2B5EF4-FFF2-40B4-BE49-F238E27FC236}">
              <a16:creationId xmlns:a16="http://schemas.microsoft.com/office/drawing/2014/main" id="{082AF080-B1C0-4F7F-A57D-6C6D08D29569}"/>
            </a:ext>
          </a:extLst>
        </xdr:cNvPr>
        <xdr:cNvSpPr/>
      </xdr:nvSpPr>
      <xdr:spPr>
        <a:xfrm>
          <a:off x="7839075" y="139285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34544</xdr:rowOff>
    </xdr:from>
    <xdr:to>
      <xdr:col>50</xdr:col>
      <xdr:colOff>114300</xdr:colOff>
      <xdr:row>86</xdr:row>
      <xdr:rowOff>34798</xdr:rowOff>
    </xdr:to>
    <xdr:cxnSp macro="">
      <xdr:nvCxnSpPr>
        <xdr:cNvPr id="368" name="直線コネクタ 367">
          <a:extLst>
            <a:ext uri="{FF2B5EF4-FFF2-40B4-BE49-F238E27FC236}">
              <a16:creationId xmlns:a16="http://schemas.microsoft.com/office/drawing/2014/main" id="{0890A8D7-539F-4925-AD28-023A12165E23}"/>
            </a:ext>
          </a:extLst>
        </xdr:cNvPr>
        <xdr:cNvCxnSpPr/>
      </xdr:nvCxnSpPr>
      <xdr:spPr>
        <a:xfrm flipV="1">
          <a:off x="7886700" y="13966444"/>
          <a:ext cx="8001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169290</xdr:rowOff>
    </xdr:from>
    <xdr:to>
      <xdr:col>41</xdr:col>
      <xdr:colOff>101600</xdr:colOff>
      <xdr:row>86</xdr:row>
      <xdr:rowOff>99440</xdr:rowOff>
    </xdr:to>
    <xdr:sp macro="" textlink="">
      <xdr:nvSpPr>
        <xdr:cNvPr id="369" name="楕円 368">
          <a:extLst>
            <a:ext uri="{FF2B5EF4-FFF2-40B4-BE49-F238E27FC236}">
              <a16:creationId xmlns:a16="http://schemas.microsoft.com/office/drawing/2014/main" id="{3E7B366E-3696-44CC-9E37-7A9553BB561E}"/>
            </a:ext>
          </a:extLst>
        </xdr:cNvPr>
        <xdr:cNvSpPr/>
      </xdr:nvSpPr>
      <xdr:spPr>
        <a:xfrm>
          <a:off x="7029450" y="139329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34798</xdr:rowOff>
    </xdr:from>
    <xdr:to>
      <xdr:col>45</xdr:col>
      <xdr:colOff>177800</xdr:colOff>
      <xdr:row>86</xdr:row>
      <xdr:rowOff>48640</xdr:rowOff>
    </xdr:to>
    <xdr:cxnSp macro="">
      <xdr:nvCxnSpPr>
        <xdr:cNvPr id="370" name="直線コネクタ 369">
          <a:extLst>
            <a:ext uri="{FF2B5EF4-FFF2-40B4-BE49-F238E27FC236}">
              <a16:creationId xmlns:a16="http://schemas.microsoft.com/office/drawing/2014/main" id="{ED105A64-116B-4116-B9C0-A9A7A542FE3B}"/>
            </a:ext>
          </a:extLst>
        </xdr:cNvPr>
        <xdr:cNvCxnSpPr/>
      </xdr:nvCxnSpPr>
      <xdr:spPr>
        <a:xfrm flipV="1">
          <a:off x="7077075" y="13966698"/>
          <a:ext cx="809625"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149861</xdr:rowOff>
    </xdr:from>
    <xdr:to>
      <xdr:col>36</xdr:col>
      <xdr:colOff>165100</xdr:colOff>
      <xdr:row>86</xdr:row>
      <xdr:rowOff>80011</xdr:rowOff>
    </xdr:to>
    <xdr:sp macro="" textlink="">
      <xdr:nvSpPr>
        <xdr:cNvPr id="371" name="楕円 370">
          <a:extLst>
            <a:ext uri="{FF2B5EF4-FFF2-40B4-BE49-F238E27FC236}">
              <a16:creationId xmlns:a16="http://schemas.microsoft.com/office/drawing/2014/main" id="{69702F9B-4DB9-42EF-BDF4-6C053E19613D}"/>
            </a:ext>
          </a:extLst>
        </xdr:cNvPr>
        <xdr:cNvSpPr/>
      </xdr:nvSpPr>
      <xdr:spPr>
        <a:xfrm>
          <a:off x="6238875" y="139230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29211</xdr:rowOff>
    </xdr:from>
    <xdr:to>
      <xdr:col>41</xdr:col>
      <xdr:colOff>50800</xdr:colOff>
      <xdr:row>86</xdr:row>
      <xdr:rowOff>48640</xdr:rowOff>
    </xdr:to>
    <xdr:cxnSp macro="">
      <xdr:nvCxnSpPr>
        <xdr:cNvPr id="372" name="直線コネクタ 371">
          <a:extLst>
            <a:ext uri="{FF2B5EF4-FFF2-40B4-BE49-F238E27FC236}">
              <a16:creationId xmlns:a16="http://schemas.microsoft.com/office/drawing/2014/main" id="{346346B6-39B2-4888-8800-6D1C94ADB733}"/>
            </a:ext>
          </a:extLst>
        </xdr:cNvPr>
        <xdr:cNvCxnSpPr/>
      </xdr:nvCxnSpPr>
      <xdr:spPr>
        <a:xfrm>
          <a:off x="6286500" y="13961111"/>
          <a:ext cx="790575"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373" name="n_1aveValue【公営住宅】&#10;一人当たり面積">
          <a:extLst>
            <a:ext uri="{FF2B5EF4-FFF2-40B4-BE49-F238E27FC236}">
              <a16:creationId xmlns:a16="http://schemas.microsoft.com/office/drawing/2014/main" id="{16BF7A0C-CB27-4A15-96F5-FDF9BBDD982B}"/>
            </a:ext>
          </a:extLst>
        </xdr:cNvPr>
        <xdr:cNvSpPr txBox="1"/>
      </xdr:nvSpPr>
      <xdr:spPr>
        <a:xfrm>
          <a:off x="8458277"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374" name="n_2aveValue【公営住宅】&#10;一人当たり面積">
          <a:extLst>
            <a:ext uri="{FF2B5EF4-FFF2-40B4-BE49-F238E27FC236}">
              <a16:creationId xmlns:a16="http://schemas.microsoft.com/office/drawing/2014/main" id="{EF21B0F0-EB71-48F8-8DE3-6EEEBCE3AE29}"/>
            </a:ext>
          </a:extLst>
        </xdr:cNvPr>
        <xdr:cNvSpPr txBox="1"/>
      </xdr:nvSpPr>
      <xdr:spPr>
        <a:xfrm>
          <a:off x="7677227" y="1355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103395</xdr:rowOff>
    </xdr:from>
    <xdr:ext cx="469744" cy="259045"/>
    <xdr:sp macro="" textlink="">
      <xdr:nvSpPr>
        <xdr:cNvPr id="375" name="n_3aveValue【公営住宅】&#10;一人当たり面積">
          <a:extLst>
            <a:ext uri="{FF2B5EF4-FFF2-40B4-BE49-F238E27FC236}">
              <a16:creationId xmlns:a16="http://schemas.microsoft.com/office/drawing/2014/main" id="{CE453332-5E29-42B7-A858-86774E7AFDC6}"/>
            </a:ext>
          </a:extLst>
        </xdr:cNvPr>
        <xdr:cNvSpPr txBox="1"/>
      </xdr:nvSpPr>
      <xdr:spPr>
        <a:xfrm>
          <a:off x="6867602" y="135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125113</xdr:rowOff>
    </xdr:from>
    <xdr:ext cx="469744" cy="259045"/>
    <xdr:sp macro="" textlink="">
      <xdr:nvSpPr>
        <xdr:cNvPr id="376" name="n_4aveValue【公営住宅】&#10;一人当たり面積">
          <a:extLst>
            <a:ext uri="{FF2B5EF4-FFF2-40B4-BE49-F238E27FC236}">
              <a16:creationId xmlns:a16="http://schemas.microsoft.com/office/drawing/2014/main" id="{F1610F68-372A-4B1A-BFA2-2DAD11332EEC}"/>
            </a:ext>
          </a:extLst>
        </xdr:cNvPr>
        <xdr:cNvSpPr txBox="1"/>
      </xdr:nvSpPr>
      <xdr:spPr>
        <a:xfrm>
          <a:off x="6067502" y="135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76471</xdr:rowOff>
    </xdr:from>
    <xdr:ext cx="469744" cy="259045"/>
    <xdr:sp macro="" textlink="">
      <xdr:nvSpPr>
        <xdr:cNvPr id="377" name="n_1mainValue【公営住宅】&#10;一人当たり面積">
          <a:extLst>
            <a:ext uri="{FF2B5EF4-FFF2-40B4-BE49-F238E27FC236}">
              <a16:creationId xmlns:a16="http://schemas.microsoft.com/office/drawing/2014/main" id="{38A692D3-BAA0-4112-AB76-468750FF18C7}"/>
            </a:ext>
          </a:extLst>
        </xdr:cNvPr>
        <xdr:cNvSpPr txBox="1"/>
      </xdr:nvSpPr>
      <xdr:spPr>
        <a:xfrm>
          <a:off x="8458277" y="140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76725</xdr:rowOff>
    </xdr:from>
    <xdr:ext cx="469744" cy="259045"/>
    <xdr:sp macro="" textlink="">
      <xdr:nvSpPr>
        <xdr:cNvPr id="378" name="n_2mainValue【公営住宅】&#10;一人当たり面積">
          <a:extLst>
            <a:ext uri="{FF2B5EF4-FFF2-40B4-BE49-F238E27FC236}">
              <a16:creationId xmlns:a16="http://schemas.microsoft.com/office/drawing/2014/main" id="{8782264D-4C71-4206-83C8-8B02C0CD0593}"/>
            </a:ext>
          </a:extLst>
        </xdr:cNvPr>
        <xdr:cNvSpPr txBox="1"/>
      </xdr:nvSpPr>
      <xdr:spPr>
        <a:xfrm>
          <a:off x="7677227" y="1401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90567</xdr:rowOff>
    </xdr:from>
    <xdr:ext cx="469744" cy="259045"/>
    <xdr:sp macro="" textlink="">
      <xdr:nvSpPr>
        <xdr:cNvPr id="379" name="n_3mainValue【公営住宅】&#10;一人当たり面積">
          <a:extLst>
            <a:ext uri="{FF2B5EF4-FFF2-40B4-BE49-F238E27FC236}">
              <a16:creationId xmlns:a16="http://schemas.microsoft.com/office/drawing/2014/main" id="{DFE1E3AF-6FC8-49DF-9282-0B479EF8BCC0}"/>
            </a:ext>
          </a:extLst>
        </xdr:cNvPr>
        <xdr:cNvSpPr txBox="1"/>
      </xdr:nvSpPr>
      <xdr:spPr>
        <a:xfrm>
          <a:off x="6867602" y="1402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71138</xdr:rowOff>
    </xdr:from>
    <xdr:ext cx="469744" cy="259045"/>
    <xdr:sp macro="" textlink="">
      <xdr:nvSpPr>
        <xdr:cNvPr id="380" name="n_4mainValue【公営住宅】&#10;一人当たり面積">
          <a:extLst>
            <a:ext uri="{FF2B5EF4-FFF2-40B4-BE49-F238E27FC236}">
              <a16:creationId xmlns:a16="http://schemas.microsoft.com/office/drawing/2014/main" id="{6E11647A-7AE6-41E5-8940-1A27636DBE5E}"/>
            </a:ext>
          </a:extLst>
        </xdr:cNvPr>
        <xdr:cNvSpPr txBox="1"/>
      </xdr:nvSpPr>
      <xdr:spPr>
        <a:xfrm>
          <a:off x="6067502" y="140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19752C6F-9CA0-4E87-AC96-6ED4B451010A}"/>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0ADACC4-954B-405C-B720-F2001D6E305A}"/>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B24B947-22A6-4D47-AD69-65670730E6FC}"/>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5C599E4-4AFB-4AAB-A22F-AB4973EBC052}"/>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9D862CF-0090-4F5E-B138-368270366C3A}"/>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F7B907F-53FF-426A-875A-60AAC0881DF1}"/>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472F9CD-9B47-41C9-B416-4542C168CD38}"/>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8AFAA95-47D7-47BF-A4F5-06E5B46581DE}"/>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2813115-5CE7-4DF4-AC0C-B579297967DD}"/>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A3D24ADF-364D-4DA6-B9C7-F35B196EE5CA}"/>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E18397E7-4FF9-4C25-8C80-6CAFE90B31F1}"/>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F1471D04-44CD-4C08-B604-AD9B7D5060B0}"/>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77B85C9F-26D5-46A9-A175-C348091CA479}"/>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5E78F17-4CE6-4466-9767-80A801387590}"/>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BF7BDEC6-8681-41C5-8A6C-8E3DF4FF93E8}"/>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72136EB-9B20-44AE-B677-915694FC177E}"/>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4802B88-6E83-467A-A327-53CF908B8E13}"/>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F87A9977-5F94-4EEB-BBDB-4041F66279A2}"/>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B2A99C3-1303-4CE4-A020-392943D99D4D}"/>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FDD6454-F217-4D92-9A5F-C3B5D0E4EF8C}"/>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B7DF7F90-6AAC-4FE1-8975-0C3BB9CB5C93}"/>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6C8FEEE-83C5-4AF8-835C-DEDE00A0DB9E}"/>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4E18B8D-8DA5-4205-9FDD-17F1EBCA6A73}"/>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00A3575-A828-4E87-8EB7-7FDF7BF72A6C}"/>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C32F5973-CE0C-4EF0-A524-AC64920FCDFD}"/>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3F61753-152C-4A88-9141-195EBE04DCF5}"/>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0A7313B-FE70-42FB-871B-A5AC73E5125D}"/>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BD037804-4FE6-4C33-A79E-A057D5419737}"/>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E1A848C-8699-4FD2-93E0-8D5D8CA3DBED}"/>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841CD0D2-9DEA-45BA-8E4D-3D5D36E8D7A4}"/>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D6F89BB-7087-4312-A85E-91E129670D1C}"/>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F1152061-952C-4903-B8AA-7D6045EE1DD1}"/>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6053D070-8E6F-46CC-8480-7FF0DEE83F28}"/>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E9095AF2-FCFC-489A-BADA-7C3CC694D8B2}"/>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FEED4C45-ABBF-450A-B597-31262F42F74C}"/>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B5350169-BFF3-45A3-8F87-FB42A6D13A76}"/>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8C589C6F-C22A-436E-BC9D-EEAAFC166F87}"/>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93A4B13-2186-4DB5-9108-FFD7B7F00898}"/>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A89E7D2B-8D41-4C2F-911C-38F2D7B8159E}"/>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CE7876C9-8CAD-4EF7-B783-AEA7C1BAC51B}"/>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A1528836-AD25-42A9-AF00-C020A5A243B4}"/>
            </a:ext>
          </a:extLst>
        </xdr:cNvPr>
        <xdr:cNvCxnSpPr/>
      </xdr:nvCxnSpPr>
      <xdr:spPr>
        <a:xfrm flipV="1">
          <a:off x="14696439" y="5650230"/>
          <a:ext cx="0" cy="1198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5294978-39FB-482C-A0C7-AAD3E10DA47E}"/>
            </a:ext>
          </a:extLst>
        </xdr:cNvPr>
        <xdr:cNvSpPr txBox="1"/>
      </xdr:nvSpPr>
      <xdr:spPr>
        <a:xfrm>
          <a:off x="14735175"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12117212-5254-4F5A-8536-A899AA64F727}"/>
            </a:ext>
          </a:extLst>
        </xdr:cNvPr>
        <xdr:cNvCxnSpPr/>
      </xdr:nvCxnSpPr>
      <xdr:spPr>
        <a:xfrm>
          <a:off x="14611350" y="6848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3D31C89-D1AE-414C-A6A4-16BE32063E41}"/>
            </a:ext>
          </a:extLst>
        </xdr:cNvPr>
        <xdr:cNvSpPr txBox="1"/>
      </xdr:nvSpPr>
      <xdr:spPr>
        <a:xfrm>
          <a:off x="14735175"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25" name="直線コネクタ 424">
          <a:extLst>
            <a:ext uri="{FF2B5EF4-FFF2-40B4-BE49-F238E27FC236}">
              <a16:creationId xmlns:a16="http://schemas.microsoft.com/office/drawing/2014/main" id="{023EBB80-B373-4240-95E1-D558022504B0}"/>
            </a:ext>
          </a:extLst>
        </xdr:cNvPr>
        <xdr:cNvCxnSpPr/>
      </xdr:nvCxnSpPr>
      <xdr:spPr>
        <a:xfrm>
          <a:off x="14611350" y="56502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172445BF-A2CD-44A8-9DF4-B40A172DBCCD}"/>
            </a:ext>
          </a:extLst>
        </xdr:cNvPr>
        <xdr:cNvSpPr txBox="1"/>
      </xdr:nvSpPr>
      <xdr:spPr>
        <a:xfrm>
          <a:off x="14735175" y="589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427" name="フローチャート: 判断 426">
          <a:extLst>
            <a:ext uri="{FF2B5EF4-FFF2-40B4-BE49-F238E27FC236}">
              <a16:creationId xmlns:a16="http://schemas.microsoft.com/office/drawing/2014/main" id="{F602B9B6-BE68-472E-ABC5-9B5FC1822A4E}"/>
            </a:ext>
          </a:extLst>
        </xdr:cNvPr>
        <xdr:cNvSpPr/>
      </xdr:nvSpPr>
      <xdr:spPr>
        <a:xfrm>
          <a:off x="14649450" y="6035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8" name="フローチャート: 判断 427">
          <a:extLst>
            <a:ext uri="{FF2B5EF4-FFF2-40B4-BE49-F238E27FC236}">
              <a16:creationId xmlns:a16="http://schemas.microsoft.com/office/drawing/2014/main" id="{088C9792-FC31-43AD-908B-F655613B506E}"/>
            </a:ext>
          </a:extLst>
        </xdr:cNvPr>
        <xdr:cNvSpPr/>
      </xdr:nvSpPr>
      <xdr:spPr>
        <a:xfrm>
          <a:off x="13887450" y="60756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429" name="フローチャート: 判断 428">
          <a:extLst>
            <a:ext uri="{FF2B5EF4-FFF2-40B4-BE49-F238E27FC236}">
              <a16:creationId xmlns:a16="http://schemas.microsoft.com/office/drawing/2014/main" id="{AC879F82-86F3-4EAC-B1FF-B55C4D9CFEB9}"/>
            </a:ext>
          </a:extLst>
        </xdr:cNvPr>
        <xdr:cNvSpPr/>
      </xdr:nvSpPr>
      <xdr:spPr>
        <a:xfrm>
          <a:off x="13096875" y="6054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30" name="フローチャート: 判断 429">
          <a:extLst>
            <a:ext uri="{FF2B5EF4-FFF2-40B4-BE49-F238E27FC236}">
              <a16:creationId xmlns:a16="http://schemas.microsoft.com/office/drawing/2014/main" id="{DD7104AF-10D0-4ABC-B621-19A2660EE49B}"/>
            </a:ext>
          </a:extLst>
        </xdr:cNvPr>
        <xdr:cNvSpPr/>
      </xdr:nvSpPr>
      <xdr:spPr>
        <a:xfrm>
          <a:off x="12296775" y="598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31" name="フローチャート: 判断 430">
          <a:extLst>
            <a:ext uri="{FF2B5EF4-FFF2-40B4-BE49-F238E27FC236}">
              <a16:creationId xmlns:a16="http://schemas.microsoft.com/office/drawing/2014/main" id="{778DAA11-EFFB-412C-AF89-BB6A0B45ECBF}"/>
            </a:ext>
          </a:extLst>
        </xdr:cNvPr>
        <xdr:cNvSpPr/>
      </xdr:nvSpPr>
      <xdr:spPr>
        <a:xfrm>
          <a:off x="11487150" y="5949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6650EE8-6606-45FD-A8B9-44739CBFCF86}"/>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8858526-D419-4F4F-9D16-7B36DB410AB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6E01464-4D15-486E-86F2-881D49943843}"/>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6AE09B3-941D-427A-86B5-990E6BE26544}"/>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09FC14A-60BB-44EB-B69D-0C2A842A2F21}"/>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130175</xdr:rowOff>
    </xdr:from>
    <xdr:to>
      <xdr:col>85</xdr:col>
      <xdr:colOff>177800</xdr:colOff>
      <xdr:row>39</xdr:row>
      <xdr:rowOff>60325</xdr:rowOff>
    </xdr:to>
    <xdr:sp macro="" textlink="">
      <xdr:nvSpPr>
        <xdr:cNvPr id="437" name="楕円 436">
          <a:extLst>
            <a:ext uri="{FF2B5EF4-FFF2-40B4-BE49-F238E27FC236}">
              <a16:creationId xmlns:a16="http://schemas.microsoft.com/office/drawing/2014/main" id="{0C0BB322-8E5C-4939-AF74-C57A08790C88}"/>
            </a:ext>
          </a:extLst>
        </xdr:cNvPr>
        <xdr:cNvSpPr/>
      </xdr:nvSpPr>
      <xdr:spPr>
        <a:xfrm>
          <a:off x="14649450" y="6292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108602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DE33E359-CB39-4706-A6E4-1129158C048E}"/>
            </a:ext>
          </a:extLst>
        </xdr:cNvPr>
        <xdr:cNvSpPr txBox="1"/>
      </xdr:nvSpPr>
      <xdr:spPr>
        <a:xfrm>
          <a:off x="14735175"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439" name="楕円 438">
          <a:extLst>
            <a:ext uri="{FF2B5EF4-FFF2-40B4-BE49-F238E27FC236}">
              <a16:creationId xmlns:a16="http://schemas.microsoft.com/office/drawing/2014/main" id="{817404BE-5FAC-496F-9364-FB6DAD21C2AD}"/>
            </a:ext>
          </a:extLst>
        </xdr:cNvPr>
        <xdr:cNvSpPr/>
      </xdr:nvSpPr>
      <xdr:spPr>
        <a:xfrm>
          <a:off x="13887450" y="62395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39</xdr:row>
      <xdr:rowOff>9525</xdr:rowOff>
    </xdr:to>
    <xdr:cxnSp macro="">
      <xdr:nvCxnSpPr>
        <xdr:cNvPr id="440" name="直線コネクタ 439">
          <a:extLst>
            <a:ext uri="{FF2B5EF4-FFF2-40B4-BE49-F238E27FC236}">
              <a16:creationId xmlns:a16="http://schemas.microsoft.com/office/drawing/2014/main" id="{3C1E80DF-D28B-4BD6-A996-42AE3199E52E}"/>
            </a:ext>
          </a:extLst>
        </xdr:cNvPr>
        <xdr:cNvCxnSpPr/>
      </xdr:nvCxnSpPr>
      <xdr:spPr>
        <a:xfrm>
          <a:off x="13935075" y="6287135"/>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441" name="楕円 440">
          <a:extLst>
            <a:ext uri="{FF2B5EF4-FFF2-40B4-BE49-F238E27FC236}">
              <a16:creationId xmlns:a16="http://schemas.microsoft.com/office/drawing/2014/main" id="{9774E955-A62D-4EF1-9067-957EC8D5405F}"/>
            </a:ext>
          </a:extLst>
        </xdr:cNvPr>
        <xdr:cNvSpPr/>
      </xdr:nvSpPr>
      <xdr:spPr>
        <a:xfrm>
          <a:off x="13096875" y="6162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127635</xdr:rowOff>
    </xdr:to>
    <xdr:cxnSp macro="">
      <xdr:nvCxnSpPr>
        <xdr:cNvPr id="442" name="直線コネクタ 441">
          <a:extLst>
            <a:ext uri="{FF2B5EF4-FFF2-40B4-BE49-F238E27FC236}">
              <a16:creationId xmlns:a16="http://schemas.microsoft.com/office/drawing/2014/main" id="{263FB973-72D2-4859-AFA5-C2F566AEA31C}"/>
            </a:ext>
          </a:extLst>
        </xdr:cNvPr>
        <xdr:cNvCxnSpPr/>
      </xdr:nvCxnSpPr>
      <xdr:spPr>
        <a:xfrm>
          <a:off x="13144500" y="6209665"/>
          <a:ext cx="790575"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43" name="楕円 442">
          <a:extLst>
            <a:ext uri="{FF2B5EF4-FFF2-40B4-BE49-F238E27FC236}">
              <a16:creationId xmlns:a16="http://schemas.microsoft.com/office/drawing/2014/main" id="{CA8212BD-A346-4349-96BF-E725AFB8ED2A}"/>
            </a:ext>
          </a:extLst>
        </xdr:cNvPr>
        <xdr:cNvSpPr/>
      </xdr:nvSpPr>
      <xdr:spPr>
        <a:xfrm>
          <a:off x="12296775" y="608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38</xdr:row>
      <xdr:rowOff>43815</xdr:rowOff>
    </xdr:to>
    <xdr:cxnSp macro="">
      <xdr:nvCxnSpPr>
        <xdr:cNvPr id="444" name="直線コネクタ 443">
          <a:extLst>
            <a:ext uri="{FF2B5EF4-FFF2-40B4-BE49-F238E27FC236}">
              <a16:creationId xmlns:a16="http://schemas.microsoft.com/office/drawing/2014/main" id="{1D2DEC0B-69C1-4206-A79D-1A0BD622E9CE}"/>
            </a:ext>
          </a:extLst>
        </xdr:cNvPr>
        <xdr:cNvCxnSpPr/>
      </xdr:nvCxnSpPr>
      <xdr:spPr>
        <a:xfrm>
          <a:off x="12344400" y="6134100"/>
          <a:ext cx="8001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445" name="楕円 444">
          <a:extLst>
            <a:ext uri="{FF2B5EF4-FFF2-40B4-BE49-F238E27FC236}">
              <a16:creationId xmlns:a16="http://schemas.microsoft.com/office/drawing/2014/main" id="{EAB0D8F6-29E6-4C79-90F3-11C80F262D11}"/>
            </a:ext>
          </a:extLst>
        </xdr:cNvPr>
        <xdr:cNvSpPr/>
      </xdr:nvSpPr>
      <xdr:spPr>
        <a:xfrm>
          <a:off x="11487150" y="60458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37</xdr:row>
      <xdr:rowOff>133350</xdr:rowOff>
    </xdr:to>
    <xdr:cxnSp macro="">
      <xdr:nvCxnSpPr>
        <xdr:cNvPr id="446" name="直線コネクタ 445">
          <a:extLst>
            <a:ext uri="{FF2B5EF4-FFF2-40B4-BE49-F238E27FC236}">
              <a16:creationId xmlns:a16="http://schemas.microsoft.com/office/drawing/2014/main" id="{31B6643E-2C85-4FB8-8E32-38EE3BF7C2BC}"/>
            </a:ext>
          </a:extLst>
        </xdr:cNvPr>
        <xdr:cNvCxnSpPr/>
      </xdr:nvCxnSpPr>
      <xdr:spPr>
        <a:xfrm>
          <a:off x="11534775" y="6102985"/>
          <a:ext cx="80962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92F1E05-D855-41A3-8AF6-2441784F6912}"/>
            </a:ext>
          </a:extLst>
        </xdr:cNvPr>
        <xdr:cNvSpPr txBox="1"/>
      </xdr:nvSpPr>
      <xdr:spPr>
        <a:xfrm>
          <a:off x="13745219"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68D7CAC1-99ED-484B-A4CE-D40BA05117BC}"/>
            </a:ext>
          </a:extLst>
        </xdr:cNvPr>
        <xdr:cNvSpPr txBox="1"/>
      </xdr:nvSpPr>
      <xdr:spPr>
        <a:xfrm>
          <a:off x="12964169"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46C7552-CA95-4809-BFF6-3EF2CEF7C0F1}"/>
            </a:ext>
          </a:extLst>
        </xdr:cNvPr>
        <xdr:cNvSpPr txBox="1"/>
      </xdr:nvSpPr>
      <xdr:spPr>
        <a:xfrm>
          <a:off x="12164069"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86EBF0C-0E9B-40DD-98B5-EC8D760997E7}"/>
            </a:ext>
          </a:extLst>
        </xdr:cNvPr>
        <xdr:cNvSpPr txBox="1"/>
      </xdr:nvSpPr>
      <xdr:spPr>
        <a:xfrm>
          <a:off x="113544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E06707AE-66C7-4BB2-8AFC-2A821D072D90}"/>
            </a:ext>
          </a:extLst>
        </xdr:cNvPr>
        <xdr:cNvSpPr txBox="1"/>
      </xdr:nvSpPr>
      <xdr:spPr>
        <a:xfrm>
          <a:off x="13745219"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B89A1C3-9A87-4E29-AF9E-730C02CAF460}"/>
            </a:ext>
          </a:extLst>
        </xdr:cNvPr>
        <xdr:cNvSpPr txBox="1"/>
      </xdr:nvSpPr>
      <xdr:spPr>
        <a:xfrm>
          <a:off x="12964169"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59C7648E-50BD-451B-9887-74EC9E0CEB88}"/>
            </a:ext>
          </a:extLst>
        </xdr:cNvPr>
        <xdr:cNvSpPr txBox="1"/>
      </xdr:nvSpPr>
      <xdr:spPr>
        <a:xfrm>
          <a:off x="12164069"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140987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A215D682-CB3A-432B-9E4C-FDCE41150A76}"/>
            </a:ext>
          </a:extLst>
        </xdr:cNvPr>
        <xdr:cNvSpPr txBox="1"/>
      </xdr:nvSpPr>
      <xdr:spPr>
        <a:xfrm>
          <a:off x="11354444" y="614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D32CA270-6FDD-4B3A-B20E-ABAF32E1B418}"/>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9EE51CC-91AB-481B-803D-4EEE0264F3A5}"/>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84D2059-59D8-4A3B-B136-3C41FD656882}"/>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43D6D52-F189-40DD-AC1A-B81840410442}"/>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6E0279D-CAEC-497D-B677-DD5AC04F9AE2}"/>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5B463D3-7D2F-41F0-B9FB-89F2AEC8FAE1}"/>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9C6B8B00-B539-4297-A107-D34745C924CF}"/>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A908F714-7F8E-402F-BBE6-2755AD7ABE6E}"/>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92D991B-8EA3-40DD-B551-E7E1CE35D62F}"/>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55DC57ED-47EF-486A-B3F1-2B411D9FE4F8}"/>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4701435C-512C-430E-8EF4-2B82ADC573D0}"/>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B36047C7-6EFF-459D-8FBA-38A05CDAC7EB}"/>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D45B65AE-1AF7-4E4D-81BC-CC77B6202D67}"/>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5599EC67-2AE8-43AC-951F-18FC73FEB513}"/>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2DA095C1-8DE5-4D3C-B20D-BD95ACF07721}"/>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CCD48D02-980D-4620-9616-560B84564F04}"/>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B8E88389-8288-48EB-ADA9-FC771A573E42}"/>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36B6E7B4-CCD1-466B-A80D-6D873CBB0CB9}"/>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2C795FE6-4292-4904-B0CE-E506D73E03C7}"/>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78C413C8-18AC-40D1-B1BB-5795B4F1C69E}"/>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BA4C8293-F498-4048-B196-A7CE405F2206}"/>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85C800C6-3E84-42AF-A4C1-82DE09B98781}"/>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5C4C32A-57AB-443C-846E-667673382AA4}"/>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478" name="直線コネクタ 477">
          <a:extLst>
            <a:ext uri="{FF2B5EF4-FFF2-40B4-BE49-F238E27FC236}">
              <a16:creationId xmlns:a16="http://schemas.microsoft.com/office/drawing/2014/main" id="{338B4417-F41B-4FFC-98E7-D681B126C0BB}"/>
            </a:ext>
          </a:extLst>
        </xdr:cNvPr>
        <xdr:cNvCxnSpPr/>
      </xdr:nvCxnSpPr>
      <xdr:spPr>
        <a:xfrm flipV="1">
          <a:off x="19954239" y="5601335"/>
          <a:ext cx="0" cy="120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A98AEBD1-069A-4016-A18E-9A19A3FB7347}"/>
            </a:ext>
          </a:extLst>
        </xdr:cNvPr>
        <xdr:cNvSpPr txBox="1"/>
      </xdr:nvSpPr>
      <xdr:spPr>
        <a:xfrm>
          <a:off x="19992975"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80" name="直線コネクタ 479">
          <a:extLst>
            <a:ext uri="{FF2B5EF4-FFF2-40B4-BE49-F238E27FC236}">
              <a16:creationId xmlns:a16="http://schemas.microsoft.com/office/drawing/2014/main" id="{A6BA2CE0-895C-4019-A318-7DB42B73EF0C}"/>
            </a:ext>
          </a:extLst>
        </xdr:cNvPr>
        <xdr:cNvCxnSpPr/>
      </xdr:nvCxnSpPr>
      <xdr:spPr>
        <a:xfrm>
          <a:off x="19878675" y="68097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FEE990DD-1B42-4F1D-B60E-05551C11FF28}"/>
            </a:ext>
          </a:extLst>
        </xdr:cNvPr>
        <xdr:cNvSpPr txBox="1"/>
      </xdr:nvSpPr>
      <xdr:spPr>
        <a:xfrm>
          <a:off x="19992975" y="538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2" name="直線コネクタ 481">
          <a:extLst>
            <a:ext uri="{FF2B5EF4-FFF2-40B4-BE49-F238E27FC236}">
              <a16:creationId xmlns:a16="http://schemas.microsoft.com/office/drawing/2014/main" id="{B46D0342-36F9-4069-A4E7-C6FAF9DE1645}"/>
            </a:ext>
          </a:extLst>
        </xdr:cNvPr>
        <xdr:cNvCxnSpPr/>
      </xdr:nvCxnSpPr>
      <xdr:spPr>
        <a:xfrm>
          <a:off x="19878675" y="5601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91457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96033146-B4D7-4F82-B892-939F9510722E}"/>
            </a:ext>
          </a:extLst>
        </xdr:cNvPr>
        <xdr:cNvSpPr txBox="1"/>
      </xdr:nvSpPr>
      <xdr:spPr>
        <a:xfrm>
          <a:off x="19992975"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84" name="フローチャート: 判断 483">
          <a:extLst>
            <a:ext uri="{FF2B5EF4-FFF2-40B4-BE49-F238E27FC236}">
              <a16:creationId xmlns:a16="http://schemas.microsoft.com/office/drawing/2014/main" id="{C4224B20-FED5-4333-8790-E66CDE0109B9}"/>
            </a:ext>
          </a:extLst>
        </xdr:cNvPr>
        <xdr:cNvSpPr/>
      </xdr:nvSpPr>
      <xdr:spPr>
        <a:xfrm>
          <a:off x="19897725" y="6275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485" name="フローチャート: 判断 484">
          <a:extLst>
            <a:ext uri="{FF2B5EF4-FFF2-40B4-BE49-F238E27FC236}">
              <a16:creationId xmlns:a16="http://schemas.microsoft.com/office/drawing/2014/main" id="{D1DB175C-44EB-4425-94BB-D9AC1787DD80}"/>
            </a:ext>
          </a:extLst>
        </xdr:cNvPr>
        <xdr:cNvSpPr/>
      </xdr:nvSpPr>
      <xdr:spPr>
        <a:xfrm>
          <a:off x="19154775" y="6315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86" name="フローチャート: 判断 485">
          <a:extLst>
            <a:ext uri="{FF2B5EF4-FFF2-40B4-BE49-F238E27FC236}">
              <a16:creationId xmlns:a16="http://schemas.microsoft.com/office/drawing/2014/main" id="{474BAB1D-C6F9-4597-93BB-C0A8E0C38865}"/>
            </a:ext>
          </a:extLst>
        </xdr:cNvPr>
        <xdr:cNvSpPr/>
      </xdr:nvSpPr>
      <xdr:spPr>
        <a:xfrm>
          <a:off x="18345150" y="63334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487" name="フローチャート: 判断 486">
          <a:extLst>
            <a:ext uri="{FF2B5EF4-FFF2-40B4-BE49-F238E27FC236}">
              <a16:creationId xmlns:a16="http://schemas.microsoft.com/office/drawing/2014/main" id="{028C109D-24B2-456D-9132-E014BB015D70}"/>
            </a:ext>
          </a:extLst>
        </xdr:cNvPr>
        <xdr:cNvSpPr/>
      </xdr:nvSpPr>
      <xdr:spPr>
        <a:xfrm>
          <a:off x="17554575" y="6323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88" name="フローチャート: 判断 487">
          <a:extLst>
            <a:ext uri="{FF2B5EF4-FFF2-40B4-BE49-F238E27FC236}">
              <a16:creationId xmlns:a16="http://schemas.microsoft.com/office/drawing/2014/main" id="{63613B48-A1B9-48E1-B213-EB4F6983D9C8}"/>
            </a:ext>
          </a:extLst>
        </xdr:cNvPr>
        <xdr:cNvSpPr/>
      </xdr:nvSpPr>
      <xdr:spPr>
        <a:xfrm>
          <a:off x="16754475" y="63233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5F09349-F3BC-4E53-A726-9FDD0582ABAF}"/>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ECA5A28-4E89-4DBE-8DA2-C121B8C531AA}"/>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2ED29BB-8ACB-49D7-87FA-C57A1C597D2A}"/>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3D12C6B0-B100-4556-98C5-92682AE06F6C}"/>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E801306-9D76-4B33-851C-5570D79E7C1E}"/>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94" name="楕円 493">
          <a:extLst>
            <a:ext uri="{FF2B5EF4-FFF2-40B4-BE49-F238E27FC236}">
              <a16:creationId xmlns:a16="http://schemas.microsoft.com/office/drawing/2014/main" id="{11DCA0EE-4E0B-4D23-B4AD-9D4814AFB706}"/>
            </a:ext>
          </a:extLst>
        </xdr:cNvPr>
        <xdr:cNvSpPr/>
      </xdr:nvSpPr>
      <xdr:spPr>
        <a:xfrm>
          <a:off x="19897725" y="61601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9A9DEDAD-F27A-4769-ADBD-0B26B53F96B7}"/>
            </a:ext>
          </a:extLst>
        </xdr:cNvPr>
        <xdr:cNvSpPr txBox="1"/>
      </xdr:nvSpPr>
      <xdr:spPr>
        <a:xfrm>
          <a:off x="19992975" y="601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xdr:rowOff>
    </xdr:from>
    <xdr:to>
      <xdr:col>112</xdr:col>
      <xdr:colOff>38100</xdr:colOff>
      <xdr:row>38</xdr:row>
      <xdr:rowOff>102235</xdr:rowOff>
    </xdr:to>
    <xdr:sp macro="" textlink="">
      <xdr:nvSpPr>
        <xdr:cNvPr id="496" name="楕円 495">
          <a:extLst>
            <a:ext uri="{FF2B5EF4-FFF2-40B4-BE49-F238E27FC236}">
              <a16:creationId xmlns:a16="http://schemas.microsoft.com/office/drawing/2014/main" id="{3EDB87C4-42FF-498E-8890-BFBAD024E726}"/>
            </a:ext>
          </a:extLst>
        </xdr:cNvPr>
        <xdr:cNvSpPr/>
      </xdr:nvSpPr>
      <xdr:spPr>
        <a:xfrm>
          <a:off x="19154775" y="61633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41910</xdr:rowOff>
    </xdr:from>
    <xdr:to>
      <xdr:col>116</xdr:col>
      <xdr:colOff>63500</xdr:colOff>
      <xdr:row>38</xdr:row>
      <xdr:rowOff>51435</xdr:rowOff>
    </xdr:to>
    <xdr:cxnSp macro="">
      <xdr:nvCxnSpPr>
        <xdr:cNvPr id="497" name="直線コネクタ 496">
          <a:extLst>
            <a:ext uri="{FF2B5EF4-FFF2-40B4-BE49-F238E27FC236}">
              <a16:creationId xmlns:a16="http://schemas.microsoft.com/office/drawing/2014/main" id="{428E52FB-D89D-4D94-9688-3D0A7304C190}"/>
            </a:ext>
          </a:extLst>
        </xdr:cNvPr>
        <xdr:cNvCxnSpPr/>
      </xdr:nvCxnSpPr>
      <xdr:spPr>
        <a:xfrm flipV="1">
          <a:off x="19202400" y="6207760"/>
          <a:ext cx="75247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15875</xdr:rowOff>
    </xdr:from>
    <xdr:to>
      <xdr:col>107</xdr:col>
      <xdr:colOff>101600</xdr:colOff>
      <xdr:row>38</xdr:row>
      <xdr:rowOff>117475</xdr:rowOff>
    </xdr:to>
    <xdr:sp macro="" textlink="">
      <xdr:nvSpPr>
        <xdr:cNvPr id="498" name="楕円 497">
          <a:extLst>
            <a:ext uri="{FF2B5EF4-FFF2-40B4-BE49-F238E27FC236}">
              <a16:creationId xmlns:a16="http://schemas.microsoft.com/office/drawing/2014/main" id="{28264D7F-2E06-43AB-8C93-87640BD472B3}"/>
            </a:ext>
          </a:extLst>
        </xdr:cNvPr>
        <xdr:cNvSpPr/>
      </xdr:nvSpPr>
      <xdr:spPr>
        <a:xfrm>
          <a:off x="18345150" y="6178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51435</xdr:rowOff>
    </xdr:from>
    <xdr:to>
      <xdr:col>111</xdr:col>
      <xdr:colOff>177800</xdr:colOff>
      <xdr:row>38</xdr:row>
      <xdr:rowOff>66675</xdr:rowOff>
    </xdr:to>
    <xdr:cxnSp macro="">
      <xdr:nvCxnSpPr>
        <xdr:cNvPr id="499" name="直線コネクタ 498">
          <a:extLst>
            <a:ext uri="{FF2B5EF4-FFF2-40B4-BE49-F238E27FC236}">
              <a16:creationId xmlns:a16="http://schemas.microsoft.com/office/drawing/2014/main" id="{923257C6-2A67-40EB-A502-1C7D2449FC6B}"/>
            </a:ext>
          </a:extLst>
        </xdr:cNvPr>
        <xdr:cNvCxnSpPr/>
      </xdr:nvCxnSpPr>
      <xdr:spPr>
        <a:xfrm flipV="1">
          <a:off x="18392775" y="6210935"/>
          <a:ext cx="8096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00" name="楕円 499">
          <a:extLst>
            <a:ext uri="{FF2B5EF4-FFF2-40B4-BE49-F238E27FC236}">
              <a16:creationId xmlns:a16="http://schemas.microsoft.com/office/drawing/2014/main" id="{F758D784-36AF-4AC6-9E1A-345B6A26E164}"/>
            </a:ext>
          </a:extLst>
        </xdr:cNvPr>
        <xdr:cNvSpPr/>
      </xdr:nvSpPr>
      <xdr:spPr>
        <a:xfrm>
          <a:off x="17554575" y="6191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66675</xdr:rowOff>
    </xdr:from>
    <xdr:to>
      <xdr:col>107</xdr:col>
      <xdr:colOff>50800</xdr:colOff>
      <xdr:row>38</xdr:row>
      <xdr:rowOff>76200</xdr:rowOff>
    </xdr:to>
    <xdr:cxnSp macro="">
      <xdr:nvCxnSpPr>
        <xdr:cNvPr id="501" name="直線コネクタ 500">
          <a:extLst>
            <a:ext uri="{FF2B5EF4-FFF2-40B4-BE49-F238E27FC236}">
              <a16:creationId xmlns:a16="http://schemas.microsoft.com/office/drawing/2014/main" id="{3CB24292-22AD-4D04-B963-62FF2B0BED8C}"/>
            </a:ext>
          </a:extLst>
        </xdr:cNvPr>
        <xdr:cNvCxnSpPr/>
      </xdr:nvCxnSpPr>
      <xdr:spPr>
        <a:xfrm flipV="1">
          <a:off x="17602200" y="6226175"/>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38735</xdr:rowOff>
    </xdr:from>
    <xdr:to>
      <xdr:col>98</xdr:col>
      <xdr:colOff>38100</xdr:colOff>
      <xdr:row>38</xdr:row>
      <xdr:rowOff>140335</xdr:rowOff>
    </xdr:to>
    <xdr:sp macro="" textlink="">
      <xdr:nvSpPr>
        <xdr:cNvPr id="502" name="楕円 501">
          <a:extLst>
            <a:ext uri="{FF2B5EF4-FFF2-40B4-BE49-F238E27FC236}">
              <a16:creationId xmlns:a16="http://schemas.microsoft.com/office/drawing/2014/main" id="{38BF8E67-993D-43EF-8C52-1CB61B872468}"/>
            </a:ext>
          </a:extLst>
        </xdr:cNvPr>
        <xdr:cNvSpPr/>
      </xdr:nvSpPr>
      <xdr:spPr>
        <a:xfrm>
          <a:off x="16754475" y="62014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89535</xdr:rowOff>
    </xdr:to>
    <xdr:cxnSp macro="">
      <xdr:nvCxnSpPr>
        <xdr:cNvPr id="503" name="直線コネクタ 502">
          <a:extLst>
            <a:ext uri="{FF2B5EF4-FFF2-40B4-BE49-F238E27FC236}">
              <a16:creationId xmlns:a16="http://schemas.microsoft.com/office/drawing/2014/main" id="{14AA88FF-1666-4199-A6BF-0C8E49444C18}"/>
            </a:ext>
          </a:extLst>
        </xdr:cNvPr>
        <xdr:cNvCxnSpPr/>
      </xdr:nvCxnSpPr>
      <xdr:spPr>
        <a:xfrm flipV="1">
          <a:off x="16802100" y="6238875"/>
          <a:ext cx="8001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74312</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DCB95F2F-FD41-4B43-8133-30E44662E421}"/>
            </a:ext>
          </a:extLst>
        </xdr:cNvPr>
        <xdr:cNvSpPr txBox="1"/>
      </xdr:nvSpPr>
      <xdr:spPr>
        <a:xfrm>
          <a:off x="18983402" y="639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104792</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2BB65099-CF91-4775-9056-A5E3BA930000}"/>
            </a:ext>
          </a:extLst>
        </xdr:cNvPr>
        <xdr:cNvSpPr txBox="1"/>
      </xdr:nvSpPr>
      <xdr:spPr>
        <a:xfrm>
          <a:off x="18183302"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85742</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8AD3A03D-4053-41A5-8A65-270DAF0E0679}"/>
            </a:ext>
          </a:extLst>
        </xdr:cNvPr>
        <xdr:cNvSpPr txBox="1"/>
      </xdr:nvSpPr>
      <xdr:spPr>
        <a:xfrm>
          <a:off x="17383202"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354AC396-A8FD-4EFD-85A4-637741E954F9}"/>
            </a:ext>
          </a:extLst>
        </xdr:cNvPr>
        <xdr:cNvSpPr txBox="1"/>
      </xdr:nvSpPr>
      <xdr:spPr>
        <a:xfrm>
          <a:off x="165926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118762</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238489B2-CCDA-4D2C-B84F-CB9491442F0F}"/>
            </a:ext>
          </a:extLst>
        </xdr:cNvPr>
        <xdr:cNvSpPr txBox="1"/>
      </xdr:nvSpPr>
      <xdr:spPr>
        <a:xfrm>
          <a:off x="18983402" y="596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134002</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3A0402CF-7900-45D0-8ED8-5E597AED7065}"/>
            </a:ext>
          </a:extLst>
        </xdr:cNvPr>
        <xdr:cNvSpPr txBox="1"/>
      </xdr:nvSpPr>
      <xdr:spPr>
        <a:xfrm>
          <a:off x="18183302"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DDDA942F-168B-4A9D-93DC-928E38723098}"/>
            </a:ext>
          </a:extLst>
        </xdr:cNvPr>
        <xdr:cNvSpPr txBox="1"/>
      </xdr:nvSpPr>
      <xdr:spPr>
        <a:xfrm>
          <a:off x="17383202"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156862</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BD56949A-8E7F-407F-BFA0-5883AD41BD04}"/>
            </a:ext>
          </a:extLst>
        </xdr:cNvPr>
        <xdr:cNvSpPr txBox="1"/>
      </xdr:nvSpPr>
      <xdr:spPr>
        <a:xfrm>
          <a:off x="16592627" y="599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2CF69C80-6261-4C37-9A7F-EBE0B1B2E08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CA33BD6F-95EB-47BA-A9CB-A96E1E61D74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F7150E01-FF1A-4043-96A2-EB791287AA75}"/>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39209393-6137-4591-8AF6-2D3597938A2C}"/>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D5B9370F-E4D8-4828-95CC-59E03EC0DA9A}"/>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B78D4BE1-79FC-4A4B-BD25-F1A2F8613902}"/>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431DB18-5E3B-4709-A095-82033ECAD5BE}"/>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AB80CDD5-2BE8-4402-8575-05EC9099AADF}"/>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7480CEA3-435C-4624-B9DB-6D6DE28BD4ED}"/>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39502601-C162-408D-88C0-4A180CE273CA}"/>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4D67439D-B40B-4D63-9422-70B37002EA61}"/>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9671F7B7-5195-4164-9194-D85E7AAED94F}"/>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a:extLst>
            <a:ext uri="{FF2B5EF4-FFF2-40B4-BE49-F238E27FC236}">
              <a16:creationId xmlns:a16="http://schemas.microsoft.com/office/drawing/2014/main" id="{C973DF2F-2373-464D-AB14-A5C2A38F9CA3}"/>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FC0CF562-52F5-4006-83EB-B482411419DC}"/>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FE61B380-947F-4182-AFB4-C711B512EDB3}"/>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1E837069-31CA-4AA5-8AD1-DCFF3A4DEB60}"/>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AD5E668A-72B7-4BAB-9871-43F8AAEBC5FC}"/>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5DCCC0DB-70F4-4587-B8A4-DC5F5511253E}"/>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D972F0BB-DF41-45D4-B5D2-D916126EAB31}"/>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ED6B9264-5F56-42D7-A5E1-C0A0BA7A4901}"/>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99692358-B579-4410-8A99-FAC9ACF5802B}"/>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279A4C69-6680-4A71-8F6F-051BF0B1210A}"/>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a:extLst>
            <a:ext uri="{FF2B5EF4-FFF2-40B4-BE49-F238E27FC236}">
              <a16:creationId xmlns:a16="http://schemas.microsoft.com/office/drawing/2014/main" id="{F27544BE-AF81-4F22-B016-6A5F56759C4D}"/>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385B133A-4C9D-4A1E-899C-FB15387E9C3C}"/>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9467D59-8B9B-4EA8-9F94-81EC5CAEC40F}"/>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D4666E2-C5D0-43CD-87D9-F11EC1311D6C}"/>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538" name="直線コネクタ 537">
          <a:extLst>
            <a:ext uri="{FF2B5EF4-FFF2-40B4-BE49-F238E27FC236}">
              <a16:creationId xmlns:a16="http://schemas.microsoft.com/office/drawing/2014/main" id="{E799B56B-F2C9-45FD-A06E-E38C694E9895}"/>
            </a:ext>
          </a:extLst>
        </xdr:cNvPr>
        <xdr:cNvCxnSpPr/>
      </xdr:nvCxnSpPr>
      <xdr:spPr>
        <a:xfrm flipV="1">
          <a:off x="14696439" y="9002032"/>
          <a:ext cx="0" cy="147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EAC98324-ADF8-49BE-B020-97D538E8748B}"/>
            </a:ext>
          </a:extLst>
        </xdr:cNvPr>
        <xdr:cNvSpPr txBox="1"/>
      </xdr:nvSpPr>
      <xdr:spPr>
        <a:xfrm>
          <a:off x="14735175" y="104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540" name="直線コネクタ 539">
          <a:extLst>
            <a:ext uri="{FF2B5EF4-FFF2-40B4-BE49-F238E27FC236}">
              <a16:creationId xmlns:a16="http://schemas.microsoft.com/office/drawing/2014/main" id="{66B3EE59-85BA-458C-BF98-492D5727DFA5}"/>
            </a:ext>
          </a:extLst>
        </xdr:cNvPr>
        <xdr:cNvCxnSpPr/>
      </xdr:nvCxnSpPr>
      <xdr:spPr>
        <a:xfrm>
          <a:off x="14611350" y="104773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6C60ED12-0C54-4433-941A-14F572288921}"/>
            </a:ext>
          </a:extLst>
        </xdr:cNvPr>
        <xdr:cNvSpPr txBox="1"/>
      </xdr:nvSpPr>
      <xdr:spPr>
        <a:xfrm>
          <a:off x="14735175" y="878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2" name="直線コネクタ 541">
          <a:extLst>
            <a:ext uri="{FF2B5EF4-FFF2-40B4-BE49-F238E27FC236}">
              <a16:creationId xmlns:a16="http://schemas.microsoft.com/office/drawing/2014/main" id="{8DBF5AB7-D9AE-4A84-A157-671A93EA18AE}"/>
            </a:ext>
          </a:extLst>
        </xdr:cNvPr>
        <xdr:cNvCxnSpPr/>
      </xdr:nvCxnSpPr>
      <xdr:spPr>
        <a:xfrm>
          <a:off x="14611350" y="9002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22333</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BB577141-7B4E-4269-B7BF-549C4DB9140B}"/>
            </a:ext>
          </a:extLst>
        </xdr:cNvPr>
        <xdr:cNvSpPr txBox="1"/>
      </xdr:nvSpPr>
      <xdr:spPr>
        <a:xfrm>
          <a:off x="14735175" y="9750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544" name="フローチャート: 判断 543">
          <a:extLst>
            <a:ext uri="{FF2B5EF4-FFF2-40B4-BE49-F238E27FC236}">
              <a16:creationId xmlns:a16="http://schemas.microsoft.com/office/drawing/2014/main" id="{66F60B6C-8FEC-48A8-8000-ECCDBE879217}"/>
            </a:ext>
          </a:extLst>
        </xdr:cNvPr>
        <xdr:cNvSpPr/>
      </xdr:nvSpPr>
      <xdr:spPr>
        <a:xfrm>
          <a:off x="14649450" y="97721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45" name="フローチャート: 判断 544">
          <a:extLst>
            <a:ext uri="{FF2B5EF4-FFF2-40B4-BE49-F238E27FC236}">
              <a16:creationId xmlns:a16="http://schemas.microsoft.com/office/drawing/2014/main" id="{FDC703D6-718A-42FA-A8AE-760374CE70E4}"/>
            </a:ext>
          </a:extLst>
        </xdr:cNvPr>
        <xdr:cNvSpPr/>
      </xdr:nvSpPr>
      <xdr:spPr>
        <a:xfrm>
          <a:off x="13887450" y="97232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546" name="フローチャート: 判断 545">
          <a:extLst>
            <a:ext uri="{FF2B5EF4-FFF2-40B4-BE49-F238E27FC236}">
              <a16:creationId xmlns:a16="http://schemas.microsoft.com/office/drawing/2014/main" id="{E4F92303-5799-49DF-AD5B-53177B9CF538}"/>
            </a:ext>
          </a:extLst>
        </xdr:cNvPr>
        <xdr:cNvSpPr/>
      </xdr:nvSpPr>
      <xdr:spPr>
        <a:xfrm>
          <a:off x="13096875" y="97232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47" name="フローチャート: 判断 546">
          <a:extLst>
            <a:ext uri="{FF2B5EF4-FFF2-40B4-BE49-F238E27FC236}">
              <a16:creationId xmlns:a16="http://schemas.microsoft.com/office/drawing/2014/main" id="{33EF7876-D50A-4897-BF91-78D951D33606}"/>
            </a:ext>
          </a:extLst>
        </xdr:cNvPr>
        <xdr:cNvSpPr/>
      </xdr:nvSpPr>
      <xdr:spPr>
        <a:xfrm>
          <a:off x="12296775" y="96673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8" name="フローチャート: 判断 547">
          <a:extLst>
            <a:ext uri="{FF2B5EF4-FFF2-40B4-BE49-F238E27FC236}">
              <a16:creationId xmlns:a16="http://schemas.microsoft.com/office/drawing/2014/main" id="{29812714-0A9A-4D5C-A839-857ED4EDC551}"/>
            </a:ext>
          </a:extLst>
        </xdr:cNvPr>
        <xdr:cNvSpPr/>
      </xdr:nvSpPr>
      <xdr:spPr>
        <a:xfrm>
          <a:off x="11487150" y="96871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07A200E-9BF1-4F01-87FA-D8CEC3A60713}"/>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7E65F4B-CD64-4AA3-A636-3A92D07DB30C}"/>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BD848426-B82D-4D57-A490-51CA0DEE2C87}"/>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70672F8-D68F-4CD2-B3E9-4DC14AFF0588}"/>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4ECA6389-28F9-4EA3-9A66-24B18CBF969F}"/>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54" name="楕円 553">
          <a:extLst>
            <a:ext uri="{FF2B5EF4-FFF2-40B4-BE49-F238E27FC236}">
              <a16:creationId xmlns:a16="http://schemas.microsoft.com/office/drawing/2014/main" id="{0748249F-FAAE-4129-A97E-522D5F8F5013}"/>
            </a:ext>
          </a:extLst>
        </xdr:cNvPr>
        <xdr:cNvSpPr/>
      </xdr:nvSpPr>
      <xdr:spPr>
        <a:xfrm>
          <a:off x="14649450" y="9556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2A6C4A8B-54AA-4D95-BF66-987F0C498EDB}"/>
            </a:ext>
          </a:extLst>
        </xdr:cNvPr>
        <xdr:cNvSpPr txBox="1"/>
      </xdr:nvSpPr>
      <xdr:spPr>
        <a:xfrm>
          <a:off x="14735175"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115751</xdr:rowOff>
    </xdr:from>
    <xdr:to>
      <xdr:col>81</xdr:col>
      <xdr:colOff>101600</xdr:colOff>
      <xdr:row>59</xdr:row>
      <xdr:rowOff>45901</xdr:rowOff>
    </xdr:to>
    <xdr:sp macro="" textlink="">
      <xdr:nvSpPr>
        <xdr:cNvPr id="556" name="楕円 555">
          <a:extLst>
            <a:ext uri="{FF2B5EF4-FFF2-40B4-BE49-F238E27FC236}">
              <a16:creationId xmlns:a16="http://schemas.microsoft.com/office/drawing/2014/main" id="{BEFB52F5-6544-4FCC-BB0E-8B8C34984300}"/>
            </a:ext>
          </a:extLst>
        </xdr:cNvPr>
        <xdr:cNvSpPr/>
      </xdr:nvSpPr>
      <xdr:spPr>
        <a:xfrm>
          <a:off x="13887450" y="95169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34290</xdr:rowOff>
    </xdr:to>
    <xdr:cxnSp macro="">
      <xdr:nvCxnSpPr>
        <xdr:cNvPr id="557" name="直線コネクタ 556">
          <a:extLst>
            <a:ext uri="{FF2B5EF4-FFF2-40B4-BE49-F238E27FC236}">
              <a16:creationId xmlns:a16="http://schemas.microsoft.com/office/drawing/2014/main" id="{E3625839-0068-4BB5-AEFD-DF346EA03D5D}"/>
            </a:ext>
          </a:extLst>
        </xdr:cNvPr>
        <xdr:cNvCxnSpPr/>
      </xdr:nvCxnSpPr>
      <xdr:spPr>
        <a:xfrm>
          <a:off x="13935075" y="9564551"/>
          <a:ext cx="762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58" name="楕円 557">
          <a:extLst>
            <a:ext uri="{FF2B5EF4-FFF2-40B4-BE49-F238E27FC236}">
              <a16:creationId xmlns:a16="http://schemas.microsoft.com/office/drawing/2014/main" id="{3167D430-C107-467C-9DAB-9D97979BB6B5}"/>
            </a:ext>
          </a:extLst>
        </xdr:cNvPr>
        <xdr:cNvSpPr/>
      </xdr:nvSpPr>
      <xdr:spPr>
        <a:xfrm>
          <a:off x="13096875" y="95169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166551</xdr:rowOff>
    </xdr:from>
    <xdr:to>
      <xdr:col>81</xdr:col>
      <xdr:colOff>50800</xdr:colOff>
      <xdr:row>58</xdr:row>
      <xdr:rowOff>166551</xdr:rowOff>
    </xdr:to>
    <xdr:cxnSp macro="">
      <xdr:nvCxnSpPr>
        <xdr:cNvPr id="559" name="直線コネクタ 558">
          <a:extLst>
            <a:ext uri="{FF2B5EF4-FFF2-40B4-BE49-F238E27FC236}">
              <a16:creationId xmlns:a16="http://schemas.microsoft.com/office/drawing/2014/main" id="{B0B4D3DD-9AC9-4984-8067-D23A79A15200}"/>
            </a:ext>
          </a:extLst>
        </xdr:cNvPr>
        <xdr:cNvCxnSpPr/>
      </xdr:nvCxnSpPr>
      <xdr:spPr>
        <a:xfrm>
          <a:off x="13144500" y="956455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60" name="楕円 559">
          <a:extLst>
            <a:ext uri="{FF2B5EF4-FFF2-40B4-BE49-F238E27FC236}">
              <a16:creationId xmlns:a16="http://schemas.microsoft.com/office/drawing/2014/main" id="{2E376B0D-C479-402C-9823-9B3A78EAAFFC}"/>
            </a:ext>
          </a:extLst>
        </xdr:cNvPr>
        <xdr:cNvSpPr/>
      </xdr:nvSpPr>
      <xdr:spPr>
        <a:xfrm>
          <a:off x="12296775" y="9467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166551</xdr:rowOff>
    </xdr:to>
    <xdr:cxnSp macro="">
      <xdr:nvCxnSpPr>
        <xdr:cNvPr id="561" name="直線コネクタ 560">
          <a:extLst>
            <a:ext uri="{FF2B5EF4-FFF2-40B4-BE49-F238E27FC236}">
              <a16:creationId xmlns:a16="http://schemas.microsoft.com/office/drawing/2014/main" id="{D6DDFA8E-E6F7-4A66-8641-81DB4D471B5F}"/>
            </a:ext>
          </a:extLst>
        </xdr:cNvPr>
        <xdr:cNvCxnSpPr/>
      </xdr:nvCxnSpPr>
      <xdr:spPr>
        <a:xfrm>
          <a:off x="12344400" y="9515475"/>
          <a:ext cx="8001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66766</xdr:rowOff>
    </xdr:from>
    <xdr:to>
      <xdr:col>67</xdr:col>
      <xdr:colOff>101600</xdr:colOff>
      <xdr:row>58</xdr:row>
      <xdr:rowOff>168366</xdr:rowOff>
    </xdr:to>
    <xdr:sp macro="" textlink="">
      <xdr:nvSpPr>
        <xdr:cNvPr id="562" name="楕円 561">
          <a:extLst>
            <a:ext uri="{FF2B5EF4-FFF2-40B4-BE49-F238E27FC236}">
              <a16:creationId xmlns:a16="http://schemas.microsoft.com/office/drawing/2014/main" id="{247F2DFB-B588-4247-A01F-4A5E5164A4A3}"/>
            </a:ext>
          </a:extLst>
        </xdr:cNvPr>
        <xdr:cNvSpPr/>
      </xdr:nvSpPr>
      <xdr:spPr>
        <a:xfrm>
          <a:off x="11487150" y="94647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117566</xdr:rowOff>
    </xdr:to>
    <xdr:cxnSp macro="">
      <xdr:nvCxnSpPr>
        <xdr:cNvPr id="563" name="直線コネクタ 562">
          <a:extLst>
            <a:ext uri="{FF2B5EF4-FFF2-40B4-BE49-F238E27FC236}">
              <a16:creationId xmlns:a16="http://schemas.microsoft.com/office/drawing/2014/main" id="{EEC7DB6A-2464-4337-A7FF-F9F032916657}"/>
            </a:ext>
          </a:extLst>
        </xdr:cNvPr>
        <xdr:cNvCxnSpPr/>
      </xdr:nvCxnSpPr>
      <xdr:spPr>
        <a:xfrm flipV="1">
          <a:off x="11534775" y="9515475"/>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564" name="n_1aveValue【学校施設】&#10;有形固定資産減価償却率">
          <a:extLst>
            <a:ext uri="{FF2B5EF4-FFF2-40B4-BE49-F238E27FC236}">
              <a16:creationId xmlns:a16="http://schemas.microsoft.com/office/drawing/2014/main" id="{B8C7B62D-EB54-4AC0-B9F8-283B2AD82D85}"/>
            </a:ext>
          </a:extLst>
        </xdr:cNvPr>
        <xdr:cNvSpPr txBox="1"/>
      </xdr:nvSpPr>
      <xdr:spPr>
        <a:xfrm>
          <a:off x="13745219" y="981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565" name="n_2aveValue【学校施設】&#10;有形固定資産減価償却率">
          <a:extLst>
            <a:ext uri="{FF2B5EF4-FFF2-40B4-BE49-F238E27FC236}">
              <a16:creationId xmlns:a16="http://schemas.microsoft.com/office/drawing/2014/main" id="{6055EAAE-0B1B-4DC4-AB82-B64721B12F64}"/>
            </a:ext>
          </a:extLst>
        </xdr:cNvPr>
        <xdr:cNvSpPr txBox="1"/>
      </xdr:nvSpPr>
      <xdr:spPr>
        <a:xfrm>
          <a:off x="12964169" y="981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566" name="n_3aveValue【学校施設】&#10;有形固定資産減価償却率">
          <a:extLst>
            <a:ext uri="{FF2B5EF4-FFF2-40B4-BE49-F238E27FC236}">
              <a16:creationId xmlns:a16="http://schemas.microsoft.com/office/drawing/2014/main" id="{EADE1C8D-5AEA-4A99-BF0F-009B6D0EE3E9}"/>
            </a:ext>
          </a:extLst>
        </xdr:cNvPr>
        <xdr:cNvSpPr txBox="1"/>
      </xdr:nvSpPr>
      <xdr:spPr>
        <a:xfrm>
          <a:off x="12164069" y="975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67" name="n_4aveValue【学校施設】&#10;有形固定資産減価償却率">
          <a:extLst>
            <a:ext uri="{FF2B5EF4-FFF2-40B4-BE49-F238E27FC236}">
              <a16:creationId xmlns:a16="http://schemas.microsoft.com/office/drawing/2014/main" id="{45FFC971-C0E0-4415-BE5A-6AA76232F628}"/>
            </a:ext>
          </a:extLst>
        </xdr:cNvPr>
        <xdr:cNvSpPr txBox="1"/>
      </xdr:nvSpPr>
      <xdr:spPr>
        <a:xfrm>
          <a:off x="11354444" y="977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62428</xdr:rowOff>
    </xdr:from>
    <xdr:ext cx="405111" cy="259045"/>
    <xdr:sp macro="" textlink="">
      <xdr:nvSpPr>
        <xdr:cNvPr id="568" name="n_1mainValue【学校施設】&#10;有形固定資産減価償却率">
          <a:extLst>
            <a:ext uri="{FF2B5EF4-FFF2-40B4-BE49-F238E27FC236}">
              <a16:creationId xmlns:a16="http://schemas.microsoft.com/office/drawing/2014/main" id="{F3059E68-AA42-424F-8DEA-9E54C28F8C29}"/>
            </a:ext>
          </a:extLst>
        </xdr:cNvPr>
        <xdr:cNvSpPr txBox="1"/>
      </xdr:nvSpPr>
      <xdr:spPr>
        <a:xfrm>
          <a:off x="13745219" y="930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69" name="n_2mainValue【学校施設】&#10;有形固定資産減価償却率">
          <a:extLst>
            <a:ext uri="{FF2B5EF4-FFF2-40B4-BE49-F238E27FC236}">
              <a16:creationId xmlns:a16="http://schemas.microsoft.com/office/drawing/2014/main" id="{0832C738-082E-44D9-97CC-E03F0AA22E70}"/>
            </a:ext>
          </a:extLst>
        </xdr:cNvPr>
        <xdr:cNvSpPr txBox="1"/>
      </xdr:nvSpPr>
      <xdr:spPr>
        <a:xfrm>
          <a:off x="12964169" y="930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70" name="n_3mainValue【学校施設】&#10;有形固定資産減価償却率">
          <a:extLst>
            <a:ext uri="{FF2B5EF4-FFF2-40B4-BE49-F238E27FC236}">
              <a16:creationId xmlns:a16="http://schemas.microsoft.com/office/drawing/2014/main" id="{A72F0DCB-B480-47D4-AB28-191E2075C6ED}"/>
            </a:ext>
          </a:extLst>
        </xdr:cNvPr>
        <xdr:cNvSpPr txBox="1"/>
      </xdr:nvSpPr>
      <xdr:spPr>
        <a:xfrm>
          <a:off x="12164069" y="924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571" name="n_4mainValue【学校施設】&#10;有形固定資産減価償却率">
          <a:extLst>
            <a:ext uri="{FF2B5EF4-FFF2-40B4-BE49-F238E27FC236}">
              <a16:creationId xmlns:a16="http://schemas.microsoft.com/office/drawing/2014/main" id="{AB5BC42D-DB16-463F-9636-35D2A3BBA007}"/>
            </a:ext>
          </a:extLst>
        </xdr:cNvPr>
        <xdr:cNvSpPr txBox="1"/>
      </xdr:nvSpPr>
      <xdr:spPr>
        <a:xfrm>
          <a:off x="11354444" y="924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51BD323D-95DE-4619-9DC0-CE1B77C64016}"/>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E4BBDBFB-BB95-4A74-8FED-8C25D1E6F086}"/>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970A913-8E5E-4977-A326-0A4CE5035757}"/>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4C4747D-00F2-420A-B59E-D76E5BED9660}"/>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8CA1549D-357A-4389-AFF7-F5FDAC75D8B0}"/>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C03B4BFC-3469-4D4E-8562-298AC16D405C}"/>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57819EB0-5F93-432A-8F88-51210CE53512}"/>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B154BA2B-0360-4D84-B5BD-27982B9F544D}"/>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2B03B685-A2C1-4B6E-AC9F-CD176D11F177}"/>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8B32D54E-7588-4A1E-B758-7113C6A897AE}"/>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31201D6C-0BFD-45FE-B560-52452B5CF3CE}"/>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D1BB0EDF-4541-4A51-9C69-159BF5BB5EF7}"/>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D79F7D60-E86E-4A72-98F7-506CB9E564AF}"/>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E30AE35F-A4C3-46D9-93F3-621BE1FFC9E0}"/>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ECF513A9-9CE7-4FD7-8778-C93A9667C805}"/>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455D42D7-1224-4071-8B35-3A11D85E7D69}"/>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38DB5D37-3DB9-42CB-9B08-29E19EAE9B59}"/>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2084C808-9966-40B2-BD0B-831CC082A7B7}"/>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E494806F-1711-40A9-BC56-79D32968920B}"/>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B41AB06E-F2D8-42D9-B7DD-973F13D29344}"/>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EE5950A-43F0-46E9-AA3E-AD1AEAC69AF3}"/>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518ABE31-1033-4219-A922-F9F3484721CD}"/>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BA84879B-122D-4291-A1F9-48269379FE16}"/>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7D1C81CC-D87D-433D-B2F5-9AAD8ED1864D}"/>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FDC94A8B-BAAB-4B5D-B09D-C20E10B0184E}"/>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E19B9E48-5208-45D1-B401-71EF75FECD92}"/>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598" name="直線コネクタ 597">
          <a:extLst>
            <a:ext uri="{FF2B5EF4-FFF2-40B4-BE49-F238E27FC236}">
              <a16:creationId xmlns:a16="http://schemas.microsoft.com/office/drawing/2014/main" id="{B0DD4B70-B181-4C83-ACB1-753256B4274F}"/>
            </a:ext>
          </a:extLst>
        </xdr:cNvPr>
        <xdr:cNvCxnSpPr/>
      </xdr:nvCxnSpPr>
      <xdr:spPr>
        <a:xfrm flipV="1">
          <a:off x="19954239" y="9070848"/>
          <a:ext cx="0" cy="1407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99" name="【学校施設】&#10;一人当たり面積最小値テキスト">
          <a:extLst>
            <a:ext uri="{FF2B5EF4-FFF2-40B4-BE49-F238E27FC236}">
              <a16:creationId xmlns:a16="http://schemas.microsoft.com/office/drawing/2014/main" id="{63CB1428-9E46-4477-AEB4-C4AC4D2C6BFC}"/>
            </a:ext>
          </a:extLst>
        </xdr:cNvPr>
        <xdr:cNvSpPr txBox="1"/>
      </xdr:nvSpPr>
      <xdr:spPr>
        <a:xfrm>
          <a:off x="19992975" y="1047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00" name="直線コネクタ 599">
          <a:extLst>
            <a:ext uri="{FF2B5EF4-FFF2-40B4-BE49-F238E27FC236}">
              <a16:creationId xmlns:a16="http://schemas.microsoft.com/office/drawing/2014/main" id="{DD224089-7CD5-4001-95CF-6C14DA6FFFA8}"/>
            </a:ext>
          </a:extLst>
        </xdr:cNvPr>
        <xdr:cNvCxnSpPr/>
      </xdr:nvCxnSpPr>
      <xdr:spPr>
        <a:xfrm>
          <a:off x="19878675" y="104784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01" name="【学校施設】&#10;一人当たり面積最大値テキスト">
          <a:extLst>
            <a:ext uri="{FF2B5EF4-FFF2-40B4-BE49-F238E27FC236}">
              <a16:creationId xmlns:a16="http://schemas.microsoft.com/office/drawing/2014/main" id="{71EBF481-CCBA-4812-9BC7-BD848ED12524}"/>
            </a:ext>
          </a:extLst>
        </xdr:cNvPr>
        <xdr:cNvSpPr txBox="1"/>
      </xdr:nvSpPr>
      <xdr:spPr>
        <a:xfrm>
          <a:off x="19992975" y="88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02" name="直線コネクタ 601">
          <a:extLst>
            <a:ext uri="{FF2B5EF4-FFF2-40B4-BE49-F238E27FC236}">
              <a16:creationId xmlns:a16="http://schemas.microsoft.com/office/drawing/2014/main" id="{363C9B90-B5A4-4A85-8304-1C09D62713F4}"/>
            </a:ext>
          </a:extLst>
        </xdr:cNvPr>
        <xdr:cNvCxnSpPr/>
      </xdr:nvCxnSpPr>
      <xdr:spPr>
        <a:xfrm>
          <a:off x="19878675" y="90708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71355</xdr:rowOff>
    </xdr:from>
    <xdr:ext cx="469744" cy="259045"/>
    <xdr:sp macro="" textlink="">
      <xdr:nvSpPr>
        <xdr:cNvPr id="603" name="【学校施設】&#10;一人当たり面積平均値テキスト">
          <a:extLst>
            <a:ext uri="{FF2B5EF4-FFF2-40B4-BE49-F238E27FC236}">
              <a16:creationId xmlns:a16="http://schemas.microsoft.com/office/drawing/2014/main" id="{42F2FEF1-BD48-4035-971F-1A187E661FD7}"/>
            </a:ext>
          </a:extLst>
        </xdr:cNvPr>
        <xdr:cNvSpPr txBox="1"/>
      </xdr:nvSpPr>
      <xdr:spPr>
        <a:xfrm>
          <a:off x="19992975" y="979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604" name="フローチャート: 判断 603">
          <a:extLst>
            <a:ext uri="{FF2B5EF4-FFF2-40B4-BE49-F238E27FC236}">
              <a16:creationId xmlns:a16="http://schemas.microsoft.com/office/drawing/2014/main" id="{82AB8E54-3EE4-4B07-AE94-0AA48D3DCDA2}"/>
            </a:ext>
          </a:extLst>
        </xdr:cNvPr>
        <xdr:cNvSpPr/>
      </xdr:nvSpPr>
      <xdr:spPr>
        <a:xfrm>
          <a:off x="19897725" y="993225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605" name="フローチャート: 判断 604">
          <a:extLst>
            <a:ext uri="{FF2B5EF4-FFF2-40B4-BE49-F238E27FC236}">
              <a16:creationId xmlns:a16="http://schemas.microsoft.com/office/drawing/2014/main" id="{C1D550A1-D868-4C77-B4E0-105594B85DF4}"/>
            </a:ext>
          </a:extLst>
        </xdr:cNvPr>
        <xdr:cNvSpPr/>
      </xdr:nvSpPr>
      <xdr:spPr>
        <a:xfrm>
          <a:off x="19154775" y="99419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606" name="フローチャート: 判断 605">
          <a:extLst>
            <a:ext uri="{FF2B5EF4-FFF2-40B4-BE49-F238E27FC236}">
              <a16:creationId xmlns:a16="http://schemas.microsoft.com/office/drawing/2014/main" id="{035DFC9A-5764-4F35-AAC3-D064CCC44886}"/>
            </a:ext>
          </a:extLst>
        </xdr:cNvPr>
        <xdr:cNvSpPr/>
      </xdr:nvSpPr>
      <xdr:spPr>
        <a:xfrm>
          <a:off x="18345150" y="98977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607" name="フローチャート: 判断 606">
          <a:extLst>
            <a:ext uri="{FF2B5EF4-FFF2-40B4-BE49-F238E27FC236}">
              <a16:creationId xmlns:a16="http://schemas.microsoft.com/office/drawing/2014/main" id="{DF841FAE-73B9-4885-9ADB-8639D9CCCD05}"/>
            </a:ext>
          </a:extLst>
        </xdr:cNvPr>
        <xdr:cNvSpPr/>
      </xdr:nvSpPr>
      <xdr:spPr>
        <a:xfrm>
          <a:off x="17554575" y="98763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608" name="フローチャート: 判断 607">
          <a:extLst>
            <a:ext uri="{FF2B5EF4-FFF2-40B4-BE49-F238E27FC236}">
              <a16:creationId xmlns:a16="http://schemas.microsoft.com/office/drawing/2014/main" id="{1FC47903-5FAC-476F-82C1-F01F97551A49}"/>
            </a:ext>
          </a:extLst>
        </xdr:cNvPr>
        <xdr:cNvSpPr/>
      </xdr:nvSpPr>
      <xdr:spPr>
        <a:xfrm>
          <a:off x="16754475" y="98884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4F1FA19-0B22-4EA7-8185-CCE1AA3960C3}"/>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052E2A9-9665-4420-935F-B881AD3E115E}"/>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9B1E982-29C7-4CBA-B8D0-58933CF5F98C}"/>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A54993E-5F98-4C4E-9175-D0803D44DD9F}"/>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B6197453-790F-4585-94B0-BB9764587774}"/>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10269</xdr:rowOff>
    </xdr:from>
    <xdr:to>
      <xdr:col>116</xdr:col>
      <xdr:colOff>114300</xdr:colOff>
      <xdr:row>62</xdr:row>
      <xdr:rowOff>111869</xdr:rowOff>
    </xdr:to>
    <xdr:sp macro="" textlink="">
      <xdr:nvSpPr>
        <xdr:cNvPr id="614" name="楕円 613">
          <a:extLst>
            <a:ext uri="{FF2B5EF4-FFF2-40B4-BE49-F238E27FC236}">
              <a16:creationId xmlns:a16="http://schemas.microsoft.com/office/drawing/2014/main" id="{C623B377-733D-4C7E-B006-B716663947F5}"/>
            </a:ext>
          </a:extLst>
        </xdr:cNvPr>
        <xdr:cNvSpPr/>
      </xdr:nvSpPr>
      <xdr:spPr>
        <a:xfrm>
          <a:off x="19897725" y="100559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160146</xdr:rowOff>
    </xdr:from>
    <xdr:ext cx="469744" cy="259045"/>
    <xdr:sp macro="" textlink="">
      <xdr:nvSpPr>
        <xdr:cNvPr id="615" name="【学校施設】&#10;一人当たり面積該当値テキスト">
          <a:extLst>
            <a:ext uri="{FF2B5EF4-FFF2-40B4-BE49-F238E27FC236}">
              <a16:creationId xmlns:a16="http://schemas.microsoft.com/office/drawing/2014/main" id="{8B5CFF09-0B26-44D0-939D-02C3D8259BE9}"/>
            </a:ext>
          </a:extLst>
        </xdr:cNvPr>
        <xdr:cNvSpPr txBox="1"/>
      </xdr:nvSpPr>
      <xdr:spPr>
        <a:xfrm>
          <a:off x="19992975" y="10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19739</xdr:rowOff>
    </xdr:from>
    <xdr:to>
      <xdr:col>112</xdr:col>
      <xdr:colOff>38100</xdr:colOff>
      <xdr:row>62</xdr:row>
      <xdr:rowOff>121339</xdr:rowOff>
    </xdr:to>
    <xdr:sp macro="" textlink="">
      <xdr:nvSpPr>
        <xdr:cNvPr id="616" name="楕円 615">
          <a:extLst>
            <a:ext uri="{FF2B5EF4-FFF2-40B4-BE49-F238E27FC236}">
              <a16:creationId xmlns:a16="http://schemas.microsoft.com/office/drawing/2014/main" id="{D844BB9E-90B1-4A06-B5DE-516789D6327B}"/>
            </a:ext>
          </a:extLst>
        </xdr:cNvPr>
        <xdr:cNvSpPr/>
      </xdr:nvSpPr>
      <xdr:spPr>
        <a:xfrm>
          <a:off x="19154775" y="100686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61069</xdr:rowOff>
    </xdr:from>
    <xdr:to>
      <xdr:col>116</xdr:col>
      <xdr:colOff>63500</xdr:colOff>
      <xdr:row>62</xdr:row>
      <xdr:rowOff>70539</xdr:rowOff>
    </xdr:to>
    <xdr:cxnSp macro="">
      <xdr:nvCxnSpPr>
        <xdr:cNvPr id="617" name="直線コネクタ 616">
          <a:extLst>
            <a:ext uri="{FF2B5EF4-FFF2-40B4-BE49-F238E27FC236}">
              <a16:creationId xmlns:a16="http://schemas.microsoft.com/office/drawing/2014/main" id="{3B5369BD-0B84-455C-9DBE-FB1BA30BDD6A}"/>
            </a:ext>
          </a:extLst>
        </xdr:cNvPr>
        <xdr:cNvCxnSpPr/>
      </xdr:nvCxnSpPr>
      <xdr:spPr>
        <a:xfrm flipV="1">
          <a:off x="19202400" y="10113119"/>
          <a:ext cx="752475"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21699</xdr:rowOff>
    </xdr:from>
    <xdr:to>
      <xdr:col>107</xdr:col>
      <xdr:colOff>101600</xdr:colOff>
      <xdr:row>62</xdr:row>
      <xdr:rowOff>123299</xdr:rowOff>
    </xdr:to>
    <xdr:sp macro="" textlink="">
      <xdr:nvSpPr>
        <xdr:cNvPr id="618" name="楕円 617">
          <a:extLst>
            <a:ext uri="{FF2B5EF4-FFF2-40B4-BE49-F238E27FC236}">
              <a16:creationId xmlns:a16="http://schemas.microsoft.com/office/drawing/2014/main" id="{F8CD99BA-DC84-44A3-8C2C-CB7C4CEE2C8C}"/>
            </a:ext>
          </a:extLst>
        </xdr:cNvPr>
        <xdr:cNvSpPr/>
      </xdr:nvSpPr>
      <xdr:spPr>
        <a:xfrm>
          <a:off x="18345150" y="1007057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70539</xdr:rowOff>
    </xdr:from>
    <xdr:to>
      <xdr:col>111</xdr:col>
      <xdr:colOff>177800</xdr:colOff>
      <xdr:row>62</xdr:row>
      <xdr:rowOff>72499</xdr:rowOff>
    </xdr:to>
    <xdr:cxnSp macro="">
      <xdr:nvCxnSpPr>
        <xdr:cNvPr id="619" name="直線コネクタ 618">
          <a:extLst>
            <a:ext uri="{FF2B5EF4-FFF2-40B4-BE49-F238E27FC236}">
              <a16:creationId xmlns:a16="http://schemas.microsoft.com/office/drawing/2014/main" id="{8210F32C-23B8-4F3E-AF23-05EE682E7254}"/>
            </a:ext>
          </a:extLst>
        </xdr:cNvPr>
        <xdr:cNvCxnSpPr/>
      </xdr:nvCxnSpPr>
      <xdr:spPr>
        <a:xfrm flipV="1">
          <a:off x="18392775" y="10116239"/>
          <a:ext cx="809625"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31823</xdr:rowOff>
    </xdr:from>
    <xdr:to>
      <xdr:col>102</xdr:col>
      <xdr:colOff>165100</xdr:colOff>
      <xdr:row>62</xdr:row>
      <xdr:rowOff>133423</xdr:rowOff>
    </xdr:to>
    <xdr:sp macro="" textlink="">
      <xdr:nvSpPr>
        <xdr:cNvPr id="620" name="楕円 619">
          <a:extLst>
            <a:ext uri="{FF2B5EF4-FFF2-40B4-BE49-F238E27FC236}">
              <a16:creationId xmlns:a16="http://schemas.microsoft.com/office/drawing/2014/main" id="{FBA3828E-C884-4F57-80D0-60538739470E}"/>
            </a:ext>
          </a:extLst>
        </xdr:cNvPr>
        <xdr:cNvSpPr/>
      </xdr:nvSpPr>
      <xdr:spPr>
        <a:xfrm>
          <a:off x="17554575" y="1007752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72499</xdr:rowOff>
    </xdr:from>
    <xdr:to>
      <xdr:col>107</xdr:col>
      <xdr:colOff>50800</xdr:colOff>
      <xdr:row>62</xdr:row>
      <xdr:rowOff>82623</xdr:rowOff>
    </xdr:to>
    <xdr:cxnSp macro="">
      <xdr:nvCxnSpPr>
        <xdr:cNvPr id="621" name="直線コネクタ 620">
          <a:extLst>
            <a:ext uri="{FF2B5EF4-FFF2-40B4-BE49-F238E27FC236}">
              <a16:creationId xmlns:a16="http://schemas.microsoft.com/office/drawing/2014/main" id="{487CA4E4-4E34-4E87-8F31-C8EE10795286}"/>
            </a:ext>
          </a:extLst>
        </xdr:cNvPr>
        <xdr:cNvCxnSpPr/>
      </xdr:nvCxnSpPr>
      <xdr:spPr>
        <a:xfrm flipV="1">
          <a:off x="17602200" y="10118199"/>
          <a:ext cx="790575" cy="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40313</xdr:rowOff>
    </xdr:from>
    <xdr:to>
      <xdr:col>98</xdr:col>
      <xdr:colOff>38100</xdr:colOff>
      <xdr:row>62</xdr:row>
      <xdr:rowOff>141913</xdr:rowOff>
    </xdr:to>
    <xdr:sp macro="" textlink="">
      <xdr:nvSpPr>
        <xdr:cNvPr id="622" name="楕円 621">
          <a:extLst>
            <a:ext uri="{FF2B5EF4-FFF2-40B4-BE49-F238E27FC236}">
              <a16:creationId xmlns:a16="http://schemas.microsoft.com/office/drawing/2014/main" id="{8515738C-A1B4-4DE6-8DDF-1663563F4F3E}"/>
            </a:ext>
          </a:extLst>
        </xdr:cNvPr>
        <xdr:cNvSpPr/>
      </xdr:nvSpPr>
      <xdr:spPr>
        <a:xfrm>
          <a:off x="16754475" y="1008918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82623</xdr:rowOff>
    </xdr:from>
    <xdr:to>
      <xdr:col>102</xdr:col>
      <xdr:colOff>114300</xdr:colOff>
      <xdr:row>62</xdr:row>
      <xdr:rowOff>91113</xdr:rowOff>
    </xdr:to>
    <xdr:cxnSp macro="">
      <xdr:nvCxnSpPr>
        <xdr:cNvPr id="623" name="直線コネクタ 622">
          <a:extLst>
            <a:ext uri="{FF2B5EF4-FFF2-40B4-BE49-F238E27FC236}">
              <a16:creationId xmlns:a16="http://schemas.microsoft.com/office/drawing/2014/main" id="{A0F1FCAF-EC61-45FC-9926-54F75F9CD8E1}"/>
            </a:ext>
          </a:extLst>
        </xdr:cNvPr>
        <xdr:cNvCxnSpPr/>
      </xdr:nvCxnSpPr>
      <xdr:spPr>
        <a:xfrm flipV="1">
          <a:off x="16802100" y="10134673"/>
          <a:ext cx="8001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624" name="n_1aveValue【学校施設】&#10;一人当たり面積">
          <a:extLst>
            <a:ext uri="{FF2B5EF4-FFF2-40B4-BE49-F238E27FC236}">
              <a16:creationId xmlns:a16="http://schemas.microsoft.com/office/drawing/2014/main" id="{752A382F-7D2A-4E8B-ABA6-D97CFC00A1FE}"/>
            </a:ext>
          </a:extLst>
        </xdr:cNvPr>
        <xdr:cNvSpPr txBox="1"/>
      </xdr:nvSpPr>
      <xdr:spPr>
        <a:xfrm>
          <a:off x="18983402" y="972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625" name="n_2aveValue【学校施設】&#10;一人当たり面積">
          <a:extLst>
            <a:ext uri="{FF2B5EF4-FFF2-40B4-BE49-F238E27FC236}">
              <a16:creationId xmlns:a16="http://schemas.microsoft.com/office/drawing/2014/main" id="{6A4AB9D1-B063-4B11-AE9F-AF0F50E5D108}"/>
            </a:ext>
          </a:extLst>
        </xdr:cNvPr>
        <xdr:cNvSpPr txBox="1"/>
      </xdr:nvSpPr>
      <xdr:spPr>
        <a:xfrm>
          <a:off x="18183302" y="968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98024</xdr:rowOff>
    </xdr:from>
    <xdr:ext cx="469744" cy="259045"/>
    <xdr:sp macro="" textlink="">
      <xdr:nvSpPr>
        <xdr:cNvPr id="626" name="n_3aveValue【学校施設】&#10;一人当たり面積">
          <a:extLst>
            <a:ext uri="{FF2B5EF4-FFF2-40B4-BE49-F238E27FC236}">
              <a16:creationId xmlns:a16="http://schemas.microsoft.com/office/drawing/2014/main" id="{2EAE9E69-830A-46ED-832B-CCE46DFF4393}"/>
            </a:ext>
          </a:extLst>
        </xdr:cNvPr>
        <xdr:cNvSpPr txBox="1"/>
      </xdr:nvSpPr>
      <xdr:spPr>
        <a:xfrm>
          <a:off x="17383202" y="966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119578</xdr:rowOff>
    </xdr:from>
    <xdr:ext cx="469744" cy="259045"/>
    <xdr:sp macro="" textlink="">
      <xdr:nvSpPr>
        <xdr:cNvPr id="627" name="n_4aveValue【学校施設】&#10;一人当たり面積">
          <a:extLst>
            <a:ext uri="{FF2B5EF4-FFF2-40B4-BE49-F238E27FC236}">
              <a16:creationId xmlns:a16="http://schemas.microsoft.com/office/drawing/2014/main" id="{CD3C389D-9748-4296-875B-8A1E8AA360B2}"/>
            </a:ext>
          </a:extLst>
        </xdr:cNvPr>
        <xdr:cNvSpPr txBox="1"/>
      </xdr:nvSpPr>
      <xdr:spPr>
        <a:xfrm>
          <a:off x="16592627" y="968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112466</xdr:rowOff>
    </xdr:from>
    <xdr:ext cx="469744" cy="259045"/>
    <xdr:sp macro="" textlink="">
      <xdr:nvSpPr>
        <xdr:cNvPr id="628" name="n_1mainValue【学校施設】&#10;一人当たり面積">
          <a:extLst>
            <a:ext uri="{FF2B5EF4-FFF2-40B4-BE49-F238E27FC236}">
              <a16:creationId xmlns:a16="http://schemas.microsoft.com/office/drawing/2014/main" id="{95FFD1F9-5A7A-4643-A579-AE82CCBAF137}"/>
            </a:ext>
          </a:extLst>
        </xdr:cNvPr>
        <xdr:cNvSpPr txBox="1"/>
      </xdr:nvSpPr>
      <xdr:spPr>
        <a:xfrm>
          <a:off x="18983402" y="1016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114426</xdr:rowOff>
    </xdr:from>
    <xdr:ext cx="469744" cy="259045"/>
    <xdr:sp macro="" textlink="">
      <xdr:nvSpPr>
        <xdr:cNvPr id="629" name="n_2mainValue【学校施設】&#10;一人当たり面積">
          <a:extLst>
            <a:ext uri="{FF2B5EF4-FFF2-40B4-BE49-F238E27FC236}">
              <a16:creationId xmlns:a16="http://schemas.microsoft.com/office/drawing/2014/main" id="{201BDACA-60D2-436D-9929-49B35DF5EC05}"/>
            </a:ext>
          </a:extLst>
        </xdr:cNvPr>
        <xdr:cNvSpPr txBox="1"/>
      </xdr:nvSpPr>
      <xdr:spPr>
        <a:xfrm>
          <a:off x="18183302" y="1016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124550</xdr:rowOff>
    </xdr:from>
    <xdr:ext cx="469744" cy="259045"/>
    <xdr:sp macro="" textlink="">
      <xdr:nvSpPr>
        <xdr:cNvPr id="630" name="n_3mainValue【学校施設】&#10;一人当たり面積">
          <a:extLst>
            <a:ext uri="{FF2B5EF4-FFF2-40B4-BE49-F238E27FC236}">
              <a16:creationId xmlns:a16="http://schemas.microsoft.com/office/drawing/2014/main" id="{1F48F56B-7F34-4A71-9EF6-DF2DC1AC3C4A}"/>
            </a:ext>
          </a:extLst>
        </xdr:cNvPr>
        <xdr:cNvSpPr txBox="1"/>
      </xdr:nvSpPr>
      <xdr:spPr>
        <a:xfrm>
          <a:off x="17383202" y="1017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133040</xdr:rowOff>
    </xdr:from>
    <xdr:ext cx="469744" cy="259045"/>
    <xdr:sp macro="" textlink="">
      <xdr:nvSpPr>
        <xdr:cNvPr id="631" name="n_4mainValue【学校施設】&#10;一人当たり面積">
          <a:extLst>
            <a:ext uri="{FF2B5EF4-FFF2-40B4-BE49-F238E27FC236}">
              <a16:creationId xmlns:a16="http://schemas.microsoft.com/office/drawing/2014/main" id="{FAB16911-E867-44EA-9EF9-A3E0EDC2E824}"/>
            </a:ext>
          </a:extLst>
        </xdr:cNvPr>
        <xdr:cNvSpPr txBox="1"/>
      </xdr:nvSpPr>
      <xdr:spPr>
        <a:xfrm>
          <a:off x="16592627" y="1018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46AC63E3-2989-4854-9678-A695F98969D2}"/>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B0986A70-8A42-4DD7-A4E9-FDC09DA7C9C5}"/>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5A06F572-4E26-4F27-8EDB-73E700FBE33E}"/>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782DAD0C-187B-47B2-9053-1585485331E5}"/>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820EB681-3FAF-428B-AC38-A8C15717A5C9}"/>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46014339-FDE0-4B98-87C3-A2898733D3BD}"/>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61AE6174-ADA5-44FB-BFE6-02B4F41492DA}"/>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20B13008-7EEA-46A2-A594-29385D8CC69D}"/>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7B1D3693-2758-41E1-9228-732BA3D14604}"/>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7555C040-E916-47DC-91D2-A67071577318}"/>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5375332B-08A6-4C40-8070-EC38EE894573}"/>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3" name="直線コネクタ 642">
          <a:extLst>
            <a:ext uri="{FF2B5EF4-FFF2-40B4-BE49-F238E27FC236}">
              <a16:creationId xmlns:a16="http://schemas.microsoft.com/office/drawing/2014/main" id="{4E6EE0F0-CE8F-4B1E-BB4D-255ABB2FFA4E}"/>
            </a:ext>
          </a:extLst>
        </xdr:cNvPr>
        <xdr:cNvCxnSpPr/>
      </xdr:nvCxnSpPr>
      <xdr:spPr>
        <a:xfrm>
          <a:off x="11210925" y="1409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4" name="テキスト ボックス 643">
          <a:extLst>
            <a:ext uri="{FF2B5EF4-FFF2-40B4-BE49-F238E27FC236}">
              <a16:creationId xmlns:a16="http://schemas.microsoft.com/office/drawing/2014/main" id="{FC94A384-1226-4648-9224-64E716773FFD}"/>
            </a:ext>
          </a:extLst>
        </xdr:cNvPr>
        <xdr:cNvSpPr txBox="1"/>
      </xdr:nvSpPr>
      <xdr:spPr>
        <a:xfrm>
          <a:off x="107945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5" name="直線コネクタ 644">
          <a:extLst>
            <a:ext uri="{FF2B5EF4-FFF2-40B4-BE49-F238E27FC236}">
              <a16:creationId xmlns:a16="http://schemas.microsoft.com/office/drawing/2014/main" id="{D7448298-E914-4597-AF88-5D58116BC3A0}"/>
            </a:ext>
          </a:extLst>
        </xdr:cNvPr>
        <xdr:cNvCxnSpPr/>
      </xdr:nvCxnSpPr>
      <xdr:spPr>
        <a:xfrm>
          <a:off x="11210925" y="137835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6" name="テキスト ボックス 645">
          <a:extLst>
            <a:ext uri="{FF2B5EF4-FFF2-40B4-BE49-F238E27FC236}">
              <a16:creationId xmlns:a16="http://schemas.microsoft.com/office/drawing/2014/main" id="{B1615565-F91D-4B02-A4F6-C0C036091412}"/>
            </a:ext>
          </a:extLst>
        </xdr:cNvPr>
        <xdr:cNvSpPr txBox="1"/>
      </xdr:nvSpPr>
      <xdr:spPr>
        <a:xfrm>
          <a:off x="10845966"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7" name="直線コネクタ 646">
          <a:extLst>
            <a:ext uri="{FF2B5EF4-FFF2-40B4-BE49-F238E27FC236}">
              <a16:creationId xmlns:a16="http://schemas.microsoft.com/office/drawing/2014/main" id="{9C677A7B-B3FD-4B3B-AA30-B3ACBACB6A27}"/>
            </a:ext>
          </a:extLst>
        </xdr:cNvPr>
        <xdr:cNvCxnSpPr/>
      </xdr:nvCxnSpPr>
      <xdr:spPr>
        <a:xfrm>
          <a:off x="11210925" y="134760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8" name="テキスト ボックス 647">
          <a:extLst>
            <a:ext uri="{FF2B5EF4-FFF2-40B4-BE49-F238E27FC236}">
              <a16:creationId xmlns:a16="http://schemas.microsoft.com/office/drawing/2014/main" id="{846E5597-3C48-463F-8C2F-6E5067FA377A}"/>
            </a:ext>
          </a:extLst>
        </xdr:cNvPr>
        <xdr:cNvSpPr txBox="1"/>
      </xdr:nvSpPr>
      <xdr:spPr>
        <a:xfrm>
          <a:off x="10845966"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9" name="直線コネクタ 648">
          <a:extLst>
            <a:ext uri="{FF2B5EF4-FFF2-40B4-BE49-F238E27FC236}">
              <a16:creationId xmlns:a16="http://schemas.microsoft.com/office/drawing/2014/main" id="{5F85CD2E-38AC-4427-9AB5-ADA07E940A30}"/>
            </a:ext>
          </a:extLst>
        </xdr:cNvPr>
        <xdr:cNvCxnSpPr/>
      </xdr:nvCxnSpPr>
      <xdr:spPr>
        <a:xfrm>
          <a:off x="11210925" y="131748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0" name="テキスト ボックス 649">
          <a:extLst>
            <a:ext uri="{FF2B5EF4-FFF2-40B4-BE49-F238E27FC236}">
              <a16:creationId xmlns:a16="http://schemas.microsoft.com/office/drawing/2014/main" id="{C2CEA2E5-876B-474B-8A8A-89BF3322CB26}"/>
            </a:ext>
          </a:extLst>
        </xdr:cNvPr>
        <xdr:cNvSpPr txBox="1"/>
      </xdr:nvSpPr>
      <xdr:spPr>
        <a:xfrm>
          <a:off x="10845966"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1" name="直線コネクタ 650">
          <a:extLst>
            <a:ext uri="{FF2B5EF4-FFF2-40B4-BE49-F238E27FC236}">
              <a16:creationId xmlns:a16="http://schemas.microsoft.com/office/drawing/2014/main" id="{08294091-23DE-4E12-B935-070AD83F77D2}"/>
            </a:ext>
          </a:extLst>
        </xdr:cNvPr>
        <xdr:cNvCxnSpPr/>
      </xdr:nvCxnSpPr>
      <xdr:spPr>
        <a:xfrm>
          <a:off x="11210925" y="128673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2" name="テキスト ボックス 651">
          <a:extLst>
            <a:ext uri="{FF2B5EF4-FFF2-40B4-BE49-F238E27FC236}">
              <a16:creationId xmlns:a16="http://schemas.microsoft.com/office/drawing/2014/main" id="{7E37525D-6449-4D53-8C2B-125C4623878A}"/>
            </a:ext>
          </a:extLst>
        </xdr:cNvPr>
        <xdr:cNvSpPr txBox="1"/>
      </xdr:nvSpPr>
      <xdr:spPr>
        <a:xfrm>
          <a:off x="10845966"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3" name="直線コネクタ 652">
          <a:extLst>
            <a:ext uri="{FF2B5EF4-FFF2-40B4-BE49-F238E27FC236}">
              <a16:creationId xmlns:a16="http://schemas.microsoft.com/office/drawing/2014/main" id="{437F8086-5553-4F28-9B85-D92E15A12024}"/>
            </a:ext>
          </a:extLst>
        </xdr:cNvPr>
        <xdr:cNvCxnSpPr/>
      </xdr:nvCxnSpPr>
      <xdr:spPr>
        <a:xfrm>
          <a:off x="11210925" y="125566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4" name="テキスト ボックス 653">
          <a:extLst>
            <a:ext uri="{FF2B5EF4-FFF2-40B4-BE49-F238E27FC236}">
              <a16:creationId xmlns:a16="http://schemas.microsoft.com/office/drawing/2014/main" id="{A5FF871D-E32E-4719-B699-353C85B2AB0F}"/>
            </a:ext>
          </a:extLst>
        </xdr:cNvPr>
        <xdr:cNvSpPr txBox="1"/>
      </xdr:nvSpPr>
      <xdr:spPr>
        <a:xfrm>
          <a:off x="10903736" y="124207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F2D6596F-0C9E-437A-8772-205D4E634195}"/>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91AD1C85-D8EF-49EB-B2B5-C86397E1D60F}"/>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657" name="直線コネクタ 656">
          <a:extLst>
            <a:ext uri="{FF2B5EF4-FFF2-40B4-BE49-F238E27FC236}">
              <a16:creationId xmlns:a16="http://schemas.microsoft.com/office/drawing/2014/main" id="{4BE60722-C77D-43C8-A96D-6AF3E8405633}"/>
            </a:ext>
          </a:extLst>
        </xdr:cNvPr>
        <xdr:cNvCxnSpPr/>
      </xdr:nvCxnSpPr>
      <xdr:spPr>
        <a:xfrm flipV="1">
          <a:off x="14696439" y="12689295"/>
          <a:ext cx="0" cy="140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8" name="【児童館】&#10;有形固定資産減価償却率最小値テキスト">
          <a:extLst>
            <a:ext uri="{FF2B5EF4-FFF2-40B4-BE49-F238E27FC236}">
              <a16:creationId xmlns:a16="http://schemas.microsoft.com/office/drawing/2014/main" id="{3E2E0A56-C43B-4EBC-ADA1-BC87A3B582BB}"/>
            </a:ext>
          </a:extLst>
        </xdr:cNvPr>
        <xdr:cNvSpPr txBox="1"/>
      </xdr:nvSpPr>
      <xdr:spPr>
        <a:xfrm>
          <a:off x="14735175"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9" name="直線コネクタ 658">
          <a:extLst>
            <a:ext uri="{FF2B5EF4-FFF2-40B4-BE49-F238E27FC236}">
              <a16:creationId xmlns:a16="http://schemas.microsoft.com/office/drawing/2014/main" id="{82294C5E-BCDB-48A0-93BD-32A85B6CFC96}"/>
            </a:ext>
          </a:extLst>
        </xdr:cNvPr>
        <xdr:cNvCxnSpPr/>
      </xdr:nvCxnSpPr>
      <xdr:spPr>
        <a:xfrm>
          <a:off x="14611350" y="140942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660" name="【児童館】&#10;有形固定資産減価償却率最大値テキスト">
          <a:extLst>
            <a:ext uri="{FF2B5EF4-FFF2-40B4-BE49-F238E27FC236}">
              <a16:creationId xmlns:a16="http://schemas.microsoft.com/office/drawing/2014/main" id="{BFD85A88-FE9D-4BAB-B9DD-36B68BA9404E}"/>
            </a:ext>
          </a:extLst>
        </xdr:cNvPr>
        <xdr:cNvSpPr txBox="1"/>
      </xdr:nvSpPr>
      <xdr:spPr>
        <a:xfrm>
          <a:off x="14735175" y="12477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661" name="直線コネクタ 660">
          <a:extLst>
            <a:ext uri="{FF2B5EF4-FFF2-40B4-BE49-F238E27FC236}">
              <a16:creationId xmlns:a16="http://schemas.microsoft.com/office/drawing/2014/main" id="{6DFDC7C3-4975-4125-9046-6B385DD67D1D}"/>
            </a:ext>
          </a:extLst>
        </xdr:cNvPr>
        <xdr:cNvCxnSpPr/>
      </xdr:nvCxnSpPr>
      <xdr:spPr>
        <a:xfrm>
          <a:off x="14611350" y="12689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662" name="【児童館】&#10;有形固定資産減価償却率平均値テキスト">
          <a:extLst>
            <a:ext uri="{FF2B5EF4-FFF2-40B4-BE49-F238E27FC236}">
              <a16:creationId xmlns:a16="http://schemas.microsoft.com/office/drawing/2014/main" id="{52DF171A-297F-4B14-A6A5-43ED451E636E}"/>
            </a:ext>
          </a:extLst>
        </xdr:cNvPr>
        <xdr:cNvSpPr txBox="1"/>
      </xdr:nvSpPr>
      <xdr:spPr>
        <a:xfrm>
          <a:off x="14735175" y="13132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63" name="フローチャート: 判断 662">
          <a:extLst>
            <a:ext uri="{FF2B5EF4-FFF2-40B4-BE49-F238E27FC236}">
              <a16:creationId xmlns:a16="http://schemas.microsoft.com/office/drawing/2014/main" id="{A1C81DB6-E2A2-48A8-B9F4-B46784ADC730}"/>
            </a:ext>
          </a:extLst>
        </xdr:cNvPr>
        <xdr:cNvSpPr/>
      </xdr:nvSpPr>
      <xdr:spPr>
        <a:xfrm>
          <a:off x="14649450" y="132776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64" name="フローチャート: 判断 663">
          <a:extLst>
            <a:ext uri="{FF2B5EF4-FFF2-40B4-BE49-F238E27FC236}">
              <a16:creationId xmlns:a16="http://schemas.microsoft.com/office/drawing/2014/main" id="{6B5B08F2-7113-4EBD-8272-3FD2A9181D2C}"/>
            </a:ext>
          </a:extLst>
        </xdr:cNvPr>
        <xdr:cNvSpPr/>
      </xdr:nvSpPr>
      <xdr:spPr>
        <a:xfrm>
          <a:off x="13887450" y="13294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665" name="フローチャート: 判断 664">
          <a:extLst>
            <a:ext uri="{FF2B5EF4-FFF2-40B4-BE49-F238E27FC236}">
              <a16:creationId xmlns:a16="http://schemas.microsoft.com/office/drawing/2014/main" id="{357DB3F2-4D93-4627-AD2D-CE409F4C9DC1}"/>
            </a:ext>
          </a:extLst>
        </xdr:cNvPr>
        <xdr:cNvSpPr/>
      </xdr:nvSpPr>
      <xdr:spPr>
        <a:xfrm>
          <a:off x="13096875" y="13356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41184</xdr:rowOff>
    </xdr:from>
    <xdr:to>
      <xdr:col>72</xdr:col>
      <xdr:colOff>38100</xdr:colOff>
      <xdr:row>82</xdr:row>
      <xdr:rowOff>142784</xdr:rowOff>
    </xdr:to>
    <xdr:sp macro="" textlink="">
      <xdr:nvSpPr>
        <xdr:cNvPr id="666" name="フローチャート: 判断 665">
          <a:extLst>
            <a:ext uri="{FF2B5EF4-FFF2-40B4-BE49-F238E27FC236}">
              <a16:creationId xmlns:a16="http://schemas.microsoft.com/office/drawing/2014/main" id="{680C3A56-07FE-4485-851C-99C0BD4B9D1D}"/>
            </a:ext>
          </a:extLst>
        </xdr:cNvPr>
        <xdr:cNvSpPr/>
      </xdr:nvSpPr>
      <xdr:spPr>
        <a:xfrm>
          <a:off x="12296775" y="133285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29755</xdr:rowOff>
    </xdr:from>
    <xdr:to>
      <xdr:col>67</xdr:col>
      <xdr:colOff>101600</xdr:colOff>
      <xdr:row>82</xdr:row>
      <xdr:rowOff>131355</xdr:rowOff>
    </xdr:to>
    <xdr:sp macro="" textlink="">
      <xdr:nvSpPr>
        <xdr:cNvPr id="667" name="フローチャート: 判断 666">
          <a:extLst>
            <a:ext uri="{FF2B5EF4-FFF2-40B4-BE49-F238E27FC236}">
              <a16:creationId xmlns:a16="http://schemas.microsoft.com/office/drawing/2014/main" id="{E7BB54E1-D109-42F0-9A18-78396CC986FB}"/>
            </a:ext>
          </a:extLst>
        </xdr:cNvPr>
        <xdr:cNvSpPr/>
      </xdr:nvSpPr>
      <xdr:spPr>
        <a:xfrm>
          <a:off x="11487150" y="133139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C8A0835F-3D76-4AF7-9DA9-C1810213915F}"/>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527B9378-DE85-4B18-BB52-FE5C030BC57A}"/>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CDBB8008-6FA4-4665-B003-0F395760804C}"/>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AC48B62F-D131-4372-B317-BF68D104923A}"/>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4F61E620-A5FB-4D9D-B435-2728905B55B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116295</xdr:rowOff>
    </xdr:from>
    <xdr:to>
      <xdr:col>85</xdr:col>
      <xdr:colOff>177800</xdr:colOff>
      <xdr:row>86</xdr:row>
      <xdr:rowOff>46445</xdr:rowOff>
    </xdr:to>
    <xdr:sp macro="" textlink="">
      <xdr:nvSpPr>
        <xdr:cNvPr id="673" name="楕円 672">
          <a:extLst>
            <a:ext uri="{FF2B5EF4-FFF2-40B4-BE49-F238E27FC236}">
              <a16:creationId xmlns:a16="http://schemas.microsoft.com/office/drawing/2014/main" id="{92CCF952-A454-4748-A836-EDA26DA9BDB5}"/>
            </a:ext>
          </a:extLst>
        </xdr:cNvPr>
        <xdr:cNvSpPr/>
      </xdr:nvSpPr>
      <xdr:spPr>
        <a:xfrm>
          <a:off x="14649450" y="13889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94722</xdr:rowOff>
    </xdr:from>
    <xdr:ext cx="405111" cy="259045"/>
    <xdr:sp macro="" textlink="">
      <xdr:nvSpPr>
        <xdr:cNvPr id="674" name="【児童館】&#10;有形固定資産減価償却率該当値テキスト">
          <a:extLst>
            <a:ext uri="{FF2B5EF4-FFF2-40B4-BE49-F238E27FC236}">
              <a16:creationId xmlns:a16="http://schemas.microsoft.com/office/drawing/2014/main" id="{9679AEFE-7F1A-4C4F-9F15-365D3DD4AB08}"/>
            </a:ext>
          </a:extLst>
        </xdr:cNvPr>
        <xdr:cNvSpPr txBox="1"/>
      </xdr:nvSpPr>
      <xdr:spPr>
        <a:xfrm>
          <a:off x="14735175" y="1386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675" name="楕円 674">
          <a:extLst>
            <a:ext uri="{FF2B5EF4-FFF2-40B4-BE49-F238E27FC236}">
              <a16:creationId xmlns:a16="http://schemas.microsoft.com/office/drawing/2014/main" id="{2137DD52-85D0-4412-9753-45DB35968A35}"/>
            </a:ext>
          </a:extLst>
        </xdr:cNvPr>
        <xdr:cNvSpPr/>
      </xdr:nvSpPr>
      <xdr:spPr>
        <a:xfrm>
          <a:off x="13887450" y="13866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144236</xdr:rowOff>
    </xdr:from>
    <xdr:to>
      <xdr:col>85</xdr:col>
      <xdr:colOff>127000</xdr:colOff>
      <xdr:row>85</xdr:row>
      <xdr:rowOff>167095</xdr:rowOff>
    </xdr:to>
    <xdr:cxnSp macro="">
      <xdr:nvCxnSpPr>
        <xdr:cNvPr id="676" name="直線コネクタ 675">
          <a:extLst>
            <a:ext uri="{FF2B5EF4-FFF2-40B4-BE49-F238E27FC236}">
              <a16:creationId xmlns:a16="http://schemas.microsoft.com/office/drawing/2014/main" id="{A357A9BF-8340-46D6-AD17-045FFFE6DD23}"/>
            </a:ext>
          </a:extLst>
        </xdr:cNvPr>
        <xdr:cNvCxnSpPr/>
      </xdr:nvCxnSpPr>
      <xdr:spPr>
        <a:xfrm>
          <a:off x="13935075" y="13914211"/>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70576</xdr:rowOff>
    </xdr:from>
    <xdr:to>
      <xdr:col>76</xdr:col>
      <xdr:colOff>165100</xdr:colOff>
      <xdr:row>86</xdr:row>
      <xdr:rowOff>726</xdr:rowOff>
    </xdr:to>
    <xdr:sp macro="" textlink="">
      <xdr:nvSpPr>
        <xdr:cNvPr id="677" name="楕円 676">
          <a:extLst>
            <a:ext uri="{FF2B5EF4-FFF2-40B4-BE49-F238E27FC236}">
              <a16:creationId xmlns:a16="http://schemas.microsoft.com/office/drawing/2014/main" id="{18F20094-4A64-49D4-88F1-91ED768891CA}"/>
            </a:ext>
          </a:extLst>
        </xdr:cNvPr>
        <xdr:cNvSpPr/>
      </xdr:nvSpPr>
      <xdr:spPr>
        <a:xfrm>
          <a:off x="13096875" y="138405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121376</xdr:rowOff>
    </xdr:from>
    <xdr:to>
      <xdr:col>81</xdr:col>
      <xdr:colOff>50800</xdr:colOff>
      <xdr:row>85</xdr:row>
      <xdr:rowOff>144236</xdr:rowOff>
    </xdr:to>
    <xdr:cxnSp macro="">
      <xdr:nvCxnSpPr>
        <xdr:cNvPr id="678" name="直線コネクタ 677">
          <a:extLst>
            <a:ext uri="{FF2B5EF4-FFF2-40B4-BE49-F238E27FC236}">
              <a16:creationId xmlns:a16="http://schemas.microsoft.com/office/drawing/2014/main" id="{09B8DEFC-C76F-43A3-BA76-EECD5D17FA0D}"/>
            </a:ext>
          </a:extLst>
        </xdr:cNvPr>
        <xdr:cNvCxnSpPr/>
      </xdr:nvCxnSpPr>
      <xdr:spPr>
        <a:xfrm>
          <a:off x="13144500" y="13897701"/>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46082</xdr:rowOff>
    </xdr:from>
    <xdr:to>
      <xdr:col>72</xdr:col>
      <xdr:colOff>38100</xdr:colOff>
      <xdr:row>85</xdr:row>
      <xdr:rowOff>147682</xdr:rowOff>
    </xdr:to>
    <xdr:sp macro="" textlink="">
      <xdr:nvSpPr>
        <xdr:cNvPr id="679" name="楕円 678">
          <a:extLst>
            <a:ext uri="{FF2B5EF4-FFF2-40B4-BE49-F238E27FC236}">
              <a16:creationId xmlns:a16="http://schemas.microsoft.com/office/drawing/2014/main" id="{B68936CD-425C-4E61-BF05-AB3EC94DBDE9}"/>
            </a:ext>
          </a:extLst>
        </xdr:cNvPr>
        <xdr:cNvSpPr/>
      </xdr:nvSpPr>
      <xdr:spPr>
        <a:xfrm>
          <a:off x="12296775" y="138224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96882</xdr:rowOff>
    </xdr:from>
    <xdr:to>
      <xdr:col>76</xdr:col>
      <xdr:colOff>114300</xdr:colOff>
      <xdr:row>85</xdr:row>
      <xdr:rowOff>121376</xdr:rowOff>
    </xdr:to>
    <xdr:cxnSp macro="">
      <xdr:nvCxnSpPr>
        <xdr:cNvPr id="680" name="直線コネクタ 679">
          <a:extLst>
            <a:ext uri="{FF2B5EF4-FFF2-40B4-BE49-F238E27FC236}">
              <a16:creationId xmlns:a16="http://schemas.microsoft.com/office/drawing/2014/main" id="{274FA380-8328-4C73-9E74-29084719B6D6}"/>
            </a:ext>
          </a:extLst>
        </xdr:cNvPr>
        <xdr:cNvCxnSpPr/>
      </xdr:nvCxnSpPr>
      <xdr:spPr>
        <a:xfrm>
          <a:off x="12344400" y="13870032"/>
          <a:ext cx="800100"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23223</xdr:rowOff>
    </xdr:from>
    <xdr:to>
      <xdr:col>67</xdr:col>
      <xdr:colOff>101600</xdr:colOff>
      <xdr:row>85</xdr:row>
      <xdr:rowOff>124823</xdr:rowOff>
    </xdr:to>
    <xdr:sp macro="" textlink="">
      <xdr:nvSpPr>
        <xdr:cNvPr id="681" name="楕円 680">
          <a:extLst>
            <a:ext uri="{FF2B5EF4-FFF2-40B4-BE49-F238E27FC236}">
              <a16:creationId xmlns:a16="http://schemas.microsoft.com/office/drawing/2014/main" id="{82DE56CD-9F6F-4967-8733-E4BF6CE6E898}"/>
            </a:ext>
          </a:extLst>
        </xdr:cNvPr>
        <xdr:cNvSpPr/>
      </xdr:nvSpPr>
      <xdr:spPr>
        <a:xfrm>
          <a:off x="11487150" y="137995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74023</xdr:rowOff>
    </xdr:from>
    <xdr:to>
      <xdr:col>71</xdr:col>
      <xdr:colOff>177800</xdr:colOff>
      <xdr:row>85</xdr:row>
      <xdr:rowOff>96882</xdr:rowOff>
    </xdr:to>
    <xdr:cxnSp macro="">
      <xdr:nvCxnSpPr>
        <xdr:cNvPr id="682" name="直線コネクタ 681">
          <a:extLst>
            <a:ext uri="{FF2B5EF4-FFF2-40B4-BE49-F238E27FC236}">
              <a16:creationId xmlns:a16="http://schemas.microsoft.com/office/drawing/2014/main" id="{C898C362-919F-401B-BA8E-07ED57B7848C}"/>
            </a:ext>
          </a:extLst>
        </xdr:cNvPr>
        <xdr:cNvCxnSpPr/>
      </xdr:nvCxnSpPr>
      <xdr:spPr>
        <a:xfrm>
          <a:off x="11534775" y="13847173"/>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683" name="n_1aveValue【児童館】&#10;有形固定資産減価償却率">
          <a:extLst>
            <a:ext uri="{FF2B5EF4-FFF2-40B4-BE49-F238E27FC236}">
              <a16:creationId xmlns:a16="http://schemas.microsoft.com/office/drawing/2014/main" id="{7EF95A9E-75F5-4CD7-9048-A624252CE2D3}"/>
            </a:ext>
          </a:extLst>
        </xdr:cNvPr>
        <xdr:cNvSpPr txBox="1"/>
      </xdr:nvSpPr>
      <xdr:spPr>
        <a:xfrm>
          <a:off x="13745219" y="1308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684" name="n_2aveValue【児童館】&#10;有形固定資産減価償却率">
          <a:extLst>
            <a:ext uri="{FF2B5EF4-FFF2-40B4-BE49-F238E27FC236}">
              <a16:creationId xmlns:a16="http://schemas.microsoft.com/office/drawing/2014/main" id="{1BD359D1-9D1B-4327-ACA7-ED466D13E1CD}"/>
            </a:ext>
          </a:extLst>
        </xdr:cNvPr>
        <xdr:cNvSpPr txBox="1"/>
      </xdr:nvSpPr>
      <xdr:spPr>
        <a:xfrm>
          <a:off x="12964169" y="1314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685" name="n_3aveValue【児童館】&#10;有形固定資産減価償却率">
          <a:extLst>
            <a:ext uri="{FF2B5EF4-FFF2-40B4-BE49-F238E27FC236}">
              <a16:creationId xmlns:a16="http://schemas.microsoft.com/office/drawing/2014/main" id="{A3BABC91-FE7D-44AF-9FC3-8801DE69DBD7}"/>
            </a:ext>
          </a:extLst>
        </xdr:cNvPr>
        <xdr:cNvSpPr txBox="1"/>
      </xdr:nvSpPr>
      <xdr:spPr>
        <a:xfrm>
          <a:off x="12164069" y="1312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147882</xdr:rowOff>
    </xdr:from>
    <xdr:ext cx="405111" cy="259045"/>
    <xdr:sp macro="" textlink="">
      <xdr:nvSpPr>
        <xdr:cNvPr id="686" name="n_4aveValue【児童館】&#10;有形固定資産減価償却率">
          <a:extLst>
            <a:ext uri="{FF2B5EF4-FFF2-40B4-BE49-F238E27FC236}">
              <a16:creationId xmlns:a16="http://schemas.microsoft.com/office/drawing/2014/main" id="{1A9C1FD4-1236-45CC-8701-B7B96EB8321A}"/>
            </a:ext>
          </a:extLst>
        </xdr:cNvPr>
        <xdr:cNvSpPr txBox="1"/>
      </xdr:nvSpPr>
      <xdr:spPr>
        <a:xfrm>
          <a:off x="11354444" y="1310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14713</xdr:rowOff>
    </xdr:from>
    <xdr:ext cx="405111" cy="259045"/>
    <xdr:sp macro="" textlink="">
      <xdr:nvSpPr>
        <xdr:cNvPr id="687" name="n_1mainValue【児童館】&#10;有形固定資産減価償却率">
          <a:extLst>
            <a:ext uri="{FF2B5EF4-FFF2-40B4-BE49-F238E27FC236}">
              <a16:creationId xmlns:a16="http://schemas.microsoft.com/office/drawing/2014/main" id="{EA4777AB-8831-46A1-9577-9E595246437F}"/>
            </a:ext>
          </a:extLst>
        </xdr:cNvPr>
        <xdr:cNvSpPr txBox="1"/>
      </xdr:nvSpPr>
      <xdr:spPr>
        <a:xfrm>
          <a:off x="13745219"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163303</xdr:rowOff>
    </xdr:from>
    <xdr:ext cx="405111" cy="259045"/>
    <xdr:sp macro="" textlink="">
      <xdr:nvSpPr>
        <xdr:cNvPr id="688" name="n_2mainValue【児童館】&#10;有形固定資産減価償却率">
          <a:extLst>
            <a:ext uri="{FF2B5EF4-FFF2-40B4-BE49-F238E27FC236}">
              <a16:creationId xmlns:a16="http://schemas.microsoft.com/office/drawing/2014/main" id="{677F4883-639A-4891-A31C-6435EC91BF92}"/>
            </a:ext>
          </a:extLst>
        </xdr:cNvPr>
        <xdr:cNvSpPr txBox="1"/>
      </xdr:nvSpPr>
      <xdr:spPr>
        <a:xfrm>
          <a:off x="12964169" y="13933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138809</xdr:rowOff>
    </xdr:from>
    <xdr:ext cx="405111" cy="259045"/>
    <xdr:sp macro="" textlink="">
      <xdr:nvSpPr>
        <xdr:cNvPr id="689" name="n_3mainValue【児童館】&#10;有形固定資産減価償却率">
          <a:extLst>
            <a:ext uri="{FF2B5EF4-FFF2-40B4-BE49-F238E27FC236}">
              <a16:creationId xmlns:a16="http://schemas.microsoft.com/office/drawing/2014/main" id="{DCC4EB84-BE8E-4D91-9F09-71C65FA0CEB1}"/>
            </a:ext>
          </a:extLst>
        </xdr:cNvPr>
        <xdr:cNvSpPr txBox="1"/>
      </xdr:nvSpPr>
      <xdr:spPr>
        <a:xfrm>
          <a:off x="12164069" y="1391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115950</xdr:rowOff>
    </xdr:from>
    <xdr:ext cx="405111" cy="259045"/>
    <xdr:sp macro="" textlink="">
      <xdr:nvSpPr>
        <xdr:cNvPr id="690" name="n_4mainValue【児童館】&#10;有形固定資産減価償却率">
          <a:extLst>
            <a:ext uri="{FF2B5EF4-FFF2-40B4-BE49-F238E27FC236}">
              <a16:creationId xmlns:a16="http://schemas.microsoft.com/office/drawing/2014/main" id="{CFAF026F-0182-4243-86E4-70E427D1076D}"/>
            </a:ext>
          </a:extLst>
        </xdr:cNvPr>
        <xdr:cNvSpPr txBox="1"/>
      </xdr:nvSpPr>
      <xdr:spPr>
        <a:xfrm>
          <a:off x="11354444" y="1388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0A74516A-AFCB-42E4-B5BA-CA11AAE7AD73}"/>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8F5F1FFF-02AE-49CE-B65C-DAAC3C16457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539B88F9-DC82-43AF-98D4-BF9EA12453A0}"/>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2BDB0C98-2EAD-4039-9311-C25EECACB246}"/>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5DEF3896-29FE-4648-A56A-04A8E43B4DE9}"/>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5279C8D1-D69A-4AA9-9671-AB81CCB1B847}"/>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E3F5E7F7-55BE-412E-80E3-29FF4973BCDE}"/>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E715C332-8B98-44B8-95AA-AD7C75EFCD47}"/>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C1EC63D6-9537-4658-9FD7-D8E6D775C87D}"/>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DA78F038-28F3-4061-BD4A-2E07E9D8CB90}"/>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1" name="直線コネクタ 700">
          <a:extLst>
            <a:ext uri="{FF2B5EF4-FFF2-40B4-BE49-F238E27FC236}">
              <a16:creationId xmlns:a16="http://schemas.microsoft.com/office/drawing/2014/main" id="{A43574DE-F8C2-4D8B-AEA8-3255CB04528C}"/>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2" name="テキスト ボックス 701">
          <a:extLst>
            <a:ext uri="{FF2B5EF4-FFF2-40B4-BE49-F238E27FC236}">
              <a16:creationId xmlns:a16="http://schemas.microsoft.com/office/drawing/2014/main" id="{10BAF410-0133-459F-B5C9-77343AA24F51}"/>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3" name="直線コネクタ 702">
          <a:extLst>
            <a:ext uri="{FF2B5EF4-FFF2-40B4-BE49-F238E27FC236}">
              <a16:creationId xmlns:a16="http://schemas.microsoft.com/office/drawing/2014/main" id="{B8C26631-BD52-43F5-8CC2-EC5CBCBCB6D3}"/>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4" name="テキスト ボックス 703">
          <a:extLst>
            <a:ext uri="{FF2B5EF4-FFF2-40B4-BE49-F238E27FC236}">
              <a16:creationId xmlns:a16="http://schemas.microsoft.com/office/drawing/2014/main" id="{7EE8BD13-5D82-423D-9104-0E7A01C8C442}"/>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5" name="直線コネクタ 704">
          <a:extLst>
            <a:ext uri="{FF2B5EF4-FFF2-40B4-BE49-F238E27FC236}">
              <a16:creationId xmlns:a16="http://schemas.microsoft.com/office/drawing/2014/main" id="{3A07CA7D-86B3-4C59-A8BB-01C9AFFBB418}"/>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6" name="テキスト ボックス 705">
          <a:extLst>
            <a:ext uri="{FF2B5EF4-FFF2-40B4-BE49-F238E27FC236}">
              <a16:creationId xmlns:a16="http://schemas.microsoft.com/office/drawing/2014/main" id="{C13E294C-E244-4F98-9099-94BE1CD1BECA}"/>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7" name="直線コネクタ 706">
          <a:extLst>
            <a:ext uri="{FF2B5EF4-FFF2-40B4-BE49-F238E27FC236}">
              <a16:creationId xmlns:a16="http://schemas.microsoft.com/office/drawing/2014/main" id="{D6868D86-B66D-4504-8A1E-98B722258EC4}"/>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8" name="テキスト ボックス 707">
          <a:extLst>
            <a:ext uri="{FF2B5EF4-FFF2-40B4-BE49-F238E27FC236}">
              <a16:creationId xmlns:a16="http://schemas.microsoft.com/office/drawing/2014/main" id="{1A0E294A-F4EB-41A1-A54D-4E22A0CBB85C}"/>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9" name="直線コネクタ 708">
          <a:extLst>
            <a:ext uri="{FF2B5EF4-FFF2-40B4-BE49-F238E27FC236}">
              <a16:creationId xmlns:a16="http://schemas.microsoft.com/office/drawing/2014/main" id="{88451DEC-705E-47C3-8263-E283C5EE68CD}"/>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0" name="テキスト ボックス 709">
          <a:extLst>
            <a:ext uri="{FF2B5EF4-FFF2-40B4-BE49-F238E27FC236}">
              <a16:creationId xmlns:a16="http://schemas.microsoft.com/office/drawing/2014/main" id="{6D53DD20-9029-4970-8EC5-F7A8AB6F1694}"/>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1" name="直線コネクタ 710">
          <a:extLst>
            <a:ext uri="{FF2B5EF4-FFF2-40B4-BE49-F238E27FC236}">
              <a16:creationId xmlns:a16="http://schemas.microsoft.com/office/drawing/2014/main" id="{13D2CAFF-2AEA-4F88-BE8E-83C4882BAF9C}"/>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2" name="テキスト ボックス 711">
          <a:extLst>
            <a:ext uri="{FF2B5EF4-FFF2-40B4-BE49-F238E27FC236}">
              <a16:creationId xmlns:a16="http://schemas.microsoft.com/office/drawing/2014/main" id="{C7877824-3E86-4D93-8257-8F53E70DC106}"/>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3" name="直線コネクタ 712">
          <a:extLst>
            <a:ext uri="{FF2B5EF4-FFF2-40B4-BE49-F238E27FC236}">
              <a16:creationId xmlns:a16="http://schemas.microsoft.com/office/drawing/2014/main" id="{927DA85F-751D-48E8-8EF6-AD1F81932077}"/>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4" name="テキスト ボックス 713">
          <a:extLst>
            <a:ext uri="{FF2B5EF4-FFF2-40B4-BE49-F238E27FC236}">
              <a16:creationId xmlns:a16="http://schemas.microsoft.com/office/drawing/2014/main" id="{82DD7BC6-DDA6-4D53-B358-FA42886E0B03}"/>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5" name="【児童館】&#10;一人当たり面積グラフ枠">
          <a:extLst>
            <a:ext uri="{FF2B5EF4-FFF2-40B4-BE49-F238E27FC236}">
              <a16:creationId xmlns:a16="http://schemas.microsoft.com/office/drawing/2014/main" id="{4017801D-9FA9-40B2-BFF5-6BFCF69C8CC5}"/>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716" name="直線コネクタ 715">
          <a:extLst>
            <a:ext uri="{FF2B5EF4-FFF2-40B4-BE49-F238E27FC236}">
              <a16:creationId xmlns:a16="http://schemas.microsoft.com/office/drawing/2014/main" id="{44ABD0D9-8164-4768-84E9-5F8F21C83F5E}"/>
            </a:ext>
          </a:extLst>
        </xdr:cNvPr>
        <xdr:cNvCxnSpPr/>
      </xdr:nvCxnSpPr>
      <xdr:spPr>
        <a:xfrm flipV="1">
          <a:off x="19954239" y="125730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17" name="【児童館】&#10;一人当たり面積最小値テキスト">
          <a:extLst>
            <a:ext uri="{FF2B5EF4-FFF2-40B4-BE49-F238E27FC236}">
              <a16:creationId xmlns:a16="http://schemas.microsoft.com/office/drawing/2014/main" id="{713633EC-E092-4E78-9909-6232CE4EEB37}"/>
            </a:ext>
          </a:extLst>
        </xdr:cNvPr>
        <xdr:cNvSpPr txBox="1"/>
      </xdr:nvSpPr>
      <xdr:spPr>
        <a:xfrm>
          <a:off x="199929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18" name="直線コネクタ 717">
          <a:extLst>
            <a:ext uri="{FF2B5EF4-FFF2-40B4-BE49-F238E27FC236}">
              <a16:creationId xmlns:a16="http://schemas.microsoft.com/office/drawing/2014/main" id="{FA475884-37F7-4DE2-BD7B-FF596B59A118}"/>
            </a:ext>
          </a:extLst>
        </xdr:cNvPr>
        <xdr:cNvCxnSpPr/>
      </xdr:nvCxnSpPr>
      <xdr:spPr>
        <a:xfrm>
          <a:off x="19878675"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19" name="【児童館】&#10;一人当たり面積最大値テキスト">
          <a:extLst>
            <a:ext uri="{FF2B5EF4-FFF2-40B4-BE49-F238E27FC236}">
              <a16:creationId xmlns:a16="http://schemas.microsoft.com/office/drawing/2014/main" id="{919A71CE-D85E-4DBD-AE0C-75B7F136C844}"/>
            </a:ext>
          </a:extLst>
        </xdr:cNvPr>
        <xdr:cNvSpPr txBox="1"/>
      </xdr:nvSpPr>
      <xdr:spPr>
        <a:xfrm>
          <a:off x="19992975" y="1236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20" name="直線コネクタ 719">
          <a:extLst>
            <a:ext uri="{FF2B5EF4-FFF2-40B4-BE49-F238E27FC236}">
              <a16:creationId xmlns:a16="http://schemas.microsoft.com/office/drawing/2014/main" id="{CA201486-CF9E-48EF-8261-FF7BF05B373F}"/>
            </a:ext>
          </a:extLst>
        </xdr:cNvPr>
        <xdr:cNvCxnSpPr/>
      </xdr:nvCxnSpPr>
      <xdr:spPr>
        <a:xfrm>
          <a:off x="19878675" y="12573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721" name="【児童館】&#10;一人当たり面積平均値テキスト">
          <a:extLst>
            <a:ext uri="{FF2B5EF4-FFF2-40B4-BE49-F238E27FC236}">
              <a16:creationId xmlns:a16="http://schemas.microsoft.com/office/drawing/2014/main" id="{D85D1EE3-4049-48B4-8CFD-EA9042B100FD}"/>
            </a:ext>
          </a:extLst>
        </xdr:cNvPr>
        <xdr:cNvSpPr txBox="1"/>
      </xdr:nvSpPr>
      <xdr:spPr>
        <a:xfrm>
          <a:off x="19992975" y="13285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722" name="フローチャート: 判断 721">
          <a:extLst>
            <a:ext uri="{FF2B5EF4-FFF2-40B4-BE49-F238E27FC236}">
              <a16:creationId xmlns:a16="http://schemas.microsoft.com/office/drawing/2014/main" id="{508B1C3C-9448-4406-9E51-89321EB39A9D}"/>
            </a:ext>
          </a:extLst>
        </xdr:cNvPr>
        <xdr:cNvSpPr/>
      </xdr:nvSpPr>
      <xdr:spPr>
        <a:xfrm>
          <a:off x="19897725" y="134216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723" name="フローチャート: 判断 722">
          <a:extLst>
            <a:ext uri="{FF2B5EF4-FFF2-40B4-BE49-F238E27FC236}">
              <a16:creationId xmlns:a16="http://schemas.microsoft.com/office/drawing/2014/main" id="{0E5714EA-0177-4993-AFA5-202F77979180}"/>
            </a:ext>
          </a:extLst>
        </xdr:cNvPr>
        <xdr:cNvSpPr/>
      </xdr:nvSpPr>
      <xdr:spPr>
        <a:xfrm>
          <a:off x="19154775" y="134379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724" name="フローチャート: 判断 723">
          <a:extLst>
            <a:ext uri="{FF2B5EF4-FFF2-40B4-BE49-F238E27FC236}">
              <a16:creationId xmlns:a16="http://schemas.microsoft.com/office/drawing/2014/main" id="{FD494614-587E-4EF2-BF78-968B0EE73DBC}"/>
            </a:ext>
          </a:extLst>
        </xdr:cNvPr>
        <xdr:cNvSpPr/>
      </xdr:nvSpPr>
      <xdr:spPr>
        <a:xfrm>
          <a:off x="18345150" y="1337582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19957</xdr:rowOff>
    </xdr:from>
    <xdr:to>
      <xdr:col>102</xdr:col>
      <xdr:colOff>165100</xdr:colOff>
      <xdr:row>82</xdr:row>
      <xdr:rowOff>121557</xdr:rowOff>
    </xdr:to>
    <xdr:sp macro="" textlink="">
      <xdr:nvSpPr>
        <xdr:cNvPr id="725" name="フローチャート: 判断 724">
          <a:extLst>
            <a:ext uri="{FF2B5EF4-FFF2-40B4-BE49-F238E27FC236}">
              <a16:creationId xmlns:a16="http://schemas.microsoft.com/office/drawing/2014/main" id="{A3A6740D-ADCB-462B-96CE-A55A046EF37E}"/>
            </a:ext>
          </a:extLst>
        </xdr:cNvPr>
        <xdr:cNvSpPr/>
      </xdr:nvSpPr>
      <xdr:spPr>
        <a:xfrm>
          <a:off x="17554575" y="1330733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68943</xdr:rowOff>
    </xdr:from>
    <xdr:to>
      <xdr:col>98</xdr:col>
      <xdr:colOff>38100</xdr:colOff>
      <xdr:row>82</xdr:row>
      <xdr:rowOff>170543</xdr:rowOff>
    </xdr:to>
    <xdr:sp macro="" textlink="">
      <xdr:nvSpPr>
        <xdr:cNvPr id="726" name="フローチャート: 判断 725">
          <a:extLst>
            <a:ext uri="{FF2B5EF4-FFF2-40B4-BE49-F238E27FC236}">
              <a16:creationId xmlns:a16="http://schemas.microsoft.com/office/drawing/2014/main" id="{F13F75D2-E479-4744-B2C1-08B285C59EEA}"/>
            </a:ext>
          </a:extLst>
        </xdr:cNvPr>
        <xdr:cNvSpPr/>
      </xdr:nvSpPr>
      <xdr:spPr>
        <a:xfrm>
          <a:off x="16754475" y="133531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8D1725D5-87D1-4BAE-8EC5-9FD92A42869F}"/>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D5BBD526-C341-4F5A-8DB7-A4711C951AD2}"/>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5122215E-1DAD-4433-9B2C-021EFBFB3D5A}"/>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D964BAAA-758A-4835-91EB-5CD0D7A8F611}"/>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6A45EF82-84C4-4B6E-ACC5-0837063B93BF}"/>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77107</xdr:rowOff>
    </xdr:from>
    <xdr:to>
      <xdr:col>116</xdr:col>
      <xdr:colOff>114300</xdr:colOff>
      <xdr:row>86</xdr:row>
      <xdr:rowOff>7257</xdr:rowOff>
    </xdr:to>
    <xdr:sp macro="" textlink="">
      <xdr:nvSpPr>
        <xdr:cNvPr id="732" name="楕円 731">
          <a:extLst>
            <a:ext uri="{FF2B5EF4-FFF2-40B4-BE49-F238E27FC236}">
              <a16:creationId xmlns:a16="http://schemas.microsoft.com/office/drawing/2014/main" id="{19D0F53B-ADB9-4D81-B82D-D56E31D5BD9E}"/>
            </a:ext>
          </a:extLst>
        </xdr:cNvPr>
        <xdr:cNvSpPr/>
      </xdr:nvSpPr>
      <xdr:spPr>
        <a:xfrm>
          <a:off x="19897725" y="13850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163484</xdr:rowOff>
    </xdr:from>
    <xdr:ext cx="469744" cy="259045"/>
    <xdr:sp macro="" textlink="">
      <xdr:nvSpPr>
        <xdr:cNvPr id="733" name="【児童館】&#10;一人当たり面積該当値テキスト">
          <a:extLst>
            <a:ext uri="{FF2B5EF4-FFF2-40B4-BE49-F238E27FC236}">
              <a16:creationId xmlns:a16="http://schemas.microsoft.com/office/drawing/2014/main" id="{647E0775-6E51-49C0-857C-227088B7E591}"/>
            </a:ext>
          </a:extLst>
        </xdr:cNvPr>
        <xdr:cNvSpPr txBox="1"/>
      </xdr:nvSpPr>
      <xdr:spPr>
        <a:xfrm>
          <a:off x="19992975" y="1377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734" name="楕円 733">
          <a:extLst>
            <a:ext uri="{FF2B5EF4-FFF2-40B4-BE49-F238E27FC236}">
              <a16:creationId xmlns:a16="http://schemas.microsoft.com/office/drawing/2014/main" id="{1EF699D8-487C-48FA-9FE2-03071FA0863B}"/>
            </a:ext>
          </a:extLst>
        </xdr:cNvPr>
        <xdr:cNvSpPr/>
      </xdr:nvSpPr>
      <xdr:spPr>
        <a:xfrm>
          <a:off x="19154775" y="13850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127907</xdr:rowOff>
    </xdr:from>
    <xdr:to>
      <xdr:col>116</xdr:col>
      <xdr:colOff>63500</xdr:colOff>
      <xdr:row>85</xdr:row>
      <xdr:rowOff>127907</xdr:rowOff>
    </xdr:to>
    <xdr:cxnSp macro="">
      <xdr:nvCxnSpPr>
        <xdr:cNvPr id="735" name="直線コネクタ 734">
          <a:extLst>
            <a:ext uri="{FF2B5EF4-FFF2-40B4-BE49-F238E27FC236}">
              <a16:creationId xmlns:a16="http://schemas.microsoft.com/office/drawing/2014/main" id="{61FDF2BE-C0B8-43F3-B8C8-2292411C060E}"/>
            </a:ext>
          </a:extLst>
        </xdr:cNvPr>
        <xdr:cNvCxnSpPr/>
      </xdr:nvCxnSpPr>
      <xdr:spPr>
        <a:xfrm>
          <a:off x="19202400" y="13897882"/>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77107</xdr:rowOff>
    </xdr:from>
    <xdr:to>
      <xdr:col>107</xdr:col>
      <xdr:colOff>101600</xdr:colOff>
      <xdr:row>86</xdr:row>
      <xdr:rowOff>7257</xdr:rowOff>
    </xdr:to>
    <xdr:sp macro="" textlink="">
      <xdr:nvSpPr>
        <xdr:cNvPr id="736" name="楕円 735">
          <a:extLst>
            <a:ext uri="{FF2B5EF4-FFF2-40B4-BE49-F238E27FC236}">
              <a16:creationId xmlns:a16="http://schemas.microsoft.com/office/drawing/2014/main" id="{BABD3B10-E100-45DF-9F2F-D3F84AC705CA}"/>
            </a:ext>
          </a:extLst>
        </xdr:cNvPr>
        <xdr:cNvSpPr/>
      </xdr:nvSpPr>
      <xdr:spPr>
        <a:xfrm>
          <a:off x="18345150" y="138502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127907</xdr:rowOff>
    </xdr:to>
    <xdr:cxnSp macro="">
      <xdr:nvCxnSpPr>
        <xdr:cNvPr id="737" name="直線コネクタ 736">
          <a:extLst>
            <a:ext uri="{FF2B5EF4-FFF2-40B4-BE49-F238E27FC236}">
              <a16:creationId xmlns:a16="http://schemas.microsoft.com/office/drawing/2014/main" id="{C7CBF688-1094-49D7-B9EF-CDB534311913}"/>
            </a:ext>
          </a:extLst>
        </xdr:cNvPr>
        <xdr:cNvCxnSpPr/>
      </xdr:nvCxnSpPr>
      <xdr:spPr>
        <a:xfrm>
          <a:off x="18392775" y="1389788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77107</xdr:rowOff>
    </xdr:from>
    <xdr:to>
      <xdr:col>102</xdr:col>
      <xdr:colOff>165100</xdr:colOff>
      <xdr:row>86</xdr:row>
      <xdr:rowOff>7257</xdr:rowOff>
    </xdr:to>
    <xdr:sp macro="" textlink="">
      <xdr:nvSpPr>
        <xdr:cNvPr id="738" name="楕円 737">
          <a:extLst>
            <a:ext uri="{FF2B5EF4-FFF2-40B4-BE49-F238E27FC236}">
              <a16:creationId xmlns:a16="http://schemas.microsoft.com/office/drawing/2014/main" id="{3FEAB672-EA4A-4185-89DE-DAE77BA4E698}"/>
            </a:ext>
          </a:extLst>
        </xdr:cNvPr>
        <xdr:cNvSpPr/>
      </xdr:nvSpPr>
      <xdr:spPr>
        <a:xfrm>
          <a:off x="17554575" y="138502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127907</xdr:rowOff>
    </xdr:from>
    <xdr:to>
      <xdr:col>107</xdr:col>
      <xdr:colOff>50800</xdr:colOff>
      <xdr:row>85</xdr:row>
      <xdr:rowOff>127907</xdr:rowOff>
    </xdr:to>
    <xdr:cxnSp macro="">
      <xdr:nvCxnSpPr>
        <xdr:cNvPr id="739" name="直線コネクタ 738">
          <a:extLst>
            <a:ext uri="{FF2B5EF4-FFF2-40B4-BE49-F238E27FC236}">
              <a16:creationId xmlns:a16="http://schemas.microsoft.com/office/drawing/2014/main" id="{2BBBE012-50C3-4BA4-A8F4-1AC88A1472CA}"/>
            </a:ext>
          </a:extLst>
        </xdr:cNvPr>
        <xdr:cNvCxnSpPr/>
      </xdr:nvCxnSpPr>
      <xdr:spPr>
        <a:xfrm>
          <a:off x="17602200" y="1389788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740" name="楕円 739">
          <a:extLst>
            <a:ext uri="{FF2B5EF4-FFF2-40B4-BE49-F238E27FC236}">
              <a16:creationId xmlns:a16="http://schemas.microsoft.com/office/drawing/2014/main" id="{478450C6-8307-4D3F-AFF5-481030B29DFF}"/>
            </a:ext>
          </a:extLst>
        </xdr:cNvPr>
        <xdr:cNvSpPr/>
      </xdr:nvSpPr>
      <xdr:spPr>
        <a:xfrm>
          <a:off x="16754475" y="138665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127907</xdr:rowOff>
    </xdr:from>
    <xdr:to>
      <xdr:col>102</xdr:col>
      <xdr:colOff>114300</xdr:colOff>
      <xdr:row>85</xdr:row>
      <xdr:rowOff>144236</xdr:rowOff>
    </xdr:to>
    <xdr:cxnSp macro="">
      <xdr:nvCxnSpPr>
        <xdr:cNvPr id="741" name="直線コネクタ 740">
          <a:extLst>
            <a:ext uri="{FF2B5EF4-FFF2-40B4-BE49-F238E27FC236}">
              <a16:creationId xmlns:a16="http://schemas.microsoft.com/office/drawing/2014/main" id="{AF05309D-211A-42FF-B60F-B2EE96C9E07A}"/>
            </a:ext>
          </a:extLst>
        </xdr:cNvPr>
        <xdr:cNvCxnSpPr/>
      </xdr:nvCxnSpPr>
      <xdr:spPr>
        <a:xfrm flipV="1">
          <a:off x="16802100" y="13897882"/>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742" name="n_1aveValue【児童館】&#10;一人当たり面積">
          <a:extLst>
            <a:ext uri="{FF2B5EF4-FFF2-40B4-BE49-F238E27FC236}">
              <a16:creationId xmlns:a16="http://schemas.microsoft.com/office/drawing/2014/main" id="{724D2469-01F9-4F47-AE3D-C83999F82F1A}"/>
            </a:ext>
          </a:extLst>
        </xdr:cNvPr>
        <xdr:cNvSpPr txBox="1"/>
      </xdr:nvSpPr>
      <xdr:spPr>
        <a:xfrm>
          <a:off x="18983402" y="1322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743" name="n_2aveValue【児童館】&#10;一人当たり面積">
          <a:extLst>
            <a:ext uri="{FF2B5EF4-FFF2-40B4-BE49-F238E27FC236}">
              <a16:creationId xmlns:a16="http://schemas.microsoft.com/office/drawing/2014/main" id="{C0049EEB-2154-4805-BE00-F425BD82DFE6}"/>
            </a:ext>
          </a:extLst>
        </xdr:cNvPr>
        <xdr:cNvSpPr txBox="1"/>
      </xdr:nvSpPr>
      <xdr:spPr>
        <a:xfrm>
          <a:off x="18183302" y="131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138084</xdr:rowOff>
    </xdr:from>
    <xdr:ext cx="469744" cy="259045"/>
    <xdr:sp macro="" textlink="">
      <xdr:nvSpPr>
        <xdr:cNvPr id="744" name="n_3aveValue【児童館】&#10;一人当たり面積">
          <a:extLst>
            <a:ext uri="{FF2B5EF4-FFF2-40B4-BE49-F238E27FC236}">
              <a16:creationId xmlns:a16="http://schemas.microsoft.com/office/drawing/2014/main" id="{1BF71422-08BE-4CCB-97F2-64D6984A1660}"/>
            </a:ext>
          </a:extLst>
        </xdr:cNvPr>
        <xdr:cNvSpPr txBox="1"/>
      </xdr:nvSpPr>
      <xdr:spPr>
        <a:xfrm>
          <a:off x="17383202"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15620</xdr:rowOff>
    </xdr:from>
    <xdr:ext cx="469744" cy="259045"/>
    <xdr:sp macro="" textlink="">
      <xdr:nvSpPr>
        <xdr:cNvPr id="745" name="n_4aveValue【児童館】&#10;一人当たり面積">
          <a:extLst>
            <a:ext uri="{FF2B5EF4-FFF2-40B4-BE49-F238E27FC236}">
              <a16:creationId xmlns:a16="http://schemas.microsoft.com/office/drawing/2014/main" id="{64B85838-7709-4B45-A15B-5866801FF4C1}"/>
            </a:ext>
          </a:extLst>
        </xdr:cNvPr>
        <xdr:cNvSpPr txBox="1"/>
      </xdr:nvSpPr>
      <xdr:spPr>
        <a:xfrm>
          <a:off x="16592627" y="1313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746" name="n_1mainValue【児童館】&#10;一人当たり面積">
          <a:extLst>
            <a:ext uri="{FF2B5EF4-FFF2-40B4-BE49-F238E27FC236}">
              <a16:creationId xmlns:a16="http://schemas.microsoft.com/office/drawing/2014/main" id="{563F1C96-4601-4AAB-9F17-85E51C95145D}"/>
            </a:ext>
          </a:extLst>
        </xdr:cNvPr>
        <xdr:cNvSpPr txBox="1"/>
      </xdr:nvSpPr>
      <xdr:spPr>
        <a:xfrm>
          <a:off x="18983402" y="1393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169834</xdr:rowOff>
    </xdr:from>
    <xdr:ext cx="469744" cy="259045"/>
    <xdr:sp macro="" textlink="">
      <xdr:nvSpPr>
        <xdr:cNvPr id="747" name="n_2mainValue【児童館】&#10;一人当たり面積">
          <a:extLst>
            <a:ext uri="{FF2B5EF4-FFF2-40B4-BE49-F238E27FC236}">
              <a16:creationId xmlns:a16="http://schemas.microsoft.com/office/drawing/2014/main" id="{BF6D9852-6DAC-421D-9D44-5685D6B680C7}"/>
            </a:ext>
          </a:extLst>
        </xdr:cNvPr>
        <xdr:cNvSpPr txBox="1"/>
      </xdr:nvSpPr>
      <xdr:spPr>
        <a:xfrm>
          <a:off x="18183302" y="1393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169834</xdr:rowOff>
    </xdr:from>
    <xdr:ext cx="469744" cy="259045"/>
    <xdr:sp macro="" textlink="">
      <xdr:nvSpPr>
        <xdr:cNvPr id="748" name="n_3mainValue【児童館】&#10;一人当たり面積">
          <a:extLst>
            <a:ext uri="{FF2B5EF4-FFF2-40B4-BE49-F238E27FC236}">
              <a16:creationId xmlns:a16="http://schemas.microsoft.com/office/drawing/2014/main" id="{EC06B0BF-FABB-4C1D-82DE-4C23DC489E6D}"/>
            </a:ext>
          </a:extLst>
        </xdr:cNvPr>
        <xdr:cNvSpPr txBox="1"/>
      </xdr:nvSpPr>
      <xdr:spPr>
        <a:xfrm>
          <a:off x="17383202" y="1393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749" name="n_4mainValue【児童館】&#10;一人当たり面積">
          <a:extLst>
            <a:ext uri="{FF2B5EF4-FFF2-40B4-BE49-F238E27FC236}">
              <a16:creationId xmlns:a16="http://schemas.microsoft.com/office/drawing/2014/main" id="{B7A024AB-EAE7-42AA-92F3-89173F02C344}"/>
            </a:ext>
          </a:extLst>
        </xdr:cNvPr>
        <xdr:cNvSpPr txBox="1"/>
      </xdr:nvSpPr>
      <xdr:spPr>
        <a:xfrm>
          <a:off x="16592627"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a:extLst>
            <a:ext uri="{FF2B5EF4-FFF2-40B4-BE49-F238E27FC236}">
              <a16:creationId xmlns:a16="http://schemas.microsoft.com/office/drawing/2014/main" id="{1B441826-B5EE-43CC-BDE2-BFE8ABBB0159}"/>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a:extLst>
            <a:ext uri="{FF2B5EF4-FFF2-40B4-BE49-F238E27FC236}">
              <a16:creationId xmlns:a16="http://schemas.microsoft.com/office/drawing/2014/main" id="{5A4F230D-FB02-4BEB-9F48-03F5C9F3D90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a:extLst>
            <a:ext uri="{FF2B5EF4-FFF2-40B4-BE49-F238E27FC236}">
              <a16:creationId xmlns:a16="http://schemas.microsoft.com/office/drawing/2014/main" id="{EDCE168A-E9AA-40D2-8D54-AA570D24A8C8}"/>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a:extLst>
            <a:ext uri="{FF2B5EF4-FFF2-40B4-BE49-F238E27FC236}">
              <a16:creationId xmlns:a16="http://schemas.microsoft.com/office/drawing/2014/main" id="{2A4FC81B-5CEB-4F90-8E9B-B2582CDC7854}"/>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a:extLst>
            <a:ext uri="{FF2B5EF4-FFF2-40B4-BE49-F238E27FC236}">
              <a16:creationId xmlns:a16="http://schemas.microsoft.com/office/drawing/2014/main" id="{546EC6B4-7D59-4413-9A63-198833AAF46C}"/>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a:extLst>
            <a:ext uri="{FF2B5EF4-FFF2-40B4-BE49-F238E27FC236}">
              <a16:creationId xmlns:a16="http://schemas.microsoft.com/office/drawing/2014/main" id="{B1F0FDFE-38FA-4576-B3CA-58E0A73DB01D}"/>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a:extLst>
            <a:ext uri="{FF2B5EF4-FFF2-40B4-BE49-F238E27FC236}">
              <a16:creationId xmlns:a16="http://schemas.microsoft.com/office/drawing/2014/main" id="{930DB25F-1EE2-439A-B969-A14DFDC5C817}"/>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a:extLst>
            <a:ext uri="{FF2B5EF4-FFF2-40B4-BE49-F238E27FC236}">
              <a16:creationId xmlns:a16="http://schemas.microsoft.com/office/drawing/2014/main" id="{75C91055-BD84-416A-9F95-52017A123F5A}"/>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a:extLst>
            <a:ext uri="{FF2B5EF4-FFF2-40B4-BE49-F238E27FC236}">
              <a16:creationId xmlns:a16="http://schemas.microsoft.com/office/drawing/2014/main" id="{A55C1C6A-638F-44BC-99C8-320057241C68}"/>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a:extLst>
            <a:ext uri="{FF2B5EF4-FFF2-40B4-BE49-F238E27FC236}">
              <a16:creationId xmlns:a16="http://schemas.microsoft.com/office/drawing/2014/main" id="{117AB6A3-09FC-48CE-8E45-0074A028F434}"/>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a:extLst>
            <a:ext uri="{FF2B5EF4-FFF2-40B4-BE49-F238E27FC236}">
              <a16:creationId xmlns:a16="http://schemas.microsoft.com/office/drawing/2014/main" id="{B05CCE47-AB4D-49DC-B7BE-4099E9E57F9D}"/>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1" name="直線コネクタ 760">
          <a:extLst>
            <a:ext uri="{FF2B5EF4-FFF2-40B4-BE49-F238E27FC236}">
              <a16:creationId xmlns:a16="http://schemas.microsoft.com/office/drawing/2014/main" id="{59996227-33A0-425B-8BA4-81C2EF16D8F1}"/>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2" name="テキスト ボックス 761">
          <a:extLst>
            <a:ext uri="{FF2B5EF4-FFF2-40B4-BE49-F238E27FC236}">
              <a16:creationId xmlns:a16="http://schemas.microsoft.com/office/drawing/2014/main" id="{5B6C8EEC-075B-4C43-963D-F0F1014C9653}"/>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3" name="直線コネクタ 762">
          <a:extLst>
            <a:ext uri="{FF2B5EF4-FFF2-40B4-BE49-F238E27FC236}">
              <a16:creationId xmlns:a16="http://schemas.microsoft.com/office/drawing/2014/main" id="{9839F387-B432-4710-9EE4-D84DAA4EE5C8}"/>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4" name="テキスト ボックス 763">
          <a:extLst>
            <a:ext uri="{FF2B5EF4-FFF2-40B4-BE49-F238E27FC236}">
              <a16:creationId xmlns:a16="http://schemas.microsoft.com/office/drawing/2014/main" id="{220F13D2-5C17-423C-87CB-83D6A7BDF929}"/>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5" name="直線コネクタ 764">
          <a:extLst>
            <a:ext uri="{FF2B5EF4-FFF2-40B4-BE49-F238E27FC236}">
              <a16:creationId xmlns:a16="http://schemas.microsoft.com/office/drawing/2014/main" id="{5C5B44A3-B3E0-4607-B88A-8031DB1FA282}"/>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6" name="テキスト ボックス 765">
          <a:extLst>
            <a:ext uri="{FF2B5EF4-FFF2-40B4-BE49-F238E27FC236}">
              <a16:creationId xmlns:a16="http://schemas.microsoft.com/office/drawing/2014/main" id="{7C1904D8-0950-47F6-A5FA-D15BE06181B9}"/>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7" name="直線コネクタ 766">
          <a:extLst>
            <a:ext uri="{FF2B5EF4-FFF2-40B4-BE49-F238E27FC236}">
              <a16:creationId xmlns:a16="http://schemas.microsoft.com/office/drawing/2014/main" id="{ED4B52FF-C2CB-44DB-AFA3-FCDC7C12F9E2}"/>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8" name="テキスト ボックス 767">
          <a:extLst>
            <a:ext uri="{FF2B5EF4-FFF2-40B4-BE49-F238E27FC236}">
              <a16:creationId xmlns:a16="http://schemas.microsoft.com/office/drawing/2014/main" id="{D02A5387-1D46-4760-831D-B14AA6FC8509}"/>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9" name="直線コネクタ 768">
          <a:extLst>
            <a:ext uri="{FF2B5EF4-FFF2-40B4-BE49-F238E27FC236}">
              <a16:creationId xmlns:a16="http://schemas.microsoft.com/office/drawing/2014/main" id="{C2296188-9A41-45AE-89C5-EC7C002DA7FD}"/>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0" name="テキスト ボックス 769">
          <a:extLst>
            <a:ext uri="{FF2B5EF4-FFF2-40B4-BE49-F238E27FC236}">
              <a16:creationId xmlns:a16="http://schemas.microsoft.com/office/drawing/2014/main" id="{4B4E6212-7457-4152-A707-C958B5C8132B}"/>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a:extLst>
            <a:ext uri="{FF2B5EF4-FFF2-40B4-BE49-F238E27FC236}">
              <a16:creationId xmlns:a16="http://schemas.microsoft.com/office/drawing/2014/main" id="{04985580-4E90-4F86-850B-8025C8A4242F}"/>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2" name="テキスト ボックス 771">
          <a:extLst>
            <a:ext uri="{FF2B5EF4-FFF2-40B4-BE49-F238E27FC236}">
              <a16:creationId xmlns:a16="http://schemas.microsoft.com/office/drawing/2014/main" id="{434B242A-B25A-47D5-BF0E-7CC37B345EB2}"/>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公民館】&#10;有形固定資産減価償却率グラフ枠">
          <a:extLst>
            <a:ext uri="{FF2B5EF4-FFF2-40B4-BE49-F238E27FC236}">
              <a16:creationId xmlns:a16="http://schemas.microsoft.com/office/drawing/2014/main" id="{9F01FBE5-976F-4B08-8A2A-81017919ADC1}"/>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774" name="直線コネクタ 773">
          <a:extLst>
            <a:ext uri="{FF2B5EF4-FFF2-40B4-BE49-F238E27FC236}">
              <a16:creationId xmlns:a16="http://schemas.microsoft.com/office/drawing/2014/main" id="{F5F80ADC-62C1-44B6-9734-D4EBB1E3B4AA}"/>
            </a:ext>
          </a:extLst>
        </xdr:cNvPr>
        <xdr:cNvCxnSpPr/>
      </xdr:nvCxnSpPr>
      <xdr:spPr>
        <a:xfrm flipV="1">
          <a:off x="14696439" y="16280764"/>
          <a:ext cx="0" cy="1463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775" name="【公民館】&#10;有形固定資産減価償却率最小値テキスト">
          <a:extLst>
            <a:ext uri="{FF2B5EF4-FFF2-40B4-BE49-F238E27FC236}">
              <a16:creationId xmlns:a16="http://schemas.microsoft.com/office/drawing/2014/main" id="{60F3AF5D-8404-40E5-968F-D88ED4AE66F4}"/>
            </a:ext>
          </a:extLst>
        </xdr:cNvPr>
        <xdr:cNvSpPr txBox="1"/>
      </xdr:nvSpPr>
      <xdr:spPr>
        <a:xfrm>
          <a:off x="14735175"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776" name="直線コネクタ 775">
          <a:extLst>
            <a:ext uri="{FF2B5EF4-FFF2-40B4-BE49-F238E27FC236}">
              <a16:creationId xmlns:a16="http://schemas.microsoft.com/office/drawing/2014/main" id="{750001E5-205A-40C8-9040-4B820C45ECD3}"/>
            </a:ext>
          </a:extLst>
        </xdr:cNvPr>
        <xdr:cNvCxnSpPr/>
      </xdr:nvCxnSpPr>
      <xdr:spPr>
        <a:xfrm>
          <a:off x="14611350" y="177444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777" name="【公民館】&#10;有形固定資産減価償却率最大値テキスト">
          <a:extLst>
            <a:ext uri="{FF2B5EF4-FFF2-40B4-BE49-F238E27FC236}">
              <a16:creationId xmlns:a16="http://schemas.microsoft.com/office/drawing/2014/main" id="{8FEB613C-C82F-46BF-B9DC-AB254278235C}"/>
            </a:ext>
          </a:extLst>
        </xdr:cNvPr>
        <xdr:cNvSpPr txBox="1"/>
      </xdr:nvSpPr>
      <xdr:spPr>
        <a:xfrm>
          <a:off x="14735175" y="1605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78" name="直線コネクタ 777">
          <a:extLst>
            <a:ext uri="{FF2B5EF4-FFF2-40B4-BE49-F238E27FC236}">
              <a16:creationId xmlns:a16="http://schemas.microsoft.com/office/drawing/2014/main" id="{83AC1642-719F-4C93-A1C8-A86E92080ACF}"/>
            </a:ext>
          </a:extLst>
        </xdr:cNvPr>
        <xdr:cNvCxnSpPr/>
      </xdr:nvCxnSpPr>
      <xdr:spPr>
        <a:xfrm>
          <a:off x="14611350" y="162807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779" name="【公民館】&#10;有形固定資産減価償却率平均値テキスト">
          <a:extLst>
            <a:ext uri="{FF2B5EF4-FFF2-40B4-BE49-F238E27FC236}">
              <a16:creationId xmlns:a16="http://schemas.microsoft.com/office/drawing/2014/main" id="{043DF81E-7DA4-4DCC-84C3-981D6CB6BFD8}"/>
            </a:ext>
          </a:extLst>
        </xdr:cNvPr>
        <xdr:cNvSpPr txBox="1"/>
      </xdr:nvSpPr>
      <xdr:spPr>
        <a:xfrm>
          <a:off x="14735175" y="16934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780" name="フローチャート: 判断 779">
          <a:extLst>
            <a:ext uri="{FF2B5EF4-FFF2-40B4-BE49-F238E27FC236}">
              <a16:creationId xmlns:a16="http://schemas.microsoft.com/office/drawing/2014/main" id="{4021D990-9355-4BB9-BFF2-D407FAF1B224}"/>
            </a:ext>
          </a:extLst>
        </xdr:cNvPr>
        <xdr:cNvSpPr/>
      </xdr:nvSpPr>
      <xdr:spPr>
        <a:xfrm>
          <a:off x="14649450" y="170795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781" name="フローチャート: 判断 780">
          <a:extLst>
            <a:ext uri="{FF2B5EF4-FFF2-40B4-BE49-F238E27FC236}">
              <a16:creationId xmlns:a16="http://schemas.microsoft.com/office/drawing/2014/main" id="{450688C5-4C9D-48A9-91F6-CF7F3F0CA617}"/>
            </a:ext>
          </a:extLst>
        </xdr:cNvPr>
        <xdr:cNvSpPr/>
      </xdr:nvSpPr>
      <xdr:spPr>
        <a:xfrm>
          <a:off x="13887450" y="17247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782" name="フローチャート: 判断 781">
          <a:extLst>
            <a:ext uri="{FF2B5EF4-FFF2-40B4-BE49-F238E27FC236}">
              <a16:creationId xmlns:a16="http://schemas.microsoft.com/office/drawing/2014/main" id="{445CD79F-6DBF-474D-8D16-1E2034D631A5}"/>
            </a:ext>
          </a:extLst>
        </xdr:cNvPr>
        <xdr:cNvSpPr/>
      </xdr:nvSpPr>
      <xdr:spPr>
        <a:xfrm>
          <a:off x="13096875" y="171856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783" name="フローチャート: 判断 782">
          <a:extLst>
            <a:ext uri="{FF2B5EF4-FFF2-40B4-BE49-F238E27FC236}">
              <a16:creationId xmlns:a16="http://schemas.microsoft.com/office/drawing/2014/main" id="{C0FDD69B-C58D-4DD4-957E-2284DE7F83AE}"/>
            </a:ext>
          </a:extLst>
        </xdr:cNvPr>
        <xdr:cNvSpPr/>
      </xdr:nvSpPr>
      <xdr:spPr>
        <a:xfrm>
          <a:off x="12296775" y="171075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784" name="フローチャート: 判断 783">
          <a:extLst>
            <a:ext uri="{FF2B5EF4-FFF2-40B4-BE49-F238E27FC236}">
              <a16:creationId xmlns:a16="http://schemas.microsoft.com/office/drawing/2014/main" id="{B220895A-6D7D-45FE-BC21-22537797E1C9}"/>
            </a:ext>
          </a:extLst>
        </xdr:cNvPr>
        <xdr:cNvSpPr/>
      </xdr:nvSpPr>
      <xdr:spPr>
        <a:xfrm>
          <a:off x="11487150" y="170776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B89350DB-2E2E-41F3-8214-BFCE420FB196}"/>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35EF31AE-DCEC-4720-BA3B-7A460AB076AC}"/>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F37CCD45-2679-4441-95D9-120DAF2A4CC7}"/>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9241CFF4-3044-4C59-BC69-ED655D928A65}"/>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6DB08D96-8949-447A-BE6B-1B72D08C0F8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61595</xdr:rowOff>
    </xdr:from>
    <xdr:to>
      <xdr:col>85</xdr:col>
      <xdr:colOff>177800</xdr:colOff>
      <xdr:row>107</xdr:row>
      <xdr:rowOff>163195</xdr:rowOff>
    </xdr:to>
    <xdr:sp macro="" textlink="">
      <xdr:nvSpPr>
        <xdr:cNvPr id="790" name="楕円 789">
          <a:extLst>
            <a:ext uri="{FF2B5EF4-FFF2-40B4-BE49-F238E27FC236}">
              <a16:creationId xmlns:a16="http://schemas.microsoft.com/office/drawing/2014/main" id="{E913D872-F698-423D-814B-B9660CEA1F05}"/>
            </a:ext>
          </a:extLst>
        </xdr:cNvPr>
        <xdr:cNvSpPr/>
      </xdr:nvSpPr>
      <xdr:spPr>
        <a:xfrm>
          <a:off x="14649450" y="17552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40022</xdr:rowOff>
    </xdr:from>
    <xdr:ext cx="405111" cy="259045"/>
    <xdr:sp macro="" textlink="">
      <xdr:nvSpPr>
        <xdr:cNvPr id="791" name="【公民館】&#10;有形固定資産減価償却率該当値テキスト">
          <a:extLst>
            <a:ext uri="{FF2B5EF4-FFF2-40B4-BE49-F238E27FC236}">
              <a16:creationId xmlns:a16="http://schemas.microsoft.com/office/drawing/2014/main" id="{1588DE02-5F44-473B-8D5D-F68507FC1173}"/>
            </a:ext>
          </a:extLst>
        </xdr:cNvPr>
        <xdr:cNvSpPr txBox="1"/>
      </xdr:nvSpPr>
      <xdr:spPr>
        <a:xfrm>
          <a:off x="14735175"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33020</xdr:rowOff>
    </xdr:from>
    <xdr:to>
      <xdr:col>81</xdr:col>
      <xdr:colOff>101600</xdr:colOff>
      <xdr:row>107</xdr:row>
      <xdr:rowOff>134620</xdr:rowOff>
    </xdr:to>
    <xdr:sp macro="" textlink="">
      <xdr:nvSpPr>
        <xdr:cNvPr id="792" name="楕円 791">
          <a:extLst>
            <a:ext uri="{FF2B5EF4-FFF2-40B4-BE49-F238E27FC236}">
              <a16:creationId xmlns:a16="http://schemas.microsoft.com/office/drawing/2014/main" id="{9B0CF342-835B-49FA-85E4-5DB26F883DF1}"/>
            </a:ext>
          </a:extLst>
        </xdr:cNvPr>
        <xdr:cNvSpPr/>
      </xdr:nvSpPr>
      <xdr:spPr>
        <a:xfrm>
          <a:off x="13887450" y="175177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83820</xdr:rowOff>
    </xdr:from>
    <xdr:to>
      <xdr:col>85</xdr:col>
      <xdr:colOff>127000</xdr:colOff>
      <xdr:row>107</xdr:row>
      <xdr:rowOff>112395</xdr:rowOff>
    </xdr:to>
    <xdr:cxnSp macro="">
      <xdr:nvCxnSpPr>
        <xdr:cNvPr id="793" name="直線コネクタ 792">
          <a:extLst>
            <a:ext uri="{FF2B5EF4-FFF2-40B4-BE49-F238E27FC236}">
              <a16:creationId xmlns:a16="http://schemas.microsoft.com/office/drawing/2014/main" id="{B717E49B-B690-4427-8D52-EC50D9B6C5B1}"/>
            </a:ext>
          </a:extLst>
        </xdr:cNvPr>
        <xdr:cNvCxnSpPr/>
      </xdr:nvCxnSpPr>
      <xdr:spPr>
        <a:xfrm>
          <a:off x="13935075" y="17574895"/>
          <a:ext cx="762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19686</xdr:rowOff>
    </xdr:from>
    <xdr:to>
      <xdr:col>76</xdr:col>
      <xdr:colOff>165100</xdr:colOff>
      <xdr:row>107</xdr:row>
      <xdr:rowOff>121286</xdr:rowOff>
    </xdr:to>
    <xdr:sp macro="" textlink="">
      <xdr:nvSpPr>
        <xdr:cNvPr id="794" name="楕円 793">
          <a:extLst>
            <a:ext uri="{FF2B5EF4-FFF2-40B4-BE49-F238E27FC236}">
              <a16:creationId xmlns:a16="http://schemas.microsoft.com/office/drawing/2014/main" id="{3096CE2F-4B65-4BEA-BF49-3AAE0D7090C0}"/>
            </a:ext>
          </a:extLst>
        </xdr:cNvPr>
        <xdr:cNvSpPr/>
      </xdr:nvSpPr>
      <xdr:spPr>
        <a:xfrm>
          <a:off x="13096875" y="175075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70486</xdr:rowOff>
    </xdr:from>
    <xdr:to>
      <xdr:col>81</xdr:col>
      <xdr:colOff>50800</xdr:colOff>
      <xdr:row>107</xdr:row>
      <xdr:rowOff>83820</xdr:rowOff>
    </xdr:to>
    <xdr:cxnSp macro="">
      <xdr:nvCxnSpPr>
        <xdr:cNvPr id="795" name="直線コネクタ 794">
          <a:extLst>
            <a:ext uri="{FF2B5EF4-FFF2-40B4-BE49-F238E27FC236}">
              <a16:creationId xmlns:a16="http://schemas.microsoft.com/office/drawing/2014/main" id="{5AAC296F-6C3B-4727-9B52-A8C8625376EF}"/>
            </a:ext>
          </a:extLst>
        </xdr:cNvPr>
        <xdr:cNvCxnSpPr/>
      </xdr:nvCxnSpPr>
      <xdr:spPr>
        <a:xfrm>
          <a:off x="13144500" y="17555211"/>
          <a:ext cx="790575"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154939</xdr:rowOff>
    </xdr:from>
    <xdr:to>
      <xdr:col>72</xdr:col>
      <xdr:colOff>38100</xdr:colOff>
      <xdr:row>107</xdr:row>
      <xdr:rowOff>85089</xdr:rowOff>
    </xdr:to>
    <xdr:sp macro="" textlink="">
      <xdr:nvSpPr>
        <xdr:cNvPr id="796" name="楕円 795">
          <a:extLst>
            <a:ext uri="{FF2B5EF4-FFF2-40B4-BE49-F238E27FC236}">
              <a16:creationId xmlns:a16="http://schemas.microsoft.com/office/drawing/2014/main" id="{7F8BF4FC-1C47-4DDF-95A0-AE93CECCBD34}"/>
            </a:ext>
          </a:extLst>
        </xdr:cNvPr>
        <xdr:cNvSpPr/>
      </xdr:nvSpPr>
      <xdr:spPr>
        <a:xfrm>
          <a:off x="12296775" y="174713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34289</xdr:rowOff>
    </xdr:from>
    <xdr:to>
      <xdr:col>76</xdr:col>
      <xdr:colOff>114300</xdr:colOff>
      <xdr:row>107</xdr:row>
      <xdr:rowOff>70486</xdr:rowOff>
    </xdr:to>
    <xdr:cxnSp macro="">
      <xdr:nvCxnSpPr>
        <xdr:cNvPr id="797" name="直線コネクタ 796">
          <a:extLst>
            <a:ext uri="{FF2B5EF4-FFF2-40B4-BE49-F238E27FC236}">
              <a16:creationId xmlns:a16="http://schemas.microsoft.com/office/drawing/2014/main" id="{D1C825CA-6A9F-4235-AB93-B8E9302426D7}"/>
            </a:ext>
          </a:extLst>
        </xdr:cNvPr>
        <xdr:cNvCxnSpPr/>
      </xdr:nvCxnSpPr>
      <xdr:spPr>
        <a:xfrm>
          <a:off x="12344400" y="17519014"/>
          <a:ext cx="8001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98" name="楕円 797">
          <a:extLst>
            <a:ext uri="{FF2B5EF4-FFF2-40B4-BE49-F238E27FC236}">
              <a16:creationId xmlns:a16="http://schemas.microsoft.com/office/drawing/2014/main" id="{C8CA60EC-E1B9-4AA7-81E8-39569226580D}"/>
            </a:ext>
          </a:extLst>
        </xdr:cNvPr>
        <xdr:cNvSpPr/>
      </xdr:nvSpPr>
      <xdr:spPr>
        <a:xfrm>
          <a:off x="11487150" y="17433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34289</xdr:rowOff>
    </xdr:to>
    <xdr:cxnSp macro="">
      <xdr:nvCxnSpPr>
        <xdr:cNvPr id="799" name="直線コネクタ 798">
          <a:extLst>
            <a:ext uri="{FF2B5EF4-FFF2-40B4-BE49-F238E27FC236}">
              <a16:creationId xmlns:a16="http://schemas.microsoft.com/office/drawing/2014/main" id="{A1CAFACF-6099-4AEE-9142-F95C777A4D64}"/>
            </a:ext>
          </a:extLst>
        </xdr:cNvPr>
        <xdr:cNvCxnSpPr/>
      </xdr:nvCxnSpPr>
      <xdr:spPr>
        <a:xfrm>
          <a:off x="11534775" y="17480914"/>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00" name="n_1aveValue【公民館】&#10;有形固定資産減価償却率">
          <a:extLst>
            <a:ext uri="{FF2B5EF4-FFF2-40B4-BE49-F238E27FC236}">
              <a16:creationId xmlns:a16="http://schemas.microsoft.com/office/drawing/2014/main" id="{913B7E0D-46A7-4210-8D55-200AB5120717}"/>
            </a:ext>
          </a:extLst>
        </xdr:cNvPr>
        <xdr:cNvSpPr txBox="1"/>
      </xdr:nvSpPr>
      <xdr:spPr>
        <a:xfrm>
          <a:off x="13745219"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801" name="n_2aveValue【公民館】&#10;有形固定資産減価償却率">
          <a:extLst>
            <a:ext uri="{FF2B5EF4-FFF2-40B4-BE49-F238E27FC236}">
              <a16:creationId xmlns:a16="http://schemas.microsoft.com/office/drawing/2014/main" id="{49157BEE-D350-421F-84C2-6A58CF8E35C0}"/>
            </a:ext>
          </a:extLst>
        </xdr:cNvPr>
        <xdr:cNvSpPr txBox="1"/>
      </xdr:nvSpPr>
      <xdr:spPr>
        <a:xfrm>
          <a:off x="1296416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80663</xdr:rowOff>
    </xdr:from>
    <xdr:ext cx="405111" cy="259045"/>
    <xdr:sp macro="" textlink="">
      <xdr:nvSpPr>
        <xdr:cNvPr id="802" name="n_3aveValue【公民館】&#10;有形固定資産減価償却率">
          <a:extLst>
            <a:ext uri="{FF2B5EF4-FFF2-40B4-BE49-F238E27FC236}">
              <a16:creationId xmlns:a16="http://schemas.microsoft.com/office/drawing/2014/main" id="{DE453BB9-1E54-4CD7-AAC8-A6F95D5B312C}"/>
            </a:ext>
          </a:extLst>
        </xdr:cNvPr>
        <xdr:cNvSpPr txBox="1"/>
      </xdr:nvSpPr>
      <xdr:spPr>
        <a:xfrm>
          <a:off x="12164069"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803" name="n_4aveValue【公民館】&#10;有形固定資産減価償却率">
          <a:extLst>
            <a:ext uri="{FF2B5EF4-FFF2-40B4-BE49-F238E27FC236}">
              <a16:creationId xmlns:a16="http://schemas.microsoft.com/office/drawing/2014/main" id="{2BB6881E-74AF-4EC8-B300-1B7ED50BCBBE}"/>
            </a:ext>
          </a:extLst>
        </xdr:cNvPr>
        <xdr:cNvSpPr txBox="1"/>
      </xdr:nvSpPr>
      <xdr:spPr>
        <a:xfrm>
          <a:off x="1135444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125747</xdr:rowOff>
    </xdr:from>
    <xdr:ext cx="405111" cy="259045"/>
    <xdr:sp macro="" textlink="">
      <xdr:nvSpPr>
        <xdr:cNvPr id="804" name="n_1mainValue【公民館】&#10;有形固定資産減価償却率">
          <a:extLst>
            <a:ext uri="{FF2B5EF4-FFF2-40B4-BE49-F238E27FC236}">
              <a16:creationId xmlns:a16="http://schemas.microsoft.com/office/drawing/2014/main" id="{600F3F9C-7AD6-4DCB-948B-566BEA6B1209}"/>
            </a:ext>
          </a:extLst>
        </xdr:cNvPr>
        <xdr:cNvSpPr txBox="1"/>
      </xdr:nvSpPr>
      <xdr:spPr>
        <a:xfrm>
          <a:off x="13745219"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112413</xdr:rowOff>
    </xdr:from>
    <xdr:ext cx="405111" cy="259045"/>
    <xdr:sp macro="" textlink="">
      <xdr:nvSpPr>
        <xdr:cNvPr id="805" name="n_2mainValue【公民館】&#10;有形固定資産減価償却率">
          <a:extLst>
            <a:ext uri="{FF2B5EF4-FFF2-40B4-BE49-F238E27FC236}">
              <a16:creationId xmlns:a16="http://schemas.microsoft.com/office/drawing/2014/main" id="{A379631A-F9D2-4635-84C5-AC64DCAB8520}"/>
            </a:ext>
          </a:extLst>
        </xdr:cNvPr>
        <xdr:cNvSpPr txBox="1"/>
      </xdr:nvSpPr>
      <xdr:spPr>
        <a:xfrm>
          <a:off x="12964169" y="1760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76216</xdr:rowOff>
    </xdr:from>
    <xdr:ext cx="405111" cy="259045"/>
    <xdr:sp macro="" textlink="">
      <xdr:nvSpPr>
        <xdr:cNvPr id="806" name="n_3mainValue【公民館】&#10;有形固定資産減価償却率">
          <a:extLst>
            <a:ext uri="{FF2B5EF4-FFF2-40B4-BE49-F238E27FC236}">
              <a16:creationId xmlns:a16="http://schemas.microsoft.com/office/drawing/2014/main" id="{E11CF235-8CA6-4539-8876-390317C94B9E}"/>
            </a:ext>
          </a:extLst>
        </xdr:cNvPr>
        <xdr:cNvSpPr txBox="1"/>
      </xdr:nvSpPr>
      <xdr:spPr>
        <a:xfrm>
          <a:off x="12164069" y="1756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807" name="n_4mainValue【公民館】&#10;有形固定資産減価償却率">
          <a:extLst>
            <a:ext uri="{FF2B5EF4-FFF2-40B4-BE49-F238E27FC236}">
              <a16:creationId xmlns:a16="http://schemas.microsoft.com/office/drawing/2014/main" id="{DB9016C9-31C1-464D-B915-6CE419460C07}"/>
            </a:ext>
          </a:extLst>
        </xdr:cNvPr>
        <xdr:cNvSpPr txBox="1"/>
      </xdr:nvSpPr>
      <xdr:spPr>
        <a:xfrm>
          <a:off x="1135444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04EB9A79-0865-4F3F-8C93-C7CEF32EF4E5}"/>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5CCE1198-F157-48D2-844F-3BC3FF10D52F}"/>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72FAFBF1-FE54-4995-B286-715661CD7F02}"/>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506514E8-2FFA-4A41-A4D8-CF7B7F89D7CA}"/>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0FC7E6D5-1748-4166-A737-5B969C135599}"/>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8F749F1E-EBED-459F-8D3D-FE206D89704E}"/>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5226B5E1-D759-42C1-9B12-8FFF8BB7D274}"/>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76502CA7-82F9-4B49-847F-D076DD485921}"/>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C37DC93D-7DEA-4B5A-BFA9-708ABEF9B87F}"/>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CAC7BDD8-1F17-48CC-AFE9-249B88338466}"/>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7D57DEAC-EC4A-4472-871D-E955F30EBAA1}"/>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FCD2ADB0-0366-46C4-BF26-EB1A662823C9}"/>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3F0A0036-1A61-4FA3-8A70-4368401B1AB4}"/>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17C66365-A7CE-4402-9B35-41DE4470C530}"/>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3F9DBAE7-7146-4E5F-8A23-8829266D0D3E}"/>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4198EC7F-37D3-4F2A-A95B-9A0DAF9F81D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955B9CD2-5BA6-4BFA-AEA5-91762E3DF9DC}"/>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CC6ACD24-003D-479B-96CC-86DD1B45384D}"/>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02DB02FF-E890-4F35-933A-269CC346338C}"/>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81C80D5E-B944-458A-B23B-17F938E9D0AE}"/>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E8264018-3507-4451-8F80-287AE100FB65}"/>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6E9B2953-ED96-46B9-AE55-25C4159847E9}"/>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a:extLst>
            <a:ext uri="{FF2B5EF4-FFF2-40B4-BE49-F238E27FC236}">
              <a16:creationId xmlns:a16="http://schemas.microsoft.com/office/drawing/2014/main" id="{527E761B-C808-4B0D-844D-8F65EBAD5B02}"/>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831" name="直線コネクタ 830">
          <a:extLst>
            <a:ext uri="{FF2B5EF4-FFF2-40B4-BE49-F238E27FC236}">
              <a16:creationId xmlns:a16="http://schemas.microsoft.com/office/drawing/2014/main" id="{0CC27148-D998-47F5-817B-C9AD40AA4707}"/>
            </a:ext>
          </a:extLst>
        </xdr:cNvPr>
        <xdr:cNvCxnSpPr/>
      </xdr:nvCxnSpPr>
      <xdr:spPr>
        <a:xfrm flipV="1">
          <a:off x="19954239" y="1646148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832" name="【公民館】&#10;一人当たり面積最小値テキスト">
          <a:extLst>
            <a:ext uri="{FF2B5EF4-FFF2-40B4-BE49-F238E27FC236}">
              <a16:creationId xmlns:a16="http://schemas.microsoft.com/office/drawing/2014/main" id="{01736F13-03CA-45A2-BF71-8700925A75ED}"/>
            </a:ext>
          </a:extLst>
        </xdr:cNvPr>
        <xdr:cNvSpPr txBox="1"/>
      </xdr:nvSpPr>
      <xdr:spPr>
        <a:xfrm>
          <a:off x="19992975" y="1774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833" name="直線コネクタ 832">
          <a:extLst>
            <a:ext uri="{FF2B5EF4-FFF2-40B4-BE49-F238E27FC236}">
              <a16:creationId xmlns:a16="http://schemas.microsoft.com/office/drawing/2014/main" id="{9622BCC2-F6D4-498B-9C64-540043EC4688}"/>
            </a:ext>
          </a:extLst>
        </xdr:cNvPr>
        <xdr:cNvCxnSpPr/>
      </xdr:nvCxnSpPr>
      <xdr:spPr>
        <a:xfrm>
          <a:off x="19878675" y="177378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834" name="【公民館】&#10;一人当たり面積最大値テキスト">
          <a:extLst>
            <a:ext uri="{FF2B5EF4-FFF2-40B4-BE49-F238E27FC236}">
              <a16:creationId xmlns:a16="http://schemas.microsoft.com/office/drawing/2014/main" id="{6A7E4CE1-38AF-4F83-B2AB-9FAC5915D0CF}"/>
            </a:ext>
          </a:extLst>
        </xdr:cNvPr>
        <xdr:cNvSpPr txBox="1"/>
      </xdr:nvSpPr>
      <xdr:spPr>
        <a:xfrm>
          <a:off x="19992975" y="1623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835" name="直線コネクタ 834">
          <a:extLst>
            <a:ext uri="{FF2B5EF4-FFF2-40B4-BE49-F238E27FC236}">
              <a16:creationId xmlns:a16="http://schemas.microsoft.com/office/drawing/2014/main" id="{93A3C7A4-5486-49DE-AFCF-9A468C0EDAE2}"/>
            </a:ext>
          </a:extLst>
        </xdr:cNvPr>
        <xdr:cNvCxnSpPr/>
      </xdr:nvCxnSpPr>
      <xdr:spPr>
        <a:xfrm>
          <a:off x="19878675" y="164614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836" name="【公民館】&#10;一人当たり面積平均値テキスト">
          <a:extLst>
            <a:ext uri="{FF2B5EF4-FFF2-40B4-BE49-F238E27FC236}">
              <a16:creationId xmlns:a16="http://schemas.microsoft.com/office/drawing/2014/main" id="{BF9A7B11-B272-4753-BB2F-B490C15A86A4}"/>
            </a:ext>
          </a:extLst>
        </xdr:cNvPr>
        <xdr:cNvSpPr txBox="1"/>
      </xdr:nvSpPr>
      <xdr:spPr>
        <a:xfrm>
          <a:off x="19992975" y="1733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837" name="フローチャート: 判断 836">
          <a:extLst>
            <a:ext uri="{FF2B5EF4-FFF2-40B4-BE49-F238E27FC236}">
              <a16:creationId xmlns:a16="http://schemas.microsoft.com/office/drawing/2014/main" id="{9E4FA396-188A-42F2-848B-1A4B3989B842}"/>
            </a:ext>
          </a:extLst>
        </xdr:cNvPr>
        <xdr:cNvSpPr/>
      </xdr:nvSpPr>
      <xdr:spPr>
        <a:xfrm>
          <a:off x="19897725" y="174858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838" name="フローチャート: 判断 837">
          <a:extLst>
            <a:ext uri="{FF2B5EF4-FFF2-40B4-BE49-F238E27FC236}">
              <a16:creationId xmlns:a16="http://schemas.microsoft.com/office/drawing/2014/main" id="{D3371DF6-7CB3-4196-8ACC-4154BFD7EE00}"/>
            </a:ext>
          </a:extLst>
        </xdr:cNvPr>
        <xdr:cNvSpPr/>
      </xdr:nvSpPr>
      <xdr:spPr>
        <a:xfrm>
          <a:off x="19154775" y="174989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839" name="フローチャート: 判断 838">
          <a:extLst>
            <a:ext uri="{FF2B5EF4-FFF2-40B4-BE49-F238E27FC236}">
              <a16:creationId xmlns:a16="http://schemas.microsoft.com/office/drawing/2014/main" id="{677FCC1C-BCB1-4A81-97B9-93AC20D55F67}"/>
            </a:ext>
          </a:extLst>
        </xdr:cNvPr>
        <xdr:cNvSpPr/>
      </xdr:nvSpPr>
      <xdr:spPr>
        <a:xfrm>
          <a:off x="18345150" y="175004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840" name="フローチャート: 判断 839">
          <a:extLst>
            <a:ext uri="{FF2B5EF4-FFF2-40B4-BE49-F238E27FC236}">
              <a16:creationId xmlns:a16="http://schemas.microsoft.com/office/drawing/2014/main" id="{0C716E7B-AD06-4436-9A4E-47CC6DC4EF45}"/>
            </a:ext>
          </a:extLst>
        </xdr:cNvPr>
        <xdr:cNvSpPr/>
      </xdr:nvSpPr>
      <xdr:spPr>
        <a:xfrm>
          <a:off x="17554575" y="1749717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841" name="フローチャート: 判断 840">
          <a:extLst>
            <a:ext uri="{FF2B5EF4-FFF2-40B4-BE49-F238E27FC236}">
              <a16:creationId xmlns:a16="http://schemas.microsoft.com/office/drawing/2014/main" id="{829511D4-68C2-4E2D-9D37-A0FE4BAEBF47}"/>
            </a:ext>
          </a:extLst>
        </xdr:cNvPr>
        <xdr:cNvSpPr/>
      </xdr:nvSpPr>
      <xdr:spPr>
        <a:xfrm>
          <a:off x="16754475" y="175002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61C86EC4-76C5-445B-9C87-C42D304B511C}"/>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EE5808D2-3465-4D0A-84F1-327AB0E70543}"/>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AE28FF03-D28D-4B27-A55C-FED09BB3C3E4}"/>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84059DBF-F2BC-4D1B-A762-C79973CF9E29}"/>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A7A63AD4-F47C-43AE-82D8-A574BA54AFFA}"/>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119887</xdr:rowOff>
    </xdr:from>
    <xdr:to>
      <xdr:col>116</xdr:col>
      <xdr:colOff>114300</xdr:colOff>
      <xdr:row>108</xdr:row>
      <xdr:rowOff>50037</xdr:rowOff>
    </xdr:to>
    <xdr:sp macro="" textlink="">
      <xdr:nvSpPr>
        <xdr:cNvPr id="847" name="楕円 846">
          <a:extLst>
            <a:ext uri="{FF2B5EF4-FFF2-40B4-BE49-F238E27FC236}">
              <a16:creationId xmlns:a16="http://schemas.microsoft.com/office/drawing/2014/main" id="{9DE9247F-F428-49AC-9D77-09A6E1E8438A}"/>
            </a:ext>
          </a:extLst>
        </xdr:cNvPr>
        <xdr:cNvSpPr/>
      </xdr:nvSpPr>
      <xdr:spPr>
        <a:xfrm>
          <a:off x="19897725" y="176109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34814</xdr:rowOff>
    </xdr:from>
    <xdr:ext cx="469744" cy="259045"/>
    <xdr:sp macro="" textlink="">
      <xdr:nvSpPr>
        <xdr:cNvPr id="848" name="【公民館】&#10;一人当たり面積該当値テキスト">
          <a:extLst>
            <a:ext uri="{FF2B5EF4-FFF2-40B4-BE49-F238E27FC236}">
              <a16:creationId xmlns:a16="http://schemas.microsoft.com/office/drawing/2014/main" id="{B48F8587-958E-4473-9A9F-D0FC1BBD552C}"/>
            </a:ext>
          </a:extLst>
        </xdr:cNvPr>
        <xdr:cNvSpPr txBox="1"/>
      </xdr:nvSpPr>
      <xdr:spPr>
        <a:xfrm>
          <a:off x="19992975" y="1751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121413</xdr:rowOff>
    </xdr:from>
    <xdr:to>
      <xdr:col>112</xdr:col>
      <xdr:colOff>38100</xdr:colOff>
      <xdr:row>108</xdr:row>
      <xdr:rowOff>51563</xdr:rowOff>
    </xdr:to>
    <xdr:sp macro="" textlink="">
      <xdr:nvSpPr>
        <xdr:cNvPr id="849" name="楕円 848">
          <a:extLst>
            <a:ext uri="{FF2B5EF4-FFF2-40B4-BE49-F238E27FC236}">
              <a16:creationId xmlns:a16="http://schemas.microsoft.com/office/drawing/2014/main" id="{9DF9902B-1455-4CAC-B8EF-C4D37C6499F0}"/>
            </a:ext>
          </a:extLst>
        </xdr:cNvPr>
        <xdr:cNvSpPr/>
      </xdr:nvSpPr>
      <xdr:spPr>
        <a:xfrm>
          <a:off x="19154775" y="1761248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170687</xdr:rowOff>
    </xdr:from>
    <xdr:to>
      <xdr:col>116</xdr:col>
      <xdr:colOff>63500</xdr:colOff>
      <xdr:row>108</xdr:row>
      <xdr:rowOff>763</xdr:rowOff>
    </xdr:to>
    <xdr:cxnSp macro="">
      <xdr:nvCxnSpPr>
        <xdr:cNvPr id="850" name="直線コネクタ 849">
          <a:extLst>
            <a:ext uri="{FF2B5EF4-FFF2-40B4-BE49-F238E27FC236}">
              <a16:creationId xmlns:a16="http://schemas.microsoft.com/office/drawing/2014/main" id="{BAE70B2E-82B3-4907-A33F-86F2B398B127}"/>
            </a:ext>
          </a:extLst>
        </xdr:cNvPr>
        <xdr:cNvCxnSpPr/>
      </xdr:nvCxnSpPr>
      <xdr:spPr>
        <a:xfrm flipV="1">
          <a:off x="19202400" y="17658587"/>
          <a:ext cx="752475"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122174</xdr:rowOff>
    </xdr:from>
    <xdr:to>
      <xdr:col>107</xdr:col>
      <xdr:colOff>101600</xdr:colOff>
      <xdr:row>108</xdr:row>
      <xdr:rowOff>52324</xdr:rowOff>
    </xdr:to>
    <xdr:sp macro="" textlink="">
      <xdr:nvSpPr>
        <xdr:cNvPr id="851" name="楕円 850">
          <a:extLst>
            <a:ext uri="{FF2B5EF4-FFF2-40B4-BE49-F238E27FC236}">
              <a16:creationId xmlns:a16="http://schemas.microsoft.com/office/drawing/2014/main" id="{8888BABB-1B63-4B14-87C3-FC23BCAD8163}"/>
            </a:ext>
          </a:extLst>
        </xdr:cNvPr>
        <xdr:cNvSpPr/>
      </xdr:nvSpPr>
      <xdr:spPr>
        <a:xfrm>
          <a:off x="18345150" y="176132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763</xdr:rowOff>
    </xdr:from>
    <xdr:to>
      <xdr:col>111</xdr:col>
      <xdr:colOff>177800</xdr:colOff>
      <xdr:row>108</xdr:row>
      <xdr:rowOff>1524</xdr:rowOff>
    </xdr:to>
    <xdr:cxnSp macro="">
      <xdr:nvCxnSpPr>
        <xdr:cNvPr id="852" name="直線コネクタ 851">
          <a:extLst>
            <a:ext uri="{FF2B5EF4-FFF2-40B4-BE49-F238E27FC236}">
              <a16:creationId xmlns:a16="http://schemas.microsoft.com/office/drawing/2014/main" id="{1DF8DB18-38ED-4CD0-9DE9-D489FB6D2B77}"/>
            </a:ext>
          </a:extLst>
        </xdr:cNvPr>
        <xdr:cNvCxnSpPr/>
      </xdr:nvCxnSpPr>
      <xdr:spPr>
        <a:xfrm flipV="1">
          <a:off x="18392775" y="17660113"/>
          <a:ext cx="809625"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124461</xdr:rowOff>
    </xdr:from>
    <xdr:to>
      <xdr:col>102</xdr:col>
      <xdr:colOff>165100</xdr:colOff>
      <xdr:row>108</xdr:row>
      <xdr:rowOff>54611</xdr:rowOff>
    </xdr:to>
    <xdr:sp macro="" textlink="">
      <xdr:nvSpPr>
        <xdr:cNvPr id="853" name="楕円 852">
          <a:extLst>
            <a:ext uri="{FF2B5EF4-FFF2-40B4-BE49-F238E27FC236}">
              <a16:creationId xmlns:a16="http://schemas.microsoft.com/office/drawing/2014/main" id="{22C83474-9349-4C3A-BC55-8E43D76FBDF5}"/>
            </a:ext>
          </a:extLst>
        </xdr:cNvPr>
        <xdr:cNvSpPr/>
      </xdr:nvSpPr>
      <xdr:spPr>
        <a:xfrm>
          <a:off x="17554575" y="176091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1524</xdr:rowOff>
    </xdr:from>
    <xdr:to>
      <xdr:col>107</xdr:col>
      <xdr:colOff>50800</xdr:colOff>
      <xdr:row>108</xdr:row>
      <xdr:rowOff>3811</xdr:rowOff>
    </xdr:to>
    <xdr:cxnSp macro="">
      <xdr:nvCxnSpPr>
        <xdr:cNvPr id="854" name="直線コネクタ 853">
          <a:extLst>
            <a:ext uri="{FF2B5EF4-FFF2-40B4-BE49-F238E27FC236}">
              <a16:creationId xmlns:a16="http://schemas.microsoft.com/office/drawing/2014/main" id="{1D1E3FA4-D6BE-4612-B189-2736C7CA64FD}"/>
            </a:ext>
          </a:extLst>
        </xdr:cNvPr>
        <xdr:cNvCxnSpPr/>
      </xdr:nvCxnSpPr>
      <xdr:spPr>
        <a:xfrm flipV="1">
          <a:off x="17602200" y="17660874"/>
          <a:ext cx="79057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125985</xdr:rowOff>
    </xdr:from>
    <xdr:to>
      <xdr:col>98</xdr:col>
      <xdr:colOff>38100</xdr:colOff>
      <xdr:row>108</xdr:row>
      <xdr:rowOff>56135</xdr:rowOff>
    </xdr:to>
    <xdr:sp macro="" textlink="">
      <xdr:nvSpPr>
        <xdr:cNvPr id="855" name="楕円 854">
          <a:extLst>
            <a:ext uri="{FF2B5EF4-FFF2-40B4-BE49-F238E27FC236}">
              <a16:creationId xmlns:a16="http://schemas.microsoft.com/office/drawing/2014/main" id="{9D7A8B2E-F945-465B-8A94-FC79383E1434}"/>
            </a:ext>
          </a:extLst>
        </xdr:cNvPr>
        <xdr:cNvSpPr/>
      </xdr:nvSpPr>
      <xdr:spPr>
        <a:xfrm>
          <a:off x="16754475" y="176107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3811</xdr:rowOff>
    </xdr:from>
    <xdr:to>
      <xdr:col>102</xdr:col>
      <xdr:colOff>114300</xdr:colOff>
      <xdr:row>108</xdr:row>
      <xdr:rowOff>5335</xdr:rowOff>
    </xdr:to>
    <xdr:cxnSp macro="">
      <xdr:nvCxnSpPr>
        <xdr:cNvPr id="856" name="直線コネクタ 855">
          <a:extLst>
            <a:ext uri="{FF2B5EF4-FFF2-40B4-BE49-F238E27FC236}">
              <a16:creationId xmlns:a16="http://schemas.microsoft.com/office/drawing/2014/main" id="{8529F6C4-A3A9-4488-9408-36183534362C}"/>
            </a:ext>
          </a:extLst>
        </xdr:cNvPr>
        <xdr:cNvCxnSpPr/>
      </xdr:nvCxnSpPr>
      <xdr:spPr>
        <a:xfrm flipV="1">
          <a:off x="16802100" y="17666336"/>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857" name="n_1aveValue【公民館】&#10;一人当たり面積">
          <a:extLst>
            <a:ext uri="{FF2B5EF4-FFF2-40B4-BE49-F238E27FC236}">
              <a16:creationId xmlns:a16="http://schemas.microsoft.com/office/drawing/2014/main" id="{A5F43226-7D93-4B19-BCA5-0B543C5BB5F0}"/>
            </a:ext>
          </a:extLst>
        </xdr:cNvPr>
        <xdr:cNvSpPr txBox="1"/>
      </xdr:nvSpPr>
      <xdr:spPr>
        <a:xfrm>
          <a:off x="18983402" y="172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127525</xdr:rowOff>
    </xdr:from>
    <xdr:ext cx="469744" cy="259045"/>
    <xdr:sp macro="" textlink="">
      <xdr:nvSpPr>
        <xdr:cNvPr id="858" name="n_2aveValue【公民館】&#10;一人当たり面積">
          <a:extLst>
            <a:ext uri="{FF2B5EF4-FFF2-40B4-BE49-F238E27FC236}">
              <a16:creationId xmlns:a16="http://schemas.microsoft.com/office/drawing/2014/main" id="{858A5065-BCFD-4887-A765-B350DEF13B77}"/>
            </a:ext>
          </a:extLst>
        </xdr:cNvPr>
        <xdr:cNvSpPr txBox="1"/>
      </xdr:nvSpPr>
      <xdr:spPr>
        <a:xfrm>
          <a:off x="18183302" y="1726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859" name="n_3aveValue【公民館】&#10;一人当たり面積">
          <a:extLst>
            <a:ext uri="{FF2B5EF4-FFF2-40B4-BE49-F238E27FC236}">
              <a16:creationId xmlns:a16="http://schemas.microsoft.com/office/drawing/2014/main" id="{5E860CCC-55B2-4C67-AB8D-70195B2EB1D4}"/>
            </a:ext>
          </a:extLst>
        </xdr:cNvPr>
        <xdr:cNvSpPr txBox="1"/>
      </xdr:nvSpPr>
      <xdr:spPr>
        <a:xfrm>
          <a:off x="17383202"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133621</xdr:rowOff>
    </xdr:from>
    <xdr:ext cx="469744" cy="259045"/>
    <xdr:sp macro="" textlink="">
      <xdr:nvSpPr>
        <xdr:cNvPr id="860" name="n_4aveValue【公民館】&#10;一人当たり面積">
          <a:extLst>
            <a:ext uri="{FF2B5EF4-FFF2-40B4-BE49-F238E27FC236}">
              <a16:creationId xmlns:a16="http://schemas.microsoft.com/office/drawing/2014/main" id="{EDA2BEB6-4289-46ED-AD65-C8FDBA58288E}"/>
            </a:ext>
          </a:extLst>
        </xdr:cNvPr>
        <xdr:cNvSpPr txBox="1"/>
      </xdr:nvSpPr>
      <xdr:spPr>
        <a:xfrm>
          <a:off x="16592627" y="172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42690</xdr:rowOff>
    </xdr:from>
    <xdr:ext cx="469744" cy="259045"/>
    <xdr:sp macro="" textlink="">
      <xdr:nvSpPr>
        <xdr:cNvPr id="861" name="n_1mainValue【公民館】&#10;一人当たり面積">
          <a:extLst>
            <a:ext uri="{FF2B5EF4-FFF2-40B4-BE49-F238E27FC236}">
              <a16:creationId xmlns:a16="http://schemas.microsoft.com/office/drawing/2014/main" id="{984762C5-2335-4910-9476-CC3D959F3F6E}"/>
            </a:ext>
          </a:extLst>
        </xdr:cNvPr>
        <xdr:cNvSpPr txBox="1"/>
      </xdr:nvSpPr>
      <xdr:spPr>
        <a:xfrm>
          <a:off x="18983402" y="1770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43451</xdr:rowOff>
    </xdr:from>
    <xdr:ext cx="469744" cy="259045"/>
    <xdr:sp macro="" textlink="">
      <xdr:nvSpPr>
        <xdr:cNvPr id="862" name="n_2mainValue【公民館】&#10;一人当たり面積">
          <a:extLst>
            <a:ext uri="{FF2B5EF4-FFF2-40B4-BE49-F238E27FC236}">
              <a16:creationId xmlns:a16="http://schemas.microsoft.com/office/drawing/2014/main" id="{A203179C-FC47-4836-84E6-A48941610819}"/>
            </a:ext>
          </a:extLst>
        </xdr:cNvPr>
        <xdr:cNvSpPr txBox="1"/>
      </xdr:nvSpPr>
      <xdr:spPr>
        <a:xfrm>
          <a:off x="18183302" y="177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45738</xdr:rowOff>
    </xdr:from>
    <xdr:ext cx="469744" cy="259045"/>
    <xdr:sp macro="" textlink="">
      <xdr:nvSpPr>
        <xdr:cNvPr id="863" name="n_3mainValue【公民館】&#10;一人当たり面積">
          <a:extLst>
            <a:ext uri="{FF2B5EF4-FFF2-40B4-BE49-F238E27FC236}">
              <a16:creationId xmlns:a16="http://schemas.microsoft.com/office/drawing/2014/main" id="{36B09F78-D3DE-4416-B5F9-C0A9D12B8F6C}"/>
            </a:ext>
          </a:extLst>
        </xdr:cNvPr>
        <xdr:cNvSpPr txBox="1"/>
      </xdr:nvSpPr>
      <xdr:spPr>
        <a:xfrm>
          <a:off x="17383202" y="1770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47262</xdr:rowOff>
    </xdr:from>
    <xdr:ext cx="469744" cy="259045"/>
    <xdr:sp macro="" textlink="">
      <xdr:nvSpPr>
        <xdr:cNvPr id="864" name="n_4mainValue【公民館】&#10;一人当たり面積">
          <a:extLst>
            <a:ext uri="{FF2B5EF4-FFF2-40B4-BE49-F238E27FC236}">
              <a16:creationId xmlns:a16="http://schemas.microsoft.com/office/drawing/2014/main" id="{D0749F10-217E-48D6-80B2-05698871C5F2}"/>
            </a:ext>
          </a:extLst>
        </xdr:cNvPr>
        <xdr:cNvSpPr txBox="1"/>
      </xdr:nvSpPr>
      <xdr:spPr>
        <a:xfrm>
          <a:off x="16592627" y="1770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97104C36-5DEE-4AC8-8CBB-F7036382523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C0CEB6C6-8AED-4D9A-ACDD-420EC9DA0F70}"/>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ADC80B98-1627-4129-BFE7-F7E84924CDF2}"/>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道路橋梁に関しては、長寿命化の個別計画のもと改良工事を順次進めている段階であり、減価償却率は類似団体よりも低い状況が続いている。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公営住宅に関しては、町営住宅の建替が令和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年度に完了し、古い公営住宅の除却をおこなったことにより、減価償却率は類似団体よりも大幅に低くなった。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認定こども園については、耐用年数の残りが少なくなった園があることから減価償却率は上昇している状況にある。将来の維持管理の方向性を決める時期に来ており、改善が必要である。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児童館については、老朽化施設であることから、減価償却率は類似団体よりもかなり高い状況にある。将来の維持管理の方向性を決める時期に来ており、改善が必要である。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学校施設は、町内に小・中学校合わせて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校あるが、うち</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校は老朽化しており有形固定資産減価償却率は類似団体と比較して低い数値となっているが、学校施設長寿命化計画に従い順次改修を実施しており、今後は上昇が見込まれる。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民館については、町内に本館と分館があり今後とも必要な施設という位置付けとなっているが、２館とも耐用年数に迫っている。うち、分館は今後の建て替え予定しており、有形固定資産減価償却率は今後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16D301-1D37-4DF7-BB20-AD051B05161A}"/>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26D07D-CE10-4C02-8EBA-2F06254B782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DC36F3-3A55-479A-8A5C-B1DF14207C45}"/>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C98E49-0B43-4591-946F-DA4FA50F01AC}"/>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ACC8DFE-5CF5-4646-99DD-B83A5DDEA725}"/>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676B8E-75EE-43A6-BA31-8E85FF638FE6}"/>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49EDB6-08FB-4FE4-91B1-56E724D71DD8}"/>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CB8E42-6A14-43C8-B95F-1496CD40C05B}"/>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6BED89-7047-4305-B795-DE79676ABAFF}"/>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BF6F3A-B0AE-46B9-BE97-4C5B7E565BF6}"/>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14,508
14,403
56.94
11,552,111
11,124,173
287,401
5,547,134
7,327,413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EDC17B-2508-43D6-867F-D10DF6C23BCB}"/>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CB7BD8-5876-42EF-A04C-3F20DB4BB28D}"/>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4C1094-D019-4B19-84AC-3CBA7E12568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F0137D-C726-4A5D-8B74-384676626B84}"/>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88DA4E-5F6F-49D1-BAA0-6DE78DFB215D}"/>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73B7DDF-6851-409F-939A-01C15D74B9DE}"/>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ED5861C-5031-47A2-87FB-2BC8FF908A6B}"/>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11ED2A-A1C0-4A5C-BF41-BC7877C3B37D}"/>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AF6817-24E1-49D9-9B97-2DD05103FE21}"/>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723DE6-CE43-4AD7-B7EE-8547A98368A7}"/>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7B96621-EA4C-4C2C-9821-40676ECFDD38}"/>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781671-7197-4484-9FD8-07B90D72BDFB}"/>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6A9933-86F9-4871-AD3D-14C97A8981F6}"/>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F0F9C1-D2BD-42F2-816B-F4B416E77232}"/>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AC8422-F9B6-435E-BD3F-FA06399741F5}"/>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51A149-6183-4420-986F-AD7DE573BC43}"/>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87746E-EB09-408E-816B-CBEA69E51A71}"/>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51045B-B1BA-4201-A931-7F64DDD5CB11}"/>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C5D5E5-7B2D-4722-BB4A-360494044ED4}"/>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FC51FED-9D5A-4E7A-B535-26FCEB525516}"/>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FFB730-1BFF-4214-B397-BCABC89E0D1F}"/>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65F7F9-4805-40BB-937C-9EA589D912C8}"/>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67CACD-8B38-4D01-A1A6-8B0A7F5F028D}"/>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87232F-7C91-4276-94B7-8F4EECD4B394}"/>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3D9EC1B-5092-4BEC-84A7-9662CAF87ED8}"/>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CFDDB5-4E07-44A1-8C99-3000AAB1A66F}"/>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43EC0E-631F-40C3-85C1-F2B43D2CA56A}"/>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D96932-9A22-49A6-AA5F-EE0AF5A8490D}"/>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DEA8B2-234C-4C6F-918E-CCBAF2FD3926}"/>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EDC234-E6FE-4E49-BAEB-7B55AEBF027F}"/>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8E2EF6-96BA-4AC4-B6DB-E87CD5EEBB40}"/>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6522DB1-07CF-467B-9DFB-CFB285A62CD1}"/>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047219A-FDBC-4400-819B-25AF8AEF8C2C}"/>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9AD0926-84FA-4AD5-8DCD-EF34730B676B}"/>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17F750E-C6F9-45EE-9525-3D05C9C57911}"/>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85A54D2-7FCD-418D-B5FA-C94A351C0F55}"/>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EB3C89C-A4F0-4977-BA4A-19B05F8B7A8C}"/>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C85787E-D55B-4E63-A0B9-7837AC64C221}"/>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A6D9FC-9155-4CA4-9F61-6B0C54DDCE15}"/>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15B3102-EB93-41FE-9E5E-55F7C75DFC46}"/>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81EFFAD-6BCD-4B1D-A465-2983F1C25D52}"/>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C581937-7620-4FA2-ADB4-0584E1C89DF0}"/>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374088D-E054-44F2-B72C-5970F43C36E2}"/>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2F44358-488C-4306-82DF-7E563F91A6F9}"/>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64AB276-074B-407B-8BFD-55D8E4B346A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207B8F1F-7DC9-4B35-8BD6-B96B27865BCC}"/>
            </a:ext>
          </a:extLst>
        </xdr:cNvPr>
        <xdr:cNvCxnSpPr/>
      </xdr:nvCxnSpPr>
      <xdr:spPr>
        <a:xfrm flipV="1">
          <a:off x="4180840" y="530542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F94D0C18-74EE-4115-91FB-912BA0B52A39}"/>
            </a:ext>
          </a:extLst>
        </xdr:cNvPr>
        <xdr:cNvSpPr txBox="1"/>
      </xdr:nvSpPr>
      <xdr:spPr>
        <a:xfrm>
          <a:off x="4219575"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3462A9E-2FFB-4B85-A1B0-44461AA79CCD}"/>
            </a:ext>
          </a:extLst>
        </xdr:cNvPr>
        <xdr:cNvCxnSpPr/>
      </xdr:nvCxnSpPr>
      <xdr:spPr>
        <a:xfrm>
          <a:off x="4105275" y="6848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BF9642EA-4085-4A50-90FE-C2BD792312BF}"/>
            </a:ext>
          </a:extLst>
        </xdr:cNvPr>
        <xdr:cNvSpPr txBox="1"/>
      </xdr:nvSpPr>
      <xdr:spPr>
        <a:xfrm>
          <a:off x="4219575"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93751179-E124-4706-8B08-313019F6C45E}"/>
            </a:ext>
          </a:extLst>
        </xdr:cNvPr>
        <xdr:cNvCxnSpPr/>
      </xdr:nvCxnSpPr>
      <xdr:spPr>
        <a:xfrm>
          <a:off x="4105275" y="5305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34942</xdr:rowOff>
    </xdr:from>
    <xdr:ext cx="405111" cy="259045"/>
    <xdr:sp macro="" textlink="">
      <xdr:nvSpPr>
        <xdr:cNvPr id="62" name="【図書館】&#10;有形固定資産減価償却率平均値テキスト">
          <a:extLst>
            <a:ext uri="{FF2B5EF4-FFF2-40B4-BE49-F238E27FC236}">
              <a16:creationId xmlns:a16="http://schemas.microsoft.com/office/drawing/2014/main" id="{8F5FCAB4-3F33-4C65-A051-6A35BB1066C4}"/>
            </a:ext>
          </a:extLst>
        </xdr:cNvPr>
        <xdr:cNvSpPr txBox="1"/>
      </xdr:nvSpPr>
      <xdr:spPr>
        <a:xfrm>
          <a:off x="4219575" y="587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8D7DADEB-6B13-4DD8-9B95-90E6E84B6A3F}"/>
            </a:ext>
          </a:extLst>
        </xdr:cNvPr>
        <xdr:cNvSpPr/>
      </xdr:nvSpPr>
      <xdr:spPr>
        <a:xfrm>
          <a:off x="4124325" y="60096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A02EF89B-26D9-4F12-ACD6-25DEC512DB0D}"/>
            </a:ext>
          </a:extLst>
        </xdr:cNvPr>
        <xdr:cNvSpPr/>
      </xdr:nvSpPr>
      <xdr:spPr>
        <a:xfrm>
          <a:off x="3381375" y="5962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a:extLst>
            <a:ext uri="{FF2B5EF4-FFF2-40B4-BE49-F238E27FC236}">
              <a16:creationId xmlns:a16="http://schemas.microsoft.com/office/drawing/2014/main" id="{84AB3F22-5544-47B9-8FE5-E04C6A2B98E8}"/>
            </a:ext>
          </a:extLst>
        </xdr:cNvPr>
        <xdr:cNvSpPr/>
      </xdr:nvSpPr>
      <xdr:spPr>
        <a:xfrm>
          <a:off x="2571750" y="58966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40640</xdr:rowOff>
    </xdr:from>
    <xdr:to>
      <xdr:col>10</xdr:col>
      <xdr:colOff>165100</xdr:colOff>
      <xdr:row>36</xdr:row>
      <xdr:rowOff>142240</xdr:rowOff>
    </xdr:to>
    <xdr:sp macro="" textlink="">
      <xdr:nvSpPr>
        <xdr:cNvPr id="66" name="フローチャート: 判断 65">
          <a:extLst>
            <a:ext uri="{FF2B5EF4-FFF2-40B4-BE49-F238E27FC236}">
              <a16:creationId xmlns:a16="http://schemas.microsoft.com/office/drawing/2014/main" id="{054760ED-2C6C-4937-B90B-7772E5048891}"/>
            </a:ext>
          </a:extLst>
        </xdr:cNvPr>
        <xdr:cNvSpPr/>
      </xdr:nvSpPr>
      <xdr:spPr>
        <a:xfrm>
          <a:off x="1781175" y="58794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a:extLst>
            <a:ext uri="{FF2B5EF4-FFF2-40B4-BE49-F238E27FC236}">
              <a16:creationId xmlns:a16="http://schemas.microsoft.com/office/drawing/2014/main" id="{6CD5A1C9-421F-4341-8623-974866A164BA}"/>
            </a:ext>
          </a:extLst>
        </xdr:cNvPr>
        <xdr:cNvSpPr/>
      </xdr:nvSpPr>
      <xdr:spPr>
        <a:xfrm>
          <a:off x="981075" y="58458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66A4CE8-890B-450B-A113-ACE3F266335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EAD511-AD68-4C24-8448-AFB3D4D1029B}"/>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D55D7D-C3DA-410F-AB07-04FC571B6EF9}"/>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45DC7D-3F27-48A7-A8D8-4E1049C913E1}"/>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D78E1A-2223-44F9-BAA1-F0F244E621C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a:extLst>
            <a:ext uri="{FF2B5EF4-FFF2-40B4-BE49-F238E27FC236}">
              <a16:creationId xmlns:a16="http://schemas.microsoft.com/office/drawing/2014/main" id="{C3E48A7C-E621-4B81-99D2-9BEAFC81C3C5}"/>
            </a:ext>
          </a:extLst>
        </xdr:cNvPr>
        <xdr:cNvSpPr/>
      </xdr:nvSpPr>
      <xdr:spPr>
        <a:xfrm>
          <a:off x="4124325" y="6029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3827</xdr:rowOff>
    </xdr:from>
    <xdr:ext cx="405111" cy="259045"/>
    <xdr:sp macro="" textlink="">
      <xdr:nvSpPr>
        <xdr:cNvPr id="74" name="【図書館】&#10;有形固定資産減価償却率該当値テキスト">
          <a:extLst>
            <a:ext uri="{FF2B5EF4-FFF2-40B4-BE49-F238E27FC236}">
              <a16:creationId xmlns:a16="http://schemas.microsoft.com/office/drawing/2014/main" id="{BEBF250A-1192-4823-941F-E1064E243332}"/>
            </a:ext>
          </a:extLst>
        </xdr:cNvPr>
        <xdr:cNvSpPr txBox="1"/>
      </xdr:nvSpPr>
      <xdr:spPr>
        <a:xfrm>
          <a:off x="4219575"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5" name="楕円 74">
          <a:extLst>
            <a:ext uri="{FF2B5EF4-FFF2-40B4-BE49-F238E27FC236}">
              <a16:creationId xmlns:a16="http://schemas.microsoft.com/office/drawing/2014/main" id="{A2B308DF-D2FE-4E49-A191-7FE86FFBE5F8}"/>
            </a:ext>
          </a:extLst>
        </xdr:cNvPr>
        <xdr:cNvSpPr/>
      </xdr:nvSpPr>
      <xdr:spPr>
        <a:xfrm>
          <a:off x="3381375" y="5993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76200</xdr:rowOff>
    </xdr:to>
    <xdr:cxnSp macro="">
      <xdr:nvCxnSpPr>
        <xdr:cNvPr id="76" name="直線コネクタ 75">
          <a:extLst>
            <a:ext uri="{FF2B5EF4-FFF2-40B4-BE49-F238E27FC236}">
              <a16:creationId xmlns:a16="http://schemas.microsoft.com/office/drawing/2014/main" id="{6F12F2A1-97EC-4A62-9725-DAD5638C5A4D}"/>
            </a:ext>
          </a:extLst>
        </xdr:cNvPr>
        <xdr:cNvCxnSpPr/>
      </xdr:nvCxnSpPr>
      <xdr:spPr>
        <a:xfrm>
          <a:off x="3429000" y="6031865"/>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113030</xdr:rowOff>
    </xdr:from>
    <xdr:to>
      <xdr:col>15</xdr:col>
      <xdr:colOff>101600</xdr:colOff>
      <xdr:row>37</xdr:row>
      <xdr:rowOff>43180</xdr:rowOff>
    </xdr:to>
    <xdr:sp macro="" textlink="">
      <xdr:nvSpPr>
        <xdr:cNvPr id="77" name="楕円 76">
          <a:extLst>
            <a:ext uri="{FF2B5EF4-FFF2-40B4-BE49-F238E27FC236}">
              <a16:creationId xmlns:a16="http://schemas.microsoft.com/office/drawing/2014/main" id="{9B530E23-5E77-4FC9-B63C-2C5F6B870509}"/>
            </a:ext>
          </a:extLst>
        </xdr:cNvPr>
        <xdr:cNvSpPr/>
      </xdr:nvSpPr>
      <xdr:spPr>
        <a:xfrm>
          <a:off x="2571750" y="59518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34290</xdr:rowOff>
    </xdr:to>
    <xdr:cxnSp macro="">
      <xdr:nvCxnSpPr>
        <xdr:cNvPr id="78" name="直線コネクタ 77">
          <a:extLst>
            <a:ext uri="{FF2B5EF4-FFF2-40B4-BE49-F238E27FC236}">
              <a16:creationId xmlns:a16="http://schemas.microsoft.com/office/drawing/2014/main" id="{50BC3761-7306-4061-B098-620316C59AD0}"/>
            </a:ext>
          </a:extLst>
        </xdr:cNvPr>
        <xdr:cNvCxnSpPr/>
      </xdr:nvCxnSpPr>
      <xdr:spPr>
        <a:xfrm>
          <a:off x="2619375" y="5999480"/>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79" name="楕円 78">
          <a:extLst>
            <a:ext uri="{FF2B5EF4-FFF2-40B4-BE49-F238E27FC236}">
              <a16:creationId xmlns:a16="http://schemas.microsoft.com/office/drawing/2014/main" id="{599783B2-F21F-472D-8CB8-48C64F064F5C}"/>
            </a:ext>
          </a:extLst>
        </xdr:cNvPr>
        <xdr:cNvSpPr/>
      </xdr:nvSpPr>
      <xdr:spPr>
        <a:xfrm>
          <a:off x="1781175" y="5906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163830</xdr:rowOff>
    </xdr:to>
    <xdr:cxnSp macro="">
      <xdr:nvCxnSpPr>
        <xdr:cNvPr id="80" name="直線コネクタ 79">
          <a:extLst>
            <a:ext uri="{FF2B5EF4-FFF2-40B4-BE49-F238E27FC236}">
              <a16:creationId xmlns:a16="http://schemas.microsoft.com/office/drawing/2014/main" id="{43C4C020-5399-4AB3-B409-4758FBF227DF}"/>
            </a:ext>
          </a:extLst>
        </xdr:cNvPr>
        <xdr:cNvCxnSpPr/>
      </xdr:nvCxnSpPr>
      <xdr:spPr>
        <a:xfrm>
          <a:off x="1828800" y="5963920"/>
          <a:ext cx="7905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27305</xdr:rowOff>
    </xdr:from>
    <xdr:to>
      <xdr:col>6</xdr:col>
      <xdr:colOff>38100</xdr:colOff>
      <xdr:row>36</xdr:row>
      <xdr:rowOff>128905</xdr:rowOff>
    </xdr:to>
    <xdr:sp macro="" textlink="">
      <xdr:nvSpPr>
        <xdr:cNvPr id="81" name="楕円 80">
          <a:extLst>
            <a:ext uri="{FF2B5EF4-FFF2-40B4-BE49-F238E27FC236}">
              <a16:creationId xmlns:a16="http://schemas.microsoft.com/office/drawing/2014/main" id="{89AE69AF-C482-4626-885D-64399B098280}"/>
            </a:ext>
          </a:extLst>
        </xdr:cNvPr>
        <xdr:cNvSpPr/>
      </xdr:nvSpPr>
      <xdr:spPr>
        <a:xfrm>
          <a:off x="981075" y="5869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78105</xdr:rowOff>
    </xdr:from>
    <xdr:to>
      <xdr:col>10</xdr:col>
      <xdr:colOff>114300</xdr:colOff>
      <xdr:row>36</xdr:row>
      <xdr:rowOff>121920</xdr:rowOff>
    </xdr:to>
    <xdr:cxnSp macro="">
      <xdr:nvCxnSpPr>
        <xdr:cNvPr id="82" name="直線コネクタ 81">
          <a:extLst>
            <a:ext uri="{FF2B5EF4-FFF2-40B4-BE49-F238E27FC236}">
              <a16:creationId xmlns:a16="http://schemas.microsoft.com/office/drawing/2014/main" id="{52CD4E8F-DB37-4A49-96FF-3D7A4AD17C3E}"/>
            </a:ext>
          </a:extLst>
        </xdr:cNvPr>
        <xdr:cNvCxnSpPr/>
      </xdr:nvCxnSpPr>
      <xdr:spPr>
        <a:xfrm>
          <a:off x="1028700" y="5916930"/>
          <a:ext cx="8001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67327</xdr:rowOff>
    </xdr:from>
    <xdr:ext cx="405111" cy="259045"/>
    <xdr:sp macro="" textlink="">
      <xdr:nvSpPr>
        <xdr:cNvPr id="83" name="n_1aveValue【図書館】&#10;有形固定資産減価償却率">
          <a:extLst>
            <a:ext uri="{FF2B5EF4-FFF2-40B4-BE49-F238E27FC236}">
              <a16:creationId xmlns:a16="http://schemas.microsoft.com/office/drawing/2014/main" id="{31A515A9-323F-4569-8D9A-8614ECC8446A}"/>
            </a:ext>
          </a:extLst>
        </xdr:cNvPr>
        <xdr:cNvSpPr txBox="1"/>
      </xdr:nvSpPr>
      <xdr:spPr>
        <a:xfrm>
          <a:off x="3239144" y="574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4" name="n_2aveValue【図書館】&#10;有形固定資産減価償却率">
          <a:extLst>
            <a:ext uri="{FF2B5EF4-FFF2-40B4-BE49-F238E27FC236}">
              <a16:creationId xmlns:a16="http://schemas.microsoft.com/office/drawing/2014/main" id="{0A34E041-9875-495E-A748-97885AEC21AA}"/>
            </a:ext>
          </a:extLst>
        </xdr:cNvPr>
        <xdr:cNvSpPr txBox="1"/>
      </xdr:nvSpPr>
      <xdr:spPr>
        <a:xfrm>
          <a:off x="2439044"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158767</xdr:rowOff>
    </xdr:from>
    <xdr:ext cx="405111" cy="259045"/>
    <xdr:sp macro="" textlink="">
      <xdr:nvSpPr>
        <xdr:cNvPr id="85" name="n_3aveValue【図書館】&#10;有形固定資産減価償却率">
          <a:extLst>
            <a:ext uri="{FF2B5EF4-FFF2-40B4-BE49-F238E27FC236}">
              <a16:creationId xmlns:a16="http://schemas.microsoft.com/office/drawing/2014/main" id="{24C39303-ABD0-44A4-8698-3CCA8DC7064A}"/>
            </a:ext>
          </a:extLst>
        </xdr:cNvPr>
        <xdr:cNvSpPr txBox="1"/>
      </xdr:nvSpPr>
      <xdr:spPr>
        <a:xfrm>
          <a:off x="1648469"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86" name="n_4aveValue【図書館】&#10;有形固定資産減価償却率">
          <a:extLst>
            <a:ext uri="{FF2B5EF4-FFF2-40B4-BE49-F238E27FC236}">
              <a16:creationId xmlns:a16="http://schemas.microsoft.com/office/drawing/2014/main" id="{CB243983-435B-4AD9-A2CC-832BD4C0E671}"/>
            </a:ext>
          </a:extLst>
        </xdr:cNvPr>
        <xdr:cNvSpPr txBox="1"/>
      </xdr:nvSpPr>
      <xdr:spPr>
        <a:xfrm>
          <a:off x="848369" y="564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76217</xdr:rowOff>
    </xdr:from>
    <xdr:ext cx="405111" cy="259045"/>
    <xdr:sp macro="" textlink="">
      <xdr:nvSpPr>
        <xdr:cNvPr id="87" name="n_1mainValue【図書館】&#10;有形固定資産減価償却率">
          <a:extLst>
            <a:ext uri="{FF2B5EF4-FFF2-40B4-BE49-F238E27FC236}">
              <a16:creationId xmlns:a16="http://schemas.microsoft.com/office/drawing/2014/main" id="{77E40B50-663E-4E53-B608-6841C4D5C0B7}"/>
            </a:ext>
          </a:extLst>
        </xdr:cNvPr>
        <xdr:cNvSpPr txBox="1"/>
      </xdr:nvSpPr>
      <xdr:spPr>
        <a:xfrm>
          <a:off x="3239144" y="6076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34307</xdr:rowOff>
    </xdr:from>
    <xdr:ext cx="405111" cy="259045"/>
    <xdr:sp macro="" textlink="">
      <xdr:nvSpPr>
        <xdr:cNvPr id="88" name="n_2mainValue【図書館】&#10;有形固定資産減価償却率">
          <a:extLst>
            <a:ext uri="{FF2B5EF4-FFF2-40B4-BE49-F238E27FC236}">
              <a16:creationId xmlns:a16="http://schemas.microsoft.com/office/drawing/2014/main" id="{6FD6D11B-CF81-49A5-AC9E-CC2191C9AC1C}"/>
            </a:ext>
          </a:extLst>
        </xdr:cNvPr>
        <xdr:cNvSpPr txBox="1"/>
      </xdr:nvSpPr>
      <xdr:spPr>
        <a:xfrm>
          <a:off x="24390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163847</xdr:rowOff>
    </xdr:from>
    <xdr:ext cx="405111" cy="259045"/>
    <xdr:sp macro="" textlink="">
      <xdr:nvSpPr>
        <xdr:cNvPr id="89" name="n_3mainValue【図書館】&#10;有形固定資産減価償却率">
          <a:extLst>
            <a:ext uri="{FF2B5EF4-FFF2-40B4-BE49-F238E27FC236}">
              <a16:creationId xmlns:a16="http://schemas.microsoft.com/office/drawing/2014/main" id="{F86FBB61-385E-4FDC-8861-F7DE42231A16}"/>
            </a:ext>
          </a:extLst>
        </xdr:cNvPr>
        <xdr:cNvSpPr txBox="1"/>
      </xdr:nvSpPr>
      <xdr:spPr>
        <a:xfrm>
          <a:off x="1648469"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120032</xdr:rowOff>
    </xdr:from>
    <xdr:ext cx="405111" cy="259045"/>
    <xdr:sp macro="" textlink="">
      <xdr:nvSpPr>
        <xdr:cNvPr id="90" name="n_4mainValue【図書館】&#10;有形固定資産減価償却率">
          <a:extLst>
            <a:ext uri="{FF2B5EF4-FFF2-40B4-BE49-F238E27FC236}">
              <a16:creationId xmlns:a16="http://schemas.microsoft.com/office/drawing/2014/main" id="{EAD7EFEA-58E2-4AA6-A53A-E09716A91CB3}"/>
            </a:ext>
          </a:extLst>
        </xdr:cNvPr>
        <xdr:cNvSpPr txBox="1"/>
      </xdr:nvSpPr>
      <xdr:spPr>
        <a:xfrm>
          <a:off x="848369"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9C116AA-E40D-461A-B623-85BA36DB3C7B}"/>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2A9AFEE-FB69-4ECD-A55B-6ABEDE7D8D39}"/>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C328CC2-E16B-493E-82FC-ACD639D0CDC8}"/>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7D041CC-27F6-4E0E-955E-8B80E5238B03}"/>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043AEC6-EF6F-4E46-8E5D-C256E8D8A9BE}"/>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DB1420A-596A-408A-9BA4-E2D9406C19E9}"/>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48555EA-929A-47DF-A33A-251616B60704}"/>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2ED28D6-33E1-4C3F-A6E0-37384F6493B0}"/>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1F79A05-6E2A-4545-B752-6CD6DD076058}"/>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FE2485E-4DA8-49FD-944D-644E4CC279D8}"/>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6FBC8BB-5840-4C84-AEFD-1C806AF56F49}"/>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A86F8ED-904B-4DCB-8F4E-75F34C103CCE}"/>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5CB4758-624C-468F-BE75-FC9888D06A93}"/>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31AE9A02-5ABE-455E-9660-9921001A8AB9}"/>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DF905F5-C957-4419-B0D4-AE228ABA9539}"/>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1EF57358-D73D-482D-8FF5-29219A495300}"/>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10E4148-6C58-4495-9A3A-CDC2F86346AC}"/>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7F13E499-8390-41DD-AE11-B6C6743334A5}"/>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DBB5917-0AE7-4F30-8106-13A5A93B5CCD}"/>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5F1AEF1-0F83-4AF9-8085-EAFBFD80494F}"/>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375A276-1659-4A77-B9D5-23479CED6044}"/>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71177206-1455-4BA4-A5C8-EE068F1843F3}"/>
            </a:ext>
          </a:extLst>
        </xdr:cNvPr>
        <xdr:cNvCxnSpPr/>
      </xdr:nvCxnSpPr>
      <xdr:spPr>
        <a:xfrm flipV="1">
          <a:off x="9429115" y="5542280"/>
          <a:ext cx="0" cy="1184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22ECB5FC-3FB2-4995-B067-A386C096130D}"/>
            </a:ext>
          </a:extLst>
        </xdr:cNvPr>
        <xdr:cNvSpPr txBox="1"/>
      </xdr:nvSpPr>
      <xdr:spPr>
        <a:xfrm>
          <a:off x="9467850" y="673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5C1205D3-5D59-42B8-AF91-ED4DB5B6984A}"/>
            </a:ext>
          </a:extLst>
        </xdr:cNvPr>
        <xdr:cNvCxnSpPr/>
      </xdr:nvCxnSpPr>
      <xdr:spPr>
        <a:xfrm>
          <a:off x="9363075" y="67269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22C6C48B-940A-4E03-94AC-EBD89DFA7F01}"/>
            </a:ext>
          </a:extLst>
        </xdr:cNvPr>
        <xdr:cNvSpPr txBox="1"/>
      </xdr:nvSpPr>
      <xdr:spPr>
        <a:xfrm>
          <a:off x="9467850" y="53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882FD783-7A53-49EF-B5C3-6260DC6A6A02}"/>
            </a:ext>
          </a:extLst>
        </xdr:cNvPr>
        <xdr:cNvCxnSpPr/>
      </xdr:nvCxnSpPr>
      <xdr:spPr>
        <a:xfrm>
          <a:off x="9363075" y="5542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131843</xdr:rowOff>
    </xdr:from>
    <xdr:ext cx="469744" cy="259045"/>
    <xdr:sp macro="" textlink="">
      <xdr:nvSpPr>
        <xdr:cNvPr id="117" name="【図書館】&#10;一人当たり面積平均値テキスト">
          <a:extLst>
            <a:ext uri="{FF2B5EF4-FFF2-40B4-BE49-F238E27FC236}">
              <a16:creationId xmlns:a16="http://schemas.microsoft.com/office/drawing/2014/main" id="{81581FCD-2EE5-4D2F-B3E6-FE5F16E8761E}"/>
            </a:ext>
          </a:extLst>
        </xdr:cNvPr>
        <xdr:cNvSpPr txBox="1"/>
      </xdr:nvSpPr>
      <xdr:spPr>
        <a:xfrm>
          <a:off x="9467850" y="62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DAA399F5-50CD-4A22-9014-59802EDDE3EC}"/>
            </a:ext>
          </a:extLst>
        </xdr:cNvPr>
        <xdr:cNvSpPr/>
      </xdr:nvSpPr>
      <xdr:spPr>
        <a:xfrm>
          <a:off x="9401175" y="631609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4E8E7037-7B92-457C-86FB-E920619481BA}"/>
            </a:ext>
          </a:extLst>
        </xdr:cNvPr>
        <xdr:cNvSpPr/>
      </xdr:nvSpPr>
      <xdr:spPr>
        <a:xfrm>
          <a:off x="8639175" y="63238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0" name="フローチャート: 判断 119">
          <a:extLst>
            <a:ext uri="{FF2B5EF4-FFF2-40B4-BE49-F238E27FC236}">
              <a16:creationId xmlns:a16="http://schemas.microsoft.com/office/drawing/2014/main" id="{9983294F-613A-438F-AC94-7E751AC9F89B}"/>
            </a:ext>
          </a:extLst>
        </xdr:cNvPr>
        <xdr:cNvSpPr/>
      </xdr:nvSpPr>
      <xdr:spPr>
        <a:xfrm>
          <a:off x="7839075" y="62854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1" name="フローチャート: 判断 120">
          <a:extLst>
            <a:ext uri="{FF2B5EF4-FFF2-40B4-BE49-F238E27FC236}">
              <a16:creationId xmlns:a16="http://schemas.microsoft.com/office/drawing/2014/main" id="{7F2B0ED9-0622-47BD-8E99-0FB58162C030}"/>
            </a:ext>
          </a:extLst>
        </xdr:cNvPr>
        <xdr:cNvSpPr/>
      </xdr:nvSpPr>
      <xdr:spPr>
        <a:xfrm>
          <a:off x="7029450" y="6297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22" name="フローチャート: 判断 121">
          <a:extLst>
            <a:ext uri="{FF2B5EF4-FFF2-40B4-BE49-F238E27FC236}">
              <a16:creationId xmlns:a16="http://schemas.microsoft.com/office/drawing/2014/main" id="{99CB5396-0010-44C7-B4A2-53D24A65E14C}"/>
            </a:ext>
          </a:extLst>
        </xdr:cNvPr>
        <xdr:cNvSpPr/>
      </xdr:nvSpPr>
      <xdr:spPr>
        <a:xfrm>
          <a:off x="6238875" y="6308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3EE03A3-D6BE-49F2-8AEB-BFD03FC191BD}"/>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6018082-E54D-445C-B757-A4F843D49158}"/>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9EE5B05-505B-4EC6-B24E-62F1CC42008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7A8D0E-459F-4AC2-B3C7-22F7D69A25C1}"/>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D737833-464D-41D2-872E-E8109FC07C9A}"/>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28" name="楕円 127">
          <a:extLst>
            <a:ext uri="{FF2B5EF4-FFF2-40B4-BE49-F238E27FC236}">
              <a16:creationId xmlns:a16="http://schemas.microsoft.com/office/drawing/2014/main" id="{789C2FBC-DB6C-46CE-8CD2-0A909C012200}"/>
            </a:ext>
          </a:extLst>
        </xdr:cNvPr>
        <xdr:cNvSpPr/>
      </xdr:nvSpPr>
      <xdr:spPr>
        <a:xfrm>
          <a:off x="9401175" y="629323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153433</xdr:rowOff>
    </xdr:from>
    <xdr:ext cx="469744" cy="259045"/>
    <xdr:sp macro="" textlink="">
      <xdr:nvSpPr>
        <xdr:cNvPr id="129" name="【図書館】&#10;一人当たり面積該当値テキスト">
          <a:extLst>
            <a:ext uri="{FF2B5EF4-FFF2-40B4-BE49-F238E27FC236}">
              <a16:creationId xmlns:a16="http://schemas.microsoft.com/office/drawing/2014/main" id="{6E80E5AB-9030-4245-B217-DB402110698F}"/>
            </a:ext>
          </a:extLst>
        </xdr:cNvPr>
        <xdr:cNvSpPr txBox="1"/>
      </xdr:nvSpPr>
      <xdr:spPr>
        <a:xfrm>
          <a:off x="9467850"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a:extLst>
            <a:ext uri="{FF2B5EF4-FFF2-40B4-BE49-F238E27FC236}">
              <a16:creationId xmlns:a16="http://schemas.microsoft.com/office/drawing/2014/main" id="{E624A601-6677-48E1-BA99-3D054CC464A7}"/>
            </a:ext>
          </a:extLst>
        </xdr:cNvPr>
        <xdr:cNvSpPr/>
      </xdr:nvSpPr>
      <xdr:spPr>
        <a:xfrm>
          <a:off x="8639175" y="630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xdr:rowOff>
    </xdr:from>
    <xdr:to>
      <xdr:col>55</xdr:col>
      <xdr:colOff>0</xdr:colOff>
      <xdr:row>39</xdr:row>
      <xdr:rowOff>19050</xdr:rowOff>
    </xdr:to>
    <xdr:cxnSp macro="">
      <xdr:nvCxnSpPr>
        <xdr:cNvPr id="131" name="直線コネクタ 130">
          <a:extLst>
            <a:ext uri="{FF2B5EF4-FFF2-40B4-BE49-F238E27FC236}">
              <a16:creationId xmlns:a16="http://schemas.microsoft.com/office/drawing/2014/main" id="{FEB8C92B-4960-40AE-B24F-C39113EC01EF}"/>
            </a:ext>
          </a:extLst>
        </xdr:cNvPr>
        <xdr:cNvCxnSpPr/>
      </xdr:nvCxnSpPr>
      <xdr:spPr>
        <a:xfrm flipV="1">
          <a:off x="8686800" y="6331331"/>
          <a:ext cx="74295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a:extLst>
            <a:ext uri="{FF2B5EF4-FFF2-40B4-BE49-F238E27FC236}">
              <a16:creationId xmlns:a16="http://schemas.microsoft.com/office/drawing/2014/main" id="{13D9D426-50C5-4E9B-8F28-214402FAFF26}"/>
            </a:ext>
          </a:extLst>
        </xdr:cNvPr>
        <xdr:cNvSpPr/>
      </xdr:nvSpPr>
      <xdr:spPr>
        <a:xfrm>
          <a:off x="7839075" y="630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3" name="直線コネクタ 132">
          <a:extLst>
            <a:ext uri="{FF2B5EF4-FFF2-40B4-BE49-F238E27FC236}">
              <a16:creationId xmlns:a16="http://schemas.microsoft.com/office/drawing/2014/main" id="{8FB72265-FB6B-4302-B6E7-6872E1CFC307}"/>
            </a:ext>
          </a:extLst>
        </xdr:cNvPr>
        <xdr:cNvCxnSpPr/>
      </xdr:nvCxnSpPr>
      <xdr:spPr>
        <a:xfrm>
          <a:off x="7886700" y="63436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144272</xdr:rowOff>
    </xdr:from>
    <xdr:to>
      <xdr:col>41</xdr:col>
      <xdr:colOff>101600</xdr:colOff>
      <xdr:row>39</xdr:row>
      <xdr:rowOff>74422</xdr:rowOff>
    </xdr:to>
    <xdr:sp macro="" textlink="">
      <xdr:nvSpPr>
        <xdr:cNvPr id="134" name="楕円 133">
          <a:extLst>
            <a:ext uri="{FF2B5EF4-FFF2-40B4-BE49-F238E27FC236}">
              <a16:creationId xmlns:a16="http://schemas.microsoft.com/office/drawing/2014/main" id="{E0C61B2E-80D4-43BE-8B31-5E6705125B30}"/>
            </a:ext>
          </a:extLst>
        </xdr:cNvPr>
        <xdr:cNvSpPr/>
      </xdr:nvSpPr>
      <xdr:spPr>
        <a:xfrm>
          <a:off x="7029450" y="63037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23622</xdr:rowOff>
    </xdr:to>
    <xdr:cxnSp macro="">
      <xdr:nvCxnSpPr>
        <xdr:cNvPr id="135" name="直線コネクタ 134">
          <a:extLst>
            <a:ext uri="{FF2B5EF4-FFF2-40B4-BE49-F238E27FC236}">
              <a16:creationId xmlns:a16="http://schemas.microsoft.com/office/drawing/2014/main" id="{56CF45EE-1518-4F87-A494-5B37DF6CBD0B}"/>
            </a:ext>
          </a:extLst>
        </xdr:cNvPr>
        <xdr:cNvCxnSpPr/>
      </xdr:nvCxnSpPr>
      <xdr:spPr>
        <a:xfrm flipV="1">
          <a:off x="7077075" y="6343650"/>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36" name="楕円 135">
          <a:extLst>
            <a:ext uri="{FF2B5EF4-FFF2-40B4-BE49-F238E27FC236}">
              <a16:creationId xmlns:a16="http://schemas.microsoft.com/office/drawing/2014/main" id="{456FD35A-5437-42D8-89B1-7ED1169EA774}"/>
            </a:ext>
          </a:extLst>
        </xdr:cNvPr>
        <xdr:cNvSpPr/>
      </xdr:nvSpPr>
      <xdr:spPr>
        <a:xfrm>
          <a:off x="6238875" y="63083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23622</xdr:rowOff>
    </xdr:from>
    <xdr:to>
      <xdr:col>41</xdr:col>
      <xdr:colOff>50800</xdr:colOff>
      <xdr:row>39</xdr:row>
      <xdr:rowOff>28194</xdr:rowOff>
    </xdr:to>
    <xdr:cxnSp macro="">
      <xdr:nvCxnSpPr>
        <xdr:cNvPr id="137" name="直線コネクタ 136">
          <a:extLst>
            <a:ext uri="{FF2B5EF4-FFF2-40B4-BE49-F238E27FC236}">
              <a16:creationId xmlns:a16="http://schemas.microsoft.com/office/drawing/2014/main" id="{1BA1436B-8418-4433-B476-C3B12725812D}"/>
            </a:ext>
          </a:extLst>
        </xdr:cNvPr>
        <xdr:cNvCxnSpPr/>
      </xdr:nvCxnSpPr>
      <xdr:spPr>
        <a:xfrm flipV="1">
          <a:off x="6286500" y="6351397"/>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8" name="n_1aveValue【図書館】&#10;一人当たり面積">
          <a:extLst>
            <a:ext uri="{FF2B5EF4-FFF2-40B4-BE49-F238E27FC236}">
              <a16:creationId xmlns:a16="http://schemas.microsoft.com/office/drawing/2014/main" id="{BA62DD19-AC0E-41FF-9D89-43790CAB0338}"/>
            </a:ext>
          </a:extLst>
        </xdr:cNvPr>
        <xdr:cNvSpPr txBox="1"/>
      </xdr:nvSpPr>
      <xdr:spPr>
        <a:xfrm>
          <a:off x="8458277"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39" name="n_2aveValue【図書館】&#10;一人当たり面積">
          <a:extLst>
            <a:ext uri="{FF2B5EF4-FFF2-40B4-BE49-F238E27FC236}">
              <a16:creationId xmlns:a16="http://schemas.microsoft.com/office/drawing/2014/main" id="{5BFC99F7-603D-40A7-A382-627CFC306CDC}"/>
            </a:ext>
          </a:extLst>
        </xdr:cNvPr>
        <xdr:cNvSpPr txBox="1"/>
      </xdr:nvSpPr>
      <xdr:spPr>
        <a:xfrm>
          <a:off x="7677227" y="60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0" name="n_3aveValue【図書館】&#10;一人当たり面積">
          <a:extLst>
            <a:ext uri="{FF2B5EF4-FFF2-40B4-BE49-F238E27FC236}">
              <a16:creationId xmlns:a16="http://schemas.microsoft.com/office/drawing/2014/main" id="{5A200587-6B5F-4462-A7B7-31B9A56D0694}"/>
            </a:ext>
          </a:extLst>
        </xdr:cNvPr>
        <xdr:cNvSpPr txBox="1"/>
      </xdr:nvSpPr>
      <xdr:spPr>
        <a:xfrm>
          <a:off x="6867602" y="608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70121</xdr:rowOff>
    </xdr:from>
    <xdr:ext cx="469744" cy="259045"/>
    <xdr:sp macro="" textlink="">
      <xdr:nvSpPr>
        <xdr:cNvPr id="141" name="n_4aveValue【図書館】&#10;一人当たり面積">
          <a:extLst>
            <a:ext uri="{FF2B5EF4-FFF2-40B4-BE49-F238E27FC236}">
              <a16:creationId xmlns:a16="http://schemas.microsoft.com/office/drawing/2014/main" id="{6F431BCB-4AC9-4D4B-A111-D5976A187F0D}"/>
            </a:ext>
          </a:extLst>
        </xdr:cNvPr>
        <xdr:cNvSpPr txBox="1"/>
      </xdr:nvSpPr>
      <xdr:spPr>
        <a:xfrm>
          <a:off x="6067502"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42" name="n_1mainValue【図書館】&#10;一人当たり面積">
          <a:extLst>
            <a:ext uri="{FF2B5EF4-FFF2-40B4-BE49-F238E27FC236}">
              <a16:creationId xmlns:a16="http://schemas.microsoft.com/office/drawing/2014/main" id="{1977F84A-C55E-4C49-9BF5-DD8164CA6062}"/>
            </a:ext>
          </a:extLst>
        </xdr:cNvPr>
        <xdr:cNvSpPr txBox="1"/>
      </xdr:nvSpPr>
      <xdr:spPr>
        <a:xfrm>
          <a:off x="8458277"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3" name="n_2mainValue【図書館】&#10;一人当たり面積">
          <a:extLst>
            <a:ext uri="{FF2B5EF4-FFF2-40B4-BE49-F238E27FC236}">
              <a16:creationId xmlns:a16="http://schemas.microsoft.com/office/drawing/2014/main" id="{5382D216-C7F2-4CA6-A103-60E08D920351}"/>
            </a:ext>
          </a:extLst>
        </xdr:cNvPr>
        <xdr:cNvSpPr txBox="1"/>
      </xdr:nvSpPr>
      <xdr:spPr>
        <a:xfrm>
          <a:off x="7677227" y="638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65549</xdr:rowOff>
    </xdr:from>
    <xdr:ext cx="469744" cy="259045"/>
    <xdr:sp macro="" textlink="">
      <xdr:nvSpPr>
        <xdr:cNvPr id="144" name="n_3mainValue【図書館】&#10;一人当たり面積">
          <a:extLst>
            <a:ext uri="{FF2B5EF4-FFF2-40B4-BE49-F238E27FC236}">
              <a16:creationId xmlns:a16="http://schemas.microsoft.com/office/drawing/2014/main" id="{7FC91462-81BF-48CA-BBEE-AC7E92CAD1A0}"/>
            </a:ext>
          </a:extLst>
        </xdr:cNvPr>
        <xdr:cNvSpPr txBox="1"/>
      </xdr:nvSpPr>
      <xdr:spPr>
        <a:xfrm>
          <a:off x="6867602" y="639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45" name="n_4mainValue【図書館】&#10;一人当たり面積">
          <a:extLst>
            <a:ext uri="{FF2B5EF4-FFF2-40B4-BE49-F238E27FC236}">
              <a16:creationId xmlns:a16="http://schemas.microsoft.com/office/drawing/2014/main" id="{8C893AA4-E4FD-4BC7-9D0E-E143F273C86C}"/>
            </a:ext>
          </a:extLst>
        </xdr:cNvPr>
        <xdr:cNvSpPr txBox="1"/>
      </xdr:nvSpPr>
      <xdr:spPr>
        <a:xfrm>
          <a:off x="6067502"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924DC7E-AF53-4601-A716-241223422D7C}"/>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99A1BDE-8ECE-4AE3-9A99-3A7FB2A31E3B}"/>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6909CE2-EA25-44AE-91DE-7A3FA0681296}"/>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61AC05E-FA79-40E9-BC32-D9DDDE8414F3}"/>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8389AC3-002D-4909-9488-65B0196D404E}"/>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2371AF1-58C9-4221-9478-16C0E3DA82B5}"/>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B4AAF1D-A587-48C6-A53B-4F76C2C282D1}"/>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3213163-E0C8-44BD-973E-F54D8885CD0A}"/>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12C4BBA-B7F0-4AA9-8FC0-3E5170CF117F}"/>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3A0308E-C6F5-4404-BBB5-67F79F95D1BC}"/>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215D747-F004-426F-A750-040072A7ABCC}"/>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ED1F3F5-4E0A-4F50-B84F-682FDD6F8619}"/>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BFDE17C-0169-4606-9604-EB4A88249B29}"/>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535F0D8-4F5D-4FF0-B3E6-E9D3F27C1F4F}"/>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08F4FF8-68CC-4236-B545-E7621156DC74}"/>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4BAFE6E2-D6B0-4B38-AC09-C0BB181C1C64}"/>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1F10DBA-77E2-4BAA-ACB0-F3B750A493D9}"/>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E493C47-4A4D-403E-B388-08D148D6A9E5}"/>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DE98745C-6CB6-457E-BDCE-F53DD1B48966}"/>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EBBCA998-47BD-4B0E-9AB5-AE570C14CDC0}"/>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55F3B56-4057-4EDA-AA47-D8AC43F91B3D}"/>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9753948-00F2-451E-B96A-D7FFFE9B9027}"/>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8AAFD87-6189-44D2-86E6-9B2E26293C2B}"/>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DC412FD-696F-4CE1-864F-39BC78255155}"/>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A9BBD41A-7678-40CE-824C-BB437311709A}"/>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67B808B6-064D-43A8-A729-03B71BD067FC}"/>
            </a:ext>
          </a:extLst>
        </xdr:cNvPr>
        <xdr:cNvCxnSpPr/>
      </xdr:nvCxnSpPr>
      <xdr:spPr>
        <a:xfrm flipV="1">
          <a:off x="4180840" y="9118147"/>
          <a:ext cx="0" cy="138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9B5A9E6F-A326-40D1-A3A6-7697CE368A86}"/>
            </a:ext>
          </a:extLst>
        </xdr:cNvPr>
        <xdr:cNvSpPr txBox="1"/>
      </xdr:nvSpPr>
      <xdr:spPr>
        <a:xfrm>
          <a:off x="4219575"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B83019FF-A078-40CE-AB54-A33505B581A0}"/>
            </a:ext>
          </a:extLst>
        </xdr:cNvPr>
        <xdr:cNvCxnSpPr/>
      </xdr:nvCxnSpPr>
      <xdr:spPr>
        <a:xfrm>
          <a:off x="4105275" y="10503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0F87D97-EE23-4898-B6DC-6F6D67503556}"/>
            </a:ext>
          </a:extLst>
        </xdr:cNvPr>
        <xdr:cNvSpPr txBox="1"/>
      </xdr:nvSpPr>
      <xdr:spPr>
        <a:xfrm>
          <a:off x="4219575" y="891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59081F4F-8A64-4958-9E8E-CFDFC4A481B0}"/>
            </a:ext>
          </a:extLst>
        </xdr:cNvPr>
        <xdr:cNvCxnSpPr/>
      </xdr:nvCxnSpPr>
      <xdr:spPr>
        <a:xfrm>
          <a:off x="4105275" y="91181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149696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D576724-832E-4CBA-8DB2-A9180F4415A4}"/>
            </a:ext>
          </a:extLst>
        </xdr:cNvPr>
        <xdr:cNvSpPr txBox="1"/>
      </xdr:nvSpPr>
      <xdr:spPr>
        <a:xfrm>
          <a:off x="4219575" y="10036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A806B830-A63D-412E-A63A-77B576A53CA4}"/>
            </a:ext>
          </a:extLst>
        </xdr:cNvPr>
        <xdr:cNvSpPr/>
      </xdr:nvSpPr>
      <xdr:spPr>
        <a:xfrm>
          <a:off x="4124325" y="100486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D607BBFF-0D33-4C63-AF7B-FE338646A204}"/>
            </a:ext>
          </a:extLst>
        </xdr:cNvPr>
        <xdr:cNvSpPr/>
      </xdr:nvSpPr>
      <xdr:spPr>
        <a:xfrm>
          <a:off x="3381375" y="100499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9" name="フローチャート: 判断 178">
          <a:extLst>
            <a:ext uri="{FF2B5EF4-FFF2-40B4-BE49-F238E27FC236}">
              <a16:creationId xmlns:a16="http://schemas.microsoft.com/office/drawing/2014/main" id="{CFE5DCED-2281-4982-844C-800BFEB773BA}"/>
            </a:ext>
          </a:extLst>
        </xdr:cNvPr>
        <xdr:cNvSpPr/>
      </xdr:nvSpPr>
      <xdr:spPr>
        <a:xfrm>
          <a:off x="2571750" y="100271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180" name="フローチャート: 判断 179">
          <a:extLst>
            <a:ext uri="{FF2B5EF4-FFF2-40B4-BE49-F238E27FC236}">
              <a16:creationId xmlns:a16="http://schemas.microsoft.com/office/drawing/2014/main" id="{9A9073E8-5EC3-4460-9BDC-E6E3189F5145}"/>
            </a:ext>
          </a:extLst>
        </xdr:cNvPr>
        <xdr:cNvSpPr/>
      </xdr:nvSpPr>
      <xdr:spPr>
        <a:xfrm>
          <a:off x="1781175" y="99717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181" name="フローチャート: 判断 180">
          <a:extLst>
            <a:ext uri="{FF2B5EF4-FFF2-40B4-BE49-F238E27FC236}">
              <a16:creationId xmlns:a16="http://schemas.microsoft.com/office/drawing/2014/main" id="{C610F933-6DF4-4AEA-AE48-294328A5926E}"/>
            </a:ext>
          </a:extLst>
        </xdr:cNvPr>
        <xdr:cNvSpPr/>
      </xdr:nvSpPr>
      <xdr:spPr>
        <a:xfrm>
          <a:off x="981075" y="99358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504C470-A8A3-4EDB-A14D-64AF140CDC11}"/>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CC8D030-4FEE-42FC-BC6F-6B80A07BBBDD}"/>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66FB182-63A2-4BB6-B6C1-468030B51295}"/>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3F2E61-E621-447E-A429-72544C33C057}"/>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0FCF10E-D0DD-495D-8B2B-2746F6D78A08}"/>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87" name="楕円 186">
          <a:extLst>
            <a:ext uri="{FF2B5EF4-FFF2-40B4-BE49-F238E27FC236}">
              <a16:creationId xmlns:a16="http://schemas.microsoft.com/office/drawing/2014/main" id="{65566426-1A07-4801-8871-529E4BE07E76}"/>
            </a:ext>
          </a:extLst>
        </xdr:cNvPr>
        <xdr:cNvSpPr/>
      </xdr:nvSpPr>
      <xdr:spPr>
        <a:xfrm>
          <a:off x="4124325" y="981292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A1CF2B3-8716-4AA9-AB96-D589DECBE8AF}"/>
            </a:ext>
          </a:extLst>
        </xdr:cNvPr>
        <xdr:cNvSpPr txBox="1"/>
      </xdr:nvSpPr>
      <xdr:spPr>
        <a:xfrm>
          <a:off x="4219575" y="966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89" name="楕円 188">
          <a:extLst>
            <a:ext uri="{FF2B5EF4-FFF2-40B4-BE49-F238E27FC236}">
              <a16:creationId xmlns:a16="http://schemas.microsoft.com/office/drawing/2014/main" id="{E0E3BB1D-6017-43A6-90A4-BC46318F30BC}"/>
            </a:ext>
          </a:extLst>
        </xdr:cNvPr>
        <xdr:cNvSpPr/>
      </xdr:nvSpPr>
      <xdr:spPr>
        <a:xfrm>
          <a:off x="3381375" y="97753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135527</xdr:rowOff>
    </xdr:to>
    <xdr:cxnSp macro="">
      <xdr:nvCxnSpPr>
        <xdr:cNvPr id="190" name="直線コネクタ 189">
          <a:extLst>
            <a:ext uri="{FF2B5EF4-FFF2-40B4-BE49-F238E27FC236}">
              <a16:creationId xmlns:a16="http://schemas.microsoft.com/office/drawing/2014/main" id="{1FEAD1D7-DEE3-48C0-8D4D-4A0D1EE9AE05}"/>
            </a:ext>
          </a:extLst>
        </xdr:cNvPr>
        <xdr:cNvCxnSpPr/>
      </xdr:nvCxnSpPr>
      <xdr:spPr>
        <a:xfrm>
          <a:off x="3429000" y="9822997"/>
          <a:ext cx="75247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1" name="楕円 190">
          <a:extLst>
            <a:ext uri="{FF2B5EF4-FFF2-40B4-BE49-F238E27FC236}">
              <a16:creationId xmlns:a16="http://schemas.microsoft.com/office/drawing/2014/main" id="{E4CD1788-0E0E-4BC1-AA2D-1DA8A0AE3B17}"/>
            </a:ext>
          </a:extLst>
        </xdr:cNvPr>
        <xdr:cNvSpPr/>
      </xdr:nvSpPr>
      <xdr:spPr>
        <a:xfrm>
          <a:off x="2571750" y="98702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61</xdr:row>
      <xdr:rowOff>27759</xdr:rowOff>
    </xdr:to>
    <xdr:cxnSp macro="">
      <xdr:nvCxnSpPr>
        <xdr:cNvPr id="192" name="直線コネクタ 191">
          <a:extLst>
            <a:ext uri="{FF2B5EF4-FFF2-40B4-BE49-F238E27FC236}">
              <a16:creationId xmlns:a16="http://schemas.microsoft.com/office/drawing/2014/main" id="{DFDBE80F-454B-4A71-8299-AA02C2BF0A08}"/>
            </a:ext>
          </a:extLst>
        </xdr:cNvPr>
        <xdr:cNvCxnSpPr/>
      </xdr:nvCxnSpPr>
      <xdr:spPr>
        <a:xfrm flipV="1">
          <a:off x="2619375" y="9822997"/>
          <a:ext cx="809625"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93" name="楕円 192">
          <a:extLst>
            <a:ext uri="{FF2B5EF4-FFF2-40B4-BE49-F238E27FC236}">
              <a16:creationId xmlns:a16="http://schemas.microsoft.com/office/drawing/2014/main" id="{4898A40B-3372-4E4C-B76B-D6C0C6A00425}"/>
            </a:ext>
          </a:extLst>
        </xdr:cNvPr>
        <xdr:cNvSpPr/>
      </xdr:nvSpPr>
      <xdr:spPr>
        <a:xfrm>
          <a:off x="1781175" y="98457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3266</xdr:rowOff>
    </xdr:from>
    <xdr:to>
      <xdr:col>15</xdr:col>
      <xdr:colOff>50800</xdr:colOff>
      <xdr:row>61</xdr:row>
      <xdr:rowOff>27759</xdr:rowOff>
    </xdr:to>
    <xdr:cxnSp macro="">
      <xdr:nvCxnSpPr>
        <xdr:cNvPr id="194" name="直線コネクタ 193">
          <a:extLst>
            <a:ext uri="{FF2B5EF4-FFF2-40B4-BE49-F238E27FC236}">
              <a16:creationId xmlns:a16="http://schemas.microsoft.com/office/drawing/2014/main" id="{7972B5D5-78CC-4D99-AFC0-BC58986B3587}"/>
            </a:ext>
          </a:extLst>
        </xdr:cNvPr>
        <xdr:cNvCxnSpPr/>
      </xdr:nvCxnSpPr>
      <xdr:spPr>
        <a:xfrm>
          <a:off x="1828800" y="9893391"/>
          <a:ext cx="7905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5" name="楕円 194">
          <a:extLst>
            <a:ext uri="{FF2B5EF4-FFF2-40B4-BE49-F238E27FC236}">
              <a16:creationId xmlns:a16="http://schemas.microsoft.com/office/drawing/2014/main" id="{9D0AD18D-20D0-4EEC-A2F7-740CC136E1A5}"/>
            </a:ext>
          </a:extLst>
        </xdr:cNvPr>
        <xdr:cNvSpPr/>
      </xdr:nvSpPr>
      <xdr:spPr>
        <a:xfrm>
          <a:off x="981075" y="981129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61</xdr:row>
      <xdr:rowOff>3266</xdr:rowOff>
    </xdr:to>
    <xdr:cxnSp macro="">
      <xdr:nvCxnSpPr>
        <xdr:cNvPr id="196" name="直線コネクタ 195">
          <a:extLst>
            <a:ext uri="{FF2B5EF4-FFF2-40B4-BE49-F238E27FC236}">
              <a16:creationId xmlns:a16="http://schemas.microsoft.com/office/drawing/2014/main" id="{813AD140-CB33-45F3-BAE7-EE33818FED1D}"/>
            </a:ext>
          </a:extLst>
        </xdr:cNvPr>
        <xdr:cNvCxnSpPr/>
      </xdr:nvCxnSpPr>
      <xdr:spPr>
        <a:xfrm>
          <a:off x="1028700" y="9858919"/>
          <a:ext cx="8001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81115</xdr:rowOff>
    </xdr:from>
    <xdr:ext cx="405111" cy="259045"/>
    <xdr:sp macro="" textlink="">
      <xdr:nvSpPr>
        <xdr:cNvPr id="197" name="n_1aveValue【体育館・プール】&#10;有形固定資産減価償却率">
          <a:extLst>
            <a:ext uri="{FF2B5EF4-FFF2-40B4-BE49-F238E27FC236}">
              <a16:creationId xmlns:a16="http://schemas.microsoft.com/office/drawing/2014/main" id="{ADFA9A6F-30C8-4283-A0CB-DEB2A50A7DCD}"/>
            </a:ext>
          </a:extLst>
        </xdr:cNvPr>
        <xdr:cNvSpPr txBox="1"/>
      </xdr:nvSpPr>
      <xdr:spPr>
        <a:xfrm>
          <a:off x="3239144" y="10133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198" name="n_2aveValue【体育館・プール】&#10;有形固定資産減価償却率">
          <a:extLst>
            <a:ext uri="{FF2B5EF4-FFF2-40B4-BE49-F238E27FC236}">
              <a16:creationId xmlns:a16="http://schemas.microsoft.com/office/drawing/2014/main" id="{0ED35E00-A512-4B74-98A8-E0541D0C1E26}"/>
            </a:ext>
          </a:extLst>
        </xdr:cNvPr>
        <xdr:cNvSpPr txBox="1"/>
      </xdr:nvSpPr>
      <xdr:spPr>
        <a:xfrm>
          <a:off x="2439044" y="10107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199" name="n_3aveValue【体育館・プール】&#10;有形固定資産減価償却率">
          <a:extLst>
            <a:ext uri="{FF2B5EF4-FFF2-40B4-BE49-F238E27FC236}">
              <a16:creationId xmlns:a16="http://schemas.microsoft.com/office/drawing/2014/main" id="{5DF52F9E-D6D8-46F9-A4CD-E599B35CB884}"/>
            </a:ext>
          </a:extLst>
        </xdr:cNvPr>
        <xdr:cNvSpPr txBox="1"/>
      </xdr:nvSpPr>
      <xdr:spPr>
        <a:xfrm>
          <a:off x="1648469" y="1006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144797</xdr:rowOff>
    </xdr:from>
    <xdr:ext cx="405111" cy="259045"/>
    <xdr:sp macro="" textlink="">
      <xdr:nvSpPr>
        <xdr:cNvPr id="200" name="n_4aveValue【体育館・プール】&#10;有形固定資産減価償却率">
          <a:extLst>
            <a:ext uri="{FF2B5EF4-FFF2-40B4-BE49-F238E27FC236}">
              <a16:creationId xmlns:a16="http://schemas.microsoft.com/office/drawing/2014/main" id="{A6EA5435-485C-4B40-B9B9-28C397140A7A}"/>
            </a:ext>
          </a:extLst>
        </xdr:cNvPr>
        <xdr:cNvSpPr txBox="1"/>
      </xdr:nvSpPr>
      <xdr:spPr>
        <a:xfrm>
          <a:off x="848369"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1" name="n_1mainValue【体育館・プール】&#10;有形固定資産減価償却率">
          <a:extLst>
            <a:ext uri="{FF2B5EF4-FFF2-40B4-BE49-F238E27FC236}">
              <a16:creationId xmlns:a16="http://schemas.microsoft.com/office/drawing/2014/main" id="{DC7352A4-9CC5-47AD-9673-ECFAA36B3879}"/>
            </a:ext>
          </a:extLst>
        </xdr:cNvPr>
        <xdr:cNvSpPr txBox="1"/>
      </xdr:nvSpPr>
      <xdr:spPr>
        <a:xfrm>
          <a:off x="3239144" y="9563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2" name="n_2mainValue【体育館・プール】&#10;有形固定資産減価償却率">
          <a:extLst>
            <a:ext uri="{FF2B5EF4-FFF2-40B4-BE49-F238E27FC236}">
              <a16:creationId xmlns:a16="http://schemas.microsoft.com/office/drawing/2014/main" id="{E35852FF-9397-463C-9B02-636ACE270869}"/>
            </a:ext>
          </a:extLst>
        </xdr:cNvPr>
        <xdr:cNvSpPr txBox="1"/>
      </xdr:nvSpPr>
      <xdr:spPr>
        <a:xfrm>
          <a:off x="2439044"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mainValue【体育館・プール】&#10;有形固定資産減価償却率">
          <a:extLst>
            <a:ext uri="{FF2B5EF4-FFF2-40B4-BE49-F238E27FC236}">
              <a16:creationId xmlns:a16="http://schemas.microsoft.com/office/drawing/2014/main" id="{0CD22B61-1054-4E46-BD00-76EB5C657238}"/>
            </a:ext>
          </a:extLst>
        </xdr:cNvPr>
        <xdr:cNvSpPr txBox="1"/>
      </xdr:nvSpPr>
      <xdr:spPr>
        <a:xfrm>
          <a:off x="1648469" y="9630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mainValue【体育館・プール】&#10;有形固定資産減価償却率">
          <a:extLst>
            <a:ext uri="{FF2B5EF4-FFF2-40B4-BE49-F238E27FC236}">
              <a16:creationId xmlns:a16="http://schemas.microsoft.com/office/drawing/2014/main" id="{B98A315A-61AB-4C0D-A8E5-8ABA2D0A3FBB}"/>
            </a:ext>
          </a:extLst>
        </xdr:cNvPr>
        <xdr:cNvSpPr txBox="1"/>
      </xdr:nvSpPr>
      <xdr:spPr>
        <a:xfrm>
          <a:off x="848369" y="958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51DBA47-35DB-403A-8C57-E0370D2EBBB4}"/>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F194401-63AB-4ECD-B572-7141706B5E0D}"/>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21C0AC4-6A6D-4A24-83A2-B59B68C219D4}"/>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1460117-265F-494C-B556-30438D6A4CB1}"/>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254C6B9-6DE6-45C9-A9B4-B77866364E5C}"/>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DC00615-70A0-4622-9550-4E2AD669AD05}"/>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5302954-5999-4EC3-8323-F112CDEE323D}"/>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B2E0065-26F1-416D-ACE8-5DCACAAAEC20}"/>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605F0B8-DE9D-4BB6-936B-20560537253B}"/>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1EBAC98-3219-4FF2-96BF-7D26B3E9DF4C}"/>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02A28419-3497-4C80-A0DA-5280B7D320B0}"/>
            </a:ext>
          </a:extLst>
        </xdr:cNvPr>
        <xdr:cNvCxnSpPr/>
      </xdr:nvCxnSpPr>
      <xdr:spPr>
        <a:xfrm>
          <a:off x="5953125" y="1026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0EDC8F21-C908-4634-AC73-FEFD7EB0A299}"/>
            </a:ext>
          </a:extLst>
        </xdr:cNvPr>
        <xdr:cNvSpPr txBox="1"/>
      </xdr:nvSpPr>
      <xdr:spPr>
        <a:xfrm>
          <a:off x="5527221"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76FFE886-86FF-4387-ABE1-2A2B99CAFD49}"/>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5C68EB8-38AC-4E75-AB58-0FE7E1FA32CD}"/>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326EC9F4-A5D0-43C7-9C88-BC72424AC7CE}"/>
            </a:ext>
          </a:extLst>
        </xdr:cNvPr>
        <xdr:cNvCxnSpPr/>
      </xdr:nvCxnSpPr>
      <xdr:spPr>
        <a:xfrm>
          <a:off x="5953125" y="9191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D8C0E912-455B-4D2E-84D0-83F9496A9562}"/>
            </a:ext>
          </a:extLst>
        </xdr:cNvPr>
        <xdr:cNvSpPr txBox="1"/>
      </xdr:nvSpPr>
      <xdr:spPr>
        <a:xfrm>
          <a:off x="5527221"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FE37D3B4-94F2-4875-8399-0745A81DECD5}"/>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C10F4A2-95C9-45A5-BB20-1CE7F85986A9}"/>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AE4C93C9-84DD-45A6-B1B2-D891525D691B}"/>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AA30D3CF-A333-41C6-B1F6-6A29DD8E0C9C}"/>
            </a:ext>
          </a:extLst>
        </xdr:cNvPr>
        <xdr:cNvCxnSpPr/>
      </xdr:nvCxnSpPr>
      <xdr:spPr>
        <a:xfrm flipV="1">
          <a:off x="9429115" y="9107297"/>
          <a:ext cx="0" cy="115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9FA9855F-B757-451E-95F7-4DA7571ED441}"/>
            </a:ext>
          </a:extLst>
        </xdr:cNvPr>
        <xdr:cNvSpPr txBox="1"/>
      </xdr:nvSpPr>
      <xdr:spPr>
        <a:xfrm>
          <a:off x="9467850" y="1027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D0D63E13-43F6-428B-A4AD-F72FC2752AC8}"/>
            </a:ext>
          </a:extLst>
        </xdr:cNvPr>
        <xdr:cNvCxnSpPr/>
      </xdr:nvCxnSpPr>
      <xdr:spPr>
        <a:xfrm>
          <a:off x="9363075" y="102662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F3AAB60C-26EC-4E71-A2B7-7D9C731CD95A}"/>
            </a:ext>
          </a:extLst>
        </xdr:cNvPr>
        <xdr:cNvSpPr txBox="1"/>
      </xdr:nvSpPr>
      <xdr:spPr>
        <a:xfrm>
          <a:off x="9467850" y="890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F6BD7F81-FB54-49E4-9F91-0E5A0C6AA5DB}"/>
            </a:ext>
          </a:extLst>
        </xdr:cNvPr>
        <xdr:cNvCxnSpPr/>
      </xdr:nvCxnSpPr>
      <xdr:spPr>
        <a:xfrm>
          <a:off x="9363075" y="910729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229" name="【体育館・プール】&#10;一人当たり面積平均値テキスト">
          <a:extLst>
            <a:ext uri="{FF2B5EF4-FFF2-40B4-BE49-F238E27FC236}">
              <a16:creationId xmlns:a16="http://schemas.microsoft.com/office/drawing/2014/main" id="{2C22EC3C-9BBB-4A4D-A485-31FF5B45388B}"/>
            </a:ext>
          </a:extLst>
        </xdr:cNvPr>
        <xdr:cNvSpPr txBox="1"/>
      </xdr:nvSpPr>
      <xdr:spPr>
        <a:xfrm>
          <a:off x="9467850" y="9887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B980FD69-B26C-49C3-A778-16E9F9F1E4DA}"/>
            </a:ext>
          </a:extLst>
        </xdr:cNvPr>
        <xdr:cNvSpPr/>
      </xdr:nvSpPr>
      <xdr:spPr>
        <a:xfrm>
          <a:off x="9401175" y="991247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1CA36F2C-F192-47E1-9EDB-3CA7C4AD323E}"/>
            </a:ext>
          </a:extLst>
        </xdr:cNvPr>
        <xdr:cNvSpPr/>
      </xdr:nvSpPr>
      <xdr:spPr>
        <a:xfrm>
          <a:off x="8639175" y="99064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050073D6-35DD-4300-AF39-DD817604A04A}"/>
            </a:ext>
          </a:extLst>
        </xdr:cNvPr>
        <xdr:cNvSpPr/>
      </xdr:nvSpPr>
      <xdr:spPr>
        <a:xfrm>
          <a:off x="7839075" y="99270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233" name="フローチャート: 判断 232">
          <a:extLst>
            <a:ext uri="{FF2B5EF4-FFF2-40B4-BE49-F238E27FC236}">
              <a16:creationId xmlns:a16="http://schemas.microsoft.com/office/drawing/2014/main" id="{6E5281C4-263D-410E-B35F-FDB60524D8A8}"/>
            </a:ext>
          </a:extLst>
        </xdr:cNvPr>
        <xdr:cNvSpPr/>
      </xdr:nvSpPr>
      <xdr:spPr>
        <a:xfrm>
          <a:off x="7029450" y="990358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234" name="フローチャート: 判断 233">
          <a:extLst>
            <a:ext uri="{FF2B5EF4-FFF2-40B4-BE49-F238E27FC236}">
              <a16:creationId xmlns:a16="http://schemas.microsoft.com/office/drawing/2014/main" id="{ACA9F380-DED5-48E9-B6C2-AB4287A721C2}"/>
            </a:ext>
          </a:extLst>
        </xdr:cNvPr>
        <xdr:cNvSpPr/>
      </xdr:nvSpPr>
      <xdr:spPr>
        <a:xfrm>
          <a:off x="6238875" y="99364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9418FEB-FC34-446C-80D0-CA8E2D7FF8BD}"/>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6B69579-A5DC-494B-9642-A75D377E9BBE}"/>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C9294F0-8E82-4418-A34B-A5674BC0CDAB}"/>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088163A-66B0-46A1-8DFA-81C997C5503E}"/>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A4AFAC2-4B13-41B8-962C-3EB514020F8A}"/>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16066</xdr:rowOff>
    </xdr:from>
    <xdr:to>
      <xdr:col>55</xdr:col>
      <xdr:colOff>50800</xdr:colOff>
      <xdr:row>61</xdr:row>
      <xdr:rowOff>117666</xdr:rowOff>
    </xdr:to>
    <xdr:sp macro="" textlink="">
      <xdr:nvSpPr>
        <xdr:cNvPr id="240" name="楕円 239">
          <a:extLst>
            <a:ext uri="{FF2B5EF4-FFF2-40B4-BE49-F238E27FC236}">
              <a16:creationId xmlns:a16="http://schemas.microsoft.com/office/drawing/2014/main" id="{2D83649D-D664-4EF5-8D39-A0383297E528}"/>
            </a:ext>
          </a:extLst>
        </xdr:cNvPr>
        <xdr:cNvSpPr/>
      </xdr:nvSpPr>
      <xdr:spPr>
        <a:xfrm>
          <a:off x="9401175" y="990301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38943</xdr:rowOff>
    </xdr:from>
    <xdr:ext cx="469744" cy="259045"/>
    <xdr:sp macro="" textlink="">
      <xdr:nvSpPr>
        <xdr:cNvPr id="241" name="【体育館・プール】&#10;一人当たり面積該当値テキスト">
          <a:extLst>
            <a:ext uri="{FF2B5EF4-FFF2-40B4-BE49-F238E27FC236}">
              <a16:creationId xmlns:a16="http://schemas.microsoft.com/office/drawing/2014/main" id="{6FCF4A6D-6F24-444F-9F9A-94F38AA8E590}"/>
            </a:ext>
          </a:extLst>
        </xdr:cNvPr>
        <xdr:cNvSpPr txBox="1"/>
      </xdr:nvSpPr>
      <xdr:spPr>
        <a:xfrm>
          <a:off x="9467850" y="976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20638</xdr:rowOff>
    </xdr:from>
    <xdr:to>
      <xdr:col>50</xdr:col>
      <xdr:colOff>165100</xdr:colOff>
      <xdr:row>61</xdr:row>
      <xdr:rowOff>122238</xdr:rowOff>
    </xdr:to>
    <xdr:sp macro="" textlink="">
      <xdr:nvSpPr>
        <xdr:cNvPr id="242" name="楕円 241">
          <a:extLst>
            <a:ext uri="{FF2B5EF4-FFF2-40B4-BE49-F238E27FC236}">
              <a16:creationId xmlns:a16="http://schemas.microsoft.com/office/drawing/2014/main" id="{339A9DAC-C55B-45D6-857D-7EDF1C20E9CD}"/>
            </a:ext>
          </a:extLst>
        </xdr:cNvPr>
        <xdr:cNvSpPr/>
      </xdr:nvSpPr>
      <xdr:spPr>
        <a:xfrm>
          <a:off x="8639175" y="99075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66866</xdr:rowOff>
    </xdr:from>
    <xdr:to>
      <xdr:col>55</xdr:col>
      <xdr:colOff>0</xdr:colOff>
      <xdr:row>61</xdr:row>
      <xdr:rowOff>71438</xdr:rowOff>
    </xdr:to>
    <xdr:cxnSp macro="">
      <xdr:nvCxnSpPr>
        <xdr:cNvPr id="243" name="直線コネクタ 242">
          <a:extLst>
            <a:ext uri="{FF2B5EF4-FFF2-40B4-BE49-F238E27FC236}">
              <a16:creationId xmlns:a16="http://schemas.microsoft.com/office/drawing/2014/main" id="{02D2B4E1-212E-4790-9103-EBE6F345DF5A}"/>
            </a:ext>
          </a:extLst>
        </xdr:cNvPr>
        <xdr:cNvCxnSpPr/>
      </xdr:nvCxnSpPr>
      <xdr:spPr>
        <a:xfrm flipV="1">
          <a:off x="8686800" y="9950641"/>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21781</xdr:rowOff>
    </xdr:from>
    <xdr:to>
      <xdr:col>46</xdr:col>
      <xdr:colOff>38100</xdr:colOff>
      <xdr:row>61</xdr:row>
      <xdr:rowOff>123381</xdr:rowOff>
    </xdr:to>
    <xdr:sp macro="" textlink="">
      <xdr:nvSpPr>
        <xdr:cNvPr id="244" name="楕円 243">
          <a:extLst>
            <a:ext uri="{FF2B5EF4-FFF2-40B4-BE49-F238E27FC236}">
              <a16:creationId xmlns:a16="http://schemas.microsoft.com/office/drawing/2014/main" id="{9B1AE4F4-949C-4FB9-B0AB-16E472CFB870}"/>
            </a:ext>
          </a:extLst>
        </xdr:cNvPr>
        <xdr:cNvSpPr/>
      </xdr:nvSpPr>
      <xdr:spPr>
        <a:xfrm>
          <a:off x="7839075" y="990873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71438</xdr:rowOff>
    </xdr:from>
    <xdr:to>
      <xdr:col>50</xdr:col>
      <xdr:colOff>114300</xdr:colOff>
      <xdr:row>61</xdr:row>
      <xdr:rowOff>72581</xdr:rowOff>
    </xdr:to>
    <xdr:cxnSp macro="">
      <xdr:nvCxnSpPr>
        <xdr:cNvPr id="245" name="直線コネクタ 244">
          <a:extLst>
            <a:ext uri="{FF2B5EF4-FFF2-40B4-BE49-F238E27FC236}">
              <a16:creationId xmlns:a16="http://schemas.microsoft.com/office/drawing/2014/main" id="{11C41600-E057-474B-89B5-B88E8D128C45}"/>
            </a:ext>
          </a:extLst>
        </xdr:cNvPr>
        <xdr:cNvCxnSpPr/>
      </xdr:nvCxnSpPr>
      <xdr:spPr>
        <a:xfrm flipV="1">
          <a:off x="7886700" y="9955213"/>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26353</xdr:rowOff>
    </xdr:from>
    <xdr:to>
      <xdr:col>41</xdr:col>
      <xdr:colOff>101600</xdr:colOff>
      <xdr:row>61</xdr:row>
      <xdr:rowOff>127953</xdr:rowOff>
    </xdr:to>
    <xdr:sp macro="" textlink="">
      <xdr:nvSpPr>
        <xdr:cNvPr id="246" name="楕円 245">
          <a:extLst>
            <a:ext uri="{FF2B5EF4-FFF2-40B4-BE49-F238E27FC236}">
              <a16:creationId xmlns:a16="http://schemas.microsoft.com/office/drawing/2014/main" id="{126511DF-F134-4096-9094-DE4AB3C68F6F}"/>
            </a:ext>
          </a:extLst>
        </xdr:cNvPr>
        <xdr:cNvSpPr/>
      </xdr:nvSpPr>
      <xdr:spPr>
        <a:xfrm>
          <a:off x="7029450" y="99164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72581</xdr:rowOff>
    </xdr:from>
    <xdr:to>
      <xdr:col>45</xdr:col>
      <xdr:colOff>177800</xdr:colOff>
      <xdr:row>61</xdr:row>
      <xdr:rowOff>77153</xdr:rowOff>
    </xdr:to>
    <xdr:cxnSp macro="">
      <xdr:nvCxnSpPr>
        <xdr:cNvPr id="247" name="直線コネクタ 246">
          <a:extLst>
            <a:ext uri="{FF2B5EF4-FFF2-40B4-BE49-F238E27FC236}">
              <a16:creationId xmlns:a16="http://schemas.microsoft.com/office/drawing/2014/main" id="{B215B4D4-396A-40BF-93AE-FCB59809BCFF}"/>
            </a:ext>
          </a:extLst>
        </xdr:cNvPr>
        <xdr:cNvCxnSpPr/>
      </xdr:nvCxnSpPr>
      <xdr:spPr>
        <a:xfrm flipV="1">
          <a:off x="7077075" y="9956356"/>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30924</xdr:rowOff>
    </xdr:from>
    <xdr:to>
      <xdr:col>36</xdr:col>
      <xdr:colOff>165100</xdr:colOff>
      <xdr:row>61</xdr:row>
      <xdr:rowOff>132524</xdr:rowOff>
    </xdr:to>
    <xdr:sp macro="" textlink="">
      <xdr:nvSpPr>
        <xdr:cNvPr id="248" name="楕円 247">
          <a:extLst>
            <a:ext uri="{FF2B5EF4-FFF2-40B4-BE49-F238E27FC236}">
              <a16:creationId xmlns:a16="http://schemas.microsoft.com/office/drawing/2014/main" id="{4B138DC2-0A27-4632-B4A9-5B033BEFEAF2}"/>
            </a:ext>
          </a:extLst>
        </xdr:cNvPr>
        <xdr:cNvSpPr/>
      </xdr:nvSpPr>
      <xdr:spPr>
        <a:xfrm>
          <a:off x="6238875" y="99146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77153</xdr:rowOff>
    </xdr:from>
    <xdr:to>
      <xdr:col>41</xdr:col>
      <xdr:colOff>50800</xdr:colOff>
      <xdr:row>61</xdr:row>
      <xdr:rowOff>81724</xdr:rowOff>
    </xdr:to>
    <xdr:cxnSp macro="">
      <xdr:nvCxnSpPr>
        <xdr:cNvPr id="249" name="直線コネクタ 248">
          <a:extLst>
            <a:ext uri="{FF2B5EF4-FFF2-40B4-BE49-F238E27FC236}">
              <a16:creationId xmlns:a16="http://schemas.microsoft.com/office/drawing/2014/main" id="{B1EF496E-C51C-4381-850E-6E85AC610156}"/>
            </a:ext>
          </a:extLst>
        </xdr:cNvPr>
        <xdr:cNvCxnSpPr/>
      </xdr:nvCxnSpPr>
      <xdr:spPr>
        <a:xfrm flipV="1">
          <a:off x="6286500" y="9964103"/>
          <a:ext cx="790575"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250" name="n_1aveValue【体育館・プール】&#10;一人当たり面積">
          <a:extLst>
            <a:ext uri="{FF2B5EF4-FFF2-40B4-BE49-F238E27FC236}">
              <a16:creationId xmlns:a16="http://schemas.microsoft.com/office/drawing/2014/main" id="{E3B83705-8E44-4D38-809F-1BFB522D3205}"/>
            </a:ext>
          </a:extLst>
        </xdr:cNvPr>
        <xdr:cNvSpPr txBox="1"/>
      </xdr:nvSpPr>
      <xdr:spPr>
        <a:xfrm>
          <a:off x="8458277" y="9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251" name="n_2aveValue【体育館・プール】&#10;一人当たり面積">
          <a:extLst>
            <a:ext uri="{FF2B5EF4-FFF2-40B4-BE49-F238E27FC236}">
              <a16:creationId xmlns:a16="http://schemas.microsoft.com/office/drawing/2014/main" id="{727D172F-3DC5-4B01-9A7D-0BAEDF4DE078}"/>
            </a:ext>
          </a:extLst>
        </xdr:cNvPr>
        <xdr:cNvSpPr txBox="1"/>
      </xdr:nvSpPr>
      <xdr:spPr>
        <a:xfrm>
          <a:off x="7677227" y="1001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252" name="n_3aveValue【体育館・プール】&#10;一人当たり面積">
          <a:extLst>
            <a:ext uri="{FF2B5EF4-FFF2-40B4-BE49-F238E27FC236}">
              <a16:creationId xmlns:a16="http://schemas.microsoft.com/office/drawing/2014/main" id="{C453FCE3-EAB5-42F8-9DA0-F9386870EE41}"/>
            </a:ext>
          </a:extLst>
        </xdr:cNvPr>
        <xdr:cNvSpPr txBox="1"/>
      </xdr:nvSpPr>
      <xdr:spPr>
        <a:xfrm>
          <a:off x="6867602" y="9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145369</xdr:rowOff>
    </xdr:from>
    <xdr:ext cx="469744" cy="259045"/>
    <xdr:sp macro="" textlink="">
      <xdr:nvSpPr>
        <xdr:cNvPr id="253" name="n_4aveValue【体育館・プール】&#10;一人当たり面積">
          <a:extLst>
            <a:ext uri="{FF2B5EF4-FFF2-40B4-BE49-F238E27FC236}">
              <a16:creationId xmlns:a16="http://schemas.microsoft.com/office/drawing/2014/main" id="{9883B05B-986C-4E06-B81D-577479183B9A}"/>
            </a:ext>
          </a:extLst>
        </xdr:cNvPr>
        <xdr:cNvSpPr txBox="1"/>
      </xdr:nvSpPr>
      <xdr:spPr>
        <a:xfrm>
          <a:off x="6067502" y="1002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113365</xdr:rowOff>
    </xdr:from>
    <xdr:ext cx="469744" cy="259045"/>
    <xdr:sp macro="" textlink="">
      <xdr:nvSpPr>
        <xdr:cNvPr id="254" name="n_1mainValue【体育館・プール】&#10;一人当たり面積">
          <a:extLst>
            <a:ext uri="{FF2B5EF4-FFF2-40B4-BE49-F238E27FC236}">
              <a16:creationId xmlns:a16="http://schemas.microsoft.com/office/drawing/2014/main" id="{2BD0C088-61D7-4685-B808-7FD99CDA59AD}"/>
            </a:ext>
          </a:extLst>
        </xdr:cNvPr>
        <xdr:cNvSpPr txBox="1"/>
      </xdr:nvSpPr>
      <xdr:spPr>
        <a:xfrm>
          <a:off x="8458277" y="1000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139908</xdr:rowOff>
    </xdr:from>
    <xdr:ext cx="469744" cy="259045"/>
    <xdr:sp macro="" textlink="">
      <xdr:nvSpPr>
        <xdr:cNvPr id="255" name="n_2mainValue【体育館・プール】&#10;一人当たり面積">
          <a:extLst>
            <a:ext uri="{FF2B5EF4-FFF2-40B4-BE49-F238E27FC236}">
              <a16:creationId xmlns:a16="http://schemas.microsoft.com/office/drawing/2014/main" id="{F07D7120-17DB-44CE-953A-0BB33014B2DB}"/>
            </a:ext>
          </a:extLst>
        </xdr:cNvPr>
        <xdr:cNvSpPr txBox="1"/>
      </xdr:nvSpPr>
      <xdr:spPr>
        <a:xfrm>
          <a:off x="7677227" y="970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119080</xdr:rowOff>
    </xdr:from>
    <xdr:ext cx="469744" cy="259045"/>
    <xdr:sp macro="" textlink="">
      <xdr:nvSpPr>
        <xdr:cNvPr id="256" name="n_3mainValue【体育館・プール】&#10;一人当たり面積">
          <a:extLst>
            <a:ext uri="{FF2B5EF4-FFF2-40B4-BE49-F238E27FC236}">
              <a16:creationId xmlns:a16="http://schemas.microsoft.com/office/drawing/2014/main" id="{75082389-5BA1-4A76-B3E4-0D772C641521}"/>
            </a:ext>
          </a:extLst>
        </xdr:cNvPr>
        <xdr:cNvSpPr txBox="1"/>
      </xdr:nvSpPr>
      <xdr:spPr>
        <a:xfrm>
          <a:off x="6867602" y="100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149051</xdr:rowOff>
    </xdr:from>
    <xdr:ext cx="469744" cy="259045"/>
    <xdr:sp macro="" textlink="">
      <xdr:nvSpPr>
        <xdr:cNvPr id="257" name="n_4mainValue【体育館・プール】&#10;一人当たり面積">
          <a:extLst>
            <a:ext uri="{FF2B5EF4-FFF2-40B4-BE49-F238E27FC236}">
              <a16:creationId xmlns:a16="http://schemas.microsoft.com/office/drawing/2014/main" id="{1657F8C3-F719-42AA-9F27-21F148E4E104}"/>
            </a:ext>
          </a:extLst>
        </xdr:cNvPr>
        <xdr:cNvSpPr txBox="1"/>
      </xdr:nvSpPr>
      <xdr:spPr>
        <a:xfrm>
          <a:off x="6067502" y="9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E8BB5635-1F2D-4107-8FBA-FA69F165D91A}"/>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4229D480-3FD4-4C3E-9BE8-0FC73219EBC3}"/>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45213A0F-204A-4BFA-9ABF-FAF8C4D1A25D}"/>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7A993AD5-EBAA-4D79-AAF9-F9EE7DFFCF4F}"/>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3E56370B-D90F-4BAC-AA2D-3983A1FC555E}"/>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323BE91C-1C22-438D-B937-6432C9588974}"/>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CFCBA04B-672E-4A04-B9AB-46CFF2404DB5}"/>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9B55BE15-F68C-47BE-8AB3-7D9C20ABF3E7}"/>
            </a:ext>
          </a:extLst>
        </xdr:cNvPr>
        <xdr:cNvSpPr/>
      </xdr:nvSpPr>
      <xdr:spPr>
        <a:xfrm>
          <a:off x="685800" y="122491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195841EE-F1BC-4085-99A6-F16E1DB2D98D}"/>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940DACBB-FB46-4EDF-8DAE-9BF9FD52B6A7}"/>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92FE961B-8D30-41B0-9A42-E416B343FE5F}"/>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8F203D0C-4114-4ED5-8827-8FAC26CEA17A}"/>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5E215785-BAA7-44F2-BDF5-6066D3CDC277}"/>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2D97D8B9-B0AC-4164-B42C-CD692EDAF019}"/>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846BC9CB-0380-4B20-BCFD-8D3E01AAED6F}"/>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8D27E8EE-5744-4811-829A-F54AC5EF5417}"/>
            </a:ext>
          </a:extLst>
        </xdr:cNvPr>
        <xdr:cNvSpPr/>
      </xdr:nvSpPr>
      <xdr:spPr>
        <a:xfrm>
          <a:off x="5953125" y="122491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C9775CC7-C1D3-4BE9-8856-45F1264013AB}"/>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D9FCDB68-24D7-4061-89C0-80F01283D825}"/>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FC16DC3-523E-4CCC-9465-8287C910B952}"/>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19AB6D80-7F7A-49B8-955B-0A307F068C99}"/>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56379D9C-6C5C-41ED-9B65-83BAB2BB5638}"/>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102B0569-195A-40B4-985D-A930E4CCCA84}"/>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4BB15FD4-E98C-4745-B92B-4F066CCB90F7}"/>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2D4F7BD8-3BDD-47B8-8C0A-F4AD70016595}"/>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3050FAAA-654E-4C06-ABE5-C2612EF74C27}"/>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16331A01-6DB3-4446-B486-FF7B7E62B671}"/>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4EFFFAC0-17EB-4457-89DC-23F61F73A650}"/>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E88165FC-825E-4947-BFAF-022977C33CF0}"/>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451BFF8B-D7F8-4083-B23B-D37864516615}"/>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7044029A-BD8A-4F61-8A34-D08729ED0CD5}"/>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EB1A972E-7551-4FEA-913F-7C5C3F0ECC40}"/>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FA7B2408-2DE0-4C14-BF07-FFAF7B02D5AF}"/>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C973A439-9017-4777-8A76-0D34362BF492}"/>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566613F2-1086-4A6B-A8A7-D9C311E6DDD5}"/>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E004FE65-4176-459A-99E9-0BFA88EAEB2A}"/>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E54E342B-DCA9-469A-9861-43687F94CA8F}"/>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ABC073F6-9498-4E7B-9F1C-CB82D8B1C512}"/>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7610306A-16A1-44A8-A8F9-8D6DC02F80EF}"/>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A3BAC3BA-1AAF-4611-8CDA-C1A1C40807E2}"/>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BBB23EDF-77AF-4FF3-8085-E50288CCED62}"/>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9D3CE6F9-9811-49A9-A0C2-4C7761331556}"/>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04CF3AB1-BA1B-45BA-BB0A-5A75014ECAB8}"/>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967DBE82-9507-4A69-953A-8097B7A43367}"/>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AF7F8BB5-D5AE-48A4-BE20-80FDB55E6884}"/>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2DA0468C-A2CD-48A8-8E68-394503AD4716}"/>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FCCB2001-7D6C-4B04-9B51-8A6D6521BC33}"/>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FC77B58F-A7BD-4E93-AD95-A40990AEB298}"/>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7425D18E-022F-4F6E-8584-0D6CA0EF0A4F}"/>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CF6A9FA9-2D0F-43EB-89B5-0BE2C9878366}"/>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3C9153B5-00B7-43E6-8107-5EE590508C5F}"/>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B05FD2DB-76A9-4407-A178-1E58FFC7E314}"/>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0B3DDD98-FFBE-4139-B146-DF00DEFE778A}"/>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D3979141-B2C9-450E-A299-83C2EDE1B0C1}"/>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C547BBA1-AAD8-4DDA-923A-F2BD12BBD1D5}"/>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8AAFE13A-29D2-4BE0-BDE6-728B60B0F984}"/>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8F8E8A50-DA32-498B-BCF9-D9CB04C95163}"/>
            </a:ext>
          </a:extLst>
        </xdr:cNvPr>
        <xdr:cNvSpPr/>
      </xdr:nvSpPr>
      <xdr:spPr>
        <a:xfrm>
          <a:off x="11210925" y="864870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a:extLst>
            <a:ext uri="{FF2B5EF4-FFF2-40B4-BE49-F238E27FC236}">
              <a16:creationId xmlns:a16="http://schemas.microsoft.com/office/drawing/2014/main" id="{CA0953D7-95CB-4A72-82BD-EF8858AD5B1A}"/>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a:extLst>
            <a:ext uri="{FF2B5EF4-FFF2-40B4-BE49-F238E27FC236}">
              <a16:creationId xmlns:a16="http://schemas.microsoft.com/office/drawing/2014/main" id="{0D983936-60C3-4AA1-8038-619865FDECA0}"/>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a:extLst>
            <a:ext uri="{FF2B5EF4-FFF2-40B4-BE49-F238E27FC236}">
              <a16:creationId xmlns:a16="http://schemas.microsoft.com/office/drawing/2014/main" id="{B01EB58D-9AB9-4906-8192-E343F010B5FB}"/>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a:extLst>
            <a:ext uri="{FF2B5EF4-FFF2-40B4-BE49-F238E27FC236}">
              <a16:creationId xmlns:a16="http://schemas.microsoft.com/office/drawing/2014/main" id="{FA97B685-522C-4C0E-9886-38DD484DF2B5}"/>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a:extLst>
            <a:ext uri="{FF2B5EF4-FFF2-40B4-BE49-F238E27FC236}">
              <a16:creationId xmlns:a16="http://schemas.microsoft.com/office/drawing/2014/main" id="{EDBD4A98-BDA6-4C9D-B052-C91BEFD41D80}"/>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a:extLst>
            <a:ext uri="{FF2B5EF4-FFF2-40B4-BE49-F238E27FC236}">
              <a16:creationId xmlns:a16="http://schemas.microsoft.com/office/drawing/2014/main" id="{1D2AA807-2B9A-4A30-9A4A-38C7ABA5D090}"/>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a:extLst>
            <a:ext uri="{FF2B5EF4-FFF2-40B4-BE49-F238E27FC236}">
              <a16:creationId xmlns:a16="http://schemas.microsoft.com/office/drawing/2014/main" id="{1441DC24-B671-45ED-8B06-CC13293A4854}"/>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a:extLst>
            <a:ext uri="{FF2B5EF4-FFF2-40B4-BE49-F238E27FC236}">
              <a16:creationId xmlns:a16="http://schemas.microsoft.com/office/drawing/2014/main" id="{3E1CD216-6715-4735-B9DA-9F7B9425232C}"/>
            </a:ext>
          </a:extLst>
        </xdr:cNvPr>
        <xdr:cNvSpPr/>
      </xdr:nvSpPr>
      <xdr:spPr>
        <a:xfrm>
          <a:off x="16459200" y="864870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2" name="正方形/長方形 321">
          <a:extLst>
            <a:ext uri="{FF2B5EF4-FFF2-40B4-BE49-F238E27FC236}">
              <a16:creationId xmlns:a16="http://schemas.microsoft.com/office/drawing/2014/main" id="{8319D849-9955-418A-A24F-FED80697EEC2}"/>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3" name="正方形/長方形 322">
          <a:extLst>
            <a:ext uri="{FF2B5EF4-FFF2-40B4-BE49-F238E27FC236}">
              <a16:creationId xmlns:a16="http://schemas.microsoft.com/office/drawing/2014/main" id="{661B61B8-D0AD-402A-AD97-8DD580EF1D37}"/>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4" name="正方形/長方形 323">
          <a:extLst>
            <a:ext uri="{FF2B5EF4-FFF2-40B4-BE49-F238E27FC236}">
              <a16:creationId xmlns:a16="http://schemas.microsoft.com/office/drawing/2014/main" id="{4DAF4AC4-75F7-4DCA-AB29-30C27DA9AF1D}"/>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5" name="正方形/長方形 324">
          <a:extLst>
            <a:ext uri="{FF2B5EF4-FFF2-40B4-BE49-F238E27FC236}">
              <a16:creationId xmlns:a16="http://schemas.microsoft.com/office/drawing/2014/main" id="{02BCCF3B-C8AF-4884-9BB7-6D0BA5E97614}"/>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6" name="正方形/長方形 325">
          <a:extLst>
            <a:ext uri="{FF2B5EF4-FFF2-40B4-BE49-F238E27FC236}">
              <a16:creationId xmlns:a16="http://schemas.microsoft.com/office/drawing/2014/main" id="{DB81DD5D-F379-4962-B0F3-DF5BF67ECAD3}"/>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7" name="正方形/長方形 326">
          <a:extLst>
            <a:ext uri="{FF2B5EF4-FFF2-40B4-BE49-F238E27FC236}">
              <a16:creationId xmlns:a16="http://schemas.microsoft.com/office/drawing/2014/main" id="{231BEF1D-BD04-4F98-9F18-7005765EA9F2}"/>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8" name="正方形/長方形 327">
          <a:extLst>
            <a:ext uri="{FF2B5EF4-FFF2-40B4-BE49-F238E27FC236}">
              <a16:creationId xmlns:a16="http://schemas.microsoft.com/office/drawing/2014/main" id="{C8857017-20ED-400D-8E69-D7873B96BEE8}"/>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9" name="正方形/長方形 328">
          <a:extLst>
            <a:ext uri="{FF2B5EF4-FFF2-40B4-BE49-F238E27FC236}">
              <a16:creationId xmlns:a16="http://schemas.microsoft.com/office/drawing/2014/main" id="{D2900FDF-6160-4811-BD33-BC2E18C9F9A1}"/>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0" name="テキスト ボックス 329">
          <a:extLst>
            <a:ext uri="{FF2B5EF4-FFF2-40B4-BE49-F238E27FC236}">
              <a16:creationId xmlns:a16="http://schemas.microsoft.com/office/drawing/2014/main" id="{5718EE8E-A8CF-4934-9471-D2367F339BE2}"/>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1" name="直線コネクタ 330">
          <a:extLst>
            <a:ext uri="{FF2B5EF4-FFF2-40B4-BE49-F238E27FC236}">
              <a16:creationId xmlns:a16="http://schemas.microsoft.com/office/drawing/2014/main" id="{648B85FF-7F86-47CD-92EE-E27E88C515E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2" name="テキスト ボックス 331">
          <a:extLst>
            <a:ext uri="{FF2B5EF4-FFF2-40B4-BE49-F238E27FC236}">
              <a16:creationId xmlns:a16="http://schemas.microsoft.com/office/drawing/2014/main" id="{B24B9E5A-4B31-4D3F-9623-51A477F33BDF}"/>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3" name="直線コネクタ 332">
          <a:extLst>
            <a:ext uri="{FF2B5EF4-FFF2-40B4-BE49-F238E27FC236}">
              <a16:creationId xmlns:a16="http://schemas.microsoft.com/office/drawing/2014/main" id="{D62429F0-208F-4C21-8774-5C826313C35F}"/>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63A883ED-758F-4553-A615-9D055ABE67F0}"/>
            </a:ext>
          </a:extLst>
        </xdr:cNvPr>
        <xdr:cNvSpPr txBox="1"/>
      </xdr:nvSpPr>
      <xdr:spPr>
        <a:xfrm>
          <a:off x="107945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5" name="直線コネクタ 334">
          <a:extLst>
            <a:ext uri="{FF2B5EF4-FFF2-40B4-BE49-F238E27FC236}">
              <a16:creationId xmlns:a16="http://schemas.microsoft.com/office/drawing/2014/main" id="{C808616C-5443-47E1-94F8-B484F57A8F7C}"/>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6" name="テキスト ボックス 335">
          <a:extLst>
            <a:ext uri="{FF2B5EF4-FFF2-40B4-BE49-F238E27FC236}">
              <a16:creationId xmlns:a16="http://schemas.microsoft.com/office/drawing/2014/main" id="{CD8DE0CD-4182-4B1B-8862-91F4FF2A1126}"/>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7" name="直線コネクタ 336">
          <a:extLst>
            <a:ext uri="{FF2B5EF4-FFF2-40B4-BE49-F238E27FC236}">
              <a16:creationId xmlns:a16="http://schemas.microsoft.com/office/drawing/2014/main" id="{00E64283-504B-484C-9D3D-EAD3A7DA6DC3}"/>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8" name="テキスト ボックス 337">
          <a:extLst>
            <a:ext uri="{FF2B5EF4-FFF2-40B4-BE49-F238E27FC236}">
              <a16:creationId xmlns:a16="http://schemas.microsoft.com/office/drawing/2014/main" id="{C88AECA7-0F26-4D82-BA99-9702662D1DA6}"/>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39" name="直線コネクタ 338">
          <a:extLst>
            <a:ext uri="{FF2B5EF4-FFF2-40B4-BE49-F238E27FC236}">
              <a16:creationId xmlns:a16="http://schemas.microsoft.com/office/drawing/2014/main" id="{C83AE441-3937-4B12-8FC6-0D38231ABC4B}"/>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0" name="テキスト ボックス 339">
          <a:extLst>
            <a:ext uri="{FF2B5EF4-FFF2-40B4-BE49-F238E27FC236}">
              <a16:creationId xmlns:a16="http://schemas.microsoft.com/office/drawing/2014/main" id="{6BE06622-B10C-45A0-89E1-53BF85B62174}"/>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1" name="直線コネクタ 340">
          <a:extLst>
            <a:ext uri="{FF2B5EF4-FFF2-40B4-BE49-F238E27FC236}">
              <a16:creationId xmlns:a16="http://schemas.microsoft.com/office/drawing/2014/main" id="{BF0AA7B7-A84F-4B03-8F54-6972DF0A4385}"/>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2" name="テキスト ボックス 341">
          <a:extLst>
            <a:ext uri="{FF2B5EF4-FFF2-40B4-BE49-F238E27FC236}">
              <a16:creationId xmlns:a16="http://schemas.microsoft.com/office/drawing/2014/main" id="{7AC7FC51-FFCF-4B5C-8890-082B1ED18DD9}"/>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3" name="直線コネクタ 342">
          <a:extLst>
            <a:ext uri="{FF2B5EF4-FFF2-40B4-BE49-F238E27FC236}">
              <a16:creationId xmlns:a16="http://schemas.microsoft.com/office/drawing/2014/main" id="{0B10C21F-660F-4BDB-8BF1-C292D1333599}"/>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4" name="テキスト ボックス 343">
          <a:extLst>
            <a:ext uri="{FF2B5EF4-FFF2-40B4-BE49-F238E27FC236}">
              <a16:creationId xmlns:a16="http://schemas.microsoft.com/office/drawing/2014/main" id="{93E51AB1-FE9A-42C8-9231-0A35065F0907}"/>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5" name="【消防施設】&#10;有形固定資産減価償却率グラフ枠">
          <a:extLst>
            <a:ext uri="{FF2B5EF4-FFF2-40B4-BE49-F238E27FC236}">
              <a16:creationId xmlns:a16="http://schemas.microsoft.com/office/drawing/2014/main" id="{7268FF57-6C55-4A9A-9162-38C22505DFA0}"/>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346" name="直線コネクタ 345">
          <a:extLst>
            <a:ext uri="{FF2B5EF4-FFF2-40B4-BE49-F238E27FC236}">
              <a16:creationId xmlns:a16="http://schemas.microsoft.com/office/drawing/2014/main" id="{CBF39100-BF07-4962-8BF7-F3001E45F23B}"/>
            </a:ext>
          </a:extLst>
        </xdr:cNvPr>
        <xdr:cNvCxnSpPr/>
      </xdr:nvCxnSpPr>
      <xdr:spPr>
        <a:xfrm flipV="1">
          <a:off x="14696439" y="124968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47" name="【消防施設】&#10;有形固定資産減価償却率最小値テキスト">
          <a:extLst>
            <a:ext uri="{FF2B5EF4-FFF2-40B4-BE49-F238E27FC236}">
              <a16:creationId xmlns:a16="http://schemas.microsoft.com/office/drawing/2014/main" id="{AF49CCF0-A8E1-4F88-AA8E-4350FC1D4FA9}"/>
            </a:ext>
          </a:extLst>
        </xdr:cNvPr>
        <xdr:cNvSpPr txBox="1"/>
      </xdr:nvSpPr>
      <xdr:spPr>
        <a:xfrm>
          <a:off x="14735175" y="1405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48" name="直線コネクタ 347">
          <a:extLst>
            <a:ext uri="{FF2B5EF4-FFF2-40B4-BE49-F238E27FC236}">
              <a16:creationId xmlns:a16="http://schemas.microsoft.com/office/drawing/2014/main" id="{9EA36869-051D-44F4-B15C-65898D8847FE}"/>
            </a:ext>
          </a:extLst>
        </xdr:cNvPr>
        <xdr:cNvCxnSpPr/>
      </xdr:nvCxnSpPr>
      <xdr:spPr>
        <a:xfrm>
          <a:off x="14611350" y="1404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349" name="【消防施設】&#10;有形固定資産減価償却率最大値テキスト">
          <a:extLst>
            <a:ext uri="{FF2B5EF4-FFF2-40B4-BE49-F238E27FC236}">
              <a16:creationId xmlns:a16="http://schemas.microsoft.com/office/drawing/2014/main" id="{E6016139-DE7A-4FF6-8DBF-3F86386C325F}"/>
            </a:ext>
          </a:extLst>
        </xdr:cNvPr>
        <xdr:cNvSpPr txBox="1"/>
      </xdr:nvSpPr>
      <xdr:spPr>
        <a:xfrm>
          <a:off x="14735175" y="122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350" name="直線コネクタ 349">
          <a:extLst>
            <a:ext uri="{FF2B5EF4-FFF2-40B4-BE49-F238E27FC236}">
              <a16:creationId xmlns:a16="http://schemas.microsoft.com/office/drawing/2014/main" id="{59A13AB8-6C7D-47FD-B251-7D1D7F38D97F}"/>
            </a:ext>
          </a:extLst>
        </xdr:cNvPr>
        <xdr:cNvCxnSpPr/>
      </xdr:nvCxnSpPr>
      <xdr:spPr>
        <a:xfrm>
          <a:off x="14611350" y="12496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351" name="【消防施設】&#10;有形固定資産減価償却率平均値テキスト">
          <a:extLst>
            <a:ext uri="{FF2B5EF4-FFF2-40B4-BE49-F238E27FC236}">
              <a16:creationId xmlns:a16="http://schemas.microsoft.com/office/drawing/2014/main" id="{7C0880A5-E3C7-43FE-BC21-B42BA751DA69}"/>
            </a:ext>
          </a:extLst>
        </xdr:cNvPr>
        <xdr:cNvSpPr txBox="1"/>
      </xdr:nvSpPr>
      <xdr:spPr>
        <a:xfrm>
          <a:off x="14735175" y="13126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352" name="フローチャート: 判断 351">
          <a:extLst>
            <a:ext uri="{FF2B5EF4-FFF2-40B4-BE49-F238E27FC236}">
              <a16:creationId xmlns:a16="http://schemas.microsoft.com/office/drawing/2014/main" id="{FDF8904E-7B6C-4A1C-ACD1-ED33B7A44BA8}"/>
            </a:ext>
          </a:extLst>
        </xdr:cNvPr>
        <xdr:cNvSpPr/>
      </xdr:nvSpPr>
      <xdr:spPr>
        <a:xfrm>
          <a:off x="14649450" y="13274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353" name="フローチャート: 判断 352">
          <a:extLst>
            <a:ext uri="{FF2B5EF4-FFF2-40B4-BE49-F238E27FC236}">
              <a16:creationId xmlns:a16="http://schemas.microsoft.com/office/drawing/2014/main" id="{03C20383-E9B0-471B-AEE7-8CD5B87E4A65}"/>
            </a:ext>
          </a:extLst>
        </xdr:cNvPr>
        <xdr:cNvSpPr/>
      </xdr:nvSpPr>
      <xdr:spPr>
        <a:xfrm>
          <a:off x="13887450" y="132505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354" name="フローチャート: 判断 353">
          <a:extLst>
            <a:ext uri="{FF2B5EF4-FFF2-40B4-BE49-F238E27FC236}">
              <a16:creationId xmlns:a16="http://schemas.microsoft.com/office/drawing/2014/main" id="{BF2F4EC4-68F5-499C-A507-A5AEDCAA949F}"/>
            </a:ext>
          </a:extLst>
        </xdr:cNvPr>
        <xdr:cNvSpPr/>
      </xdr:nvSpPr>
      <xdr:spPr>
        <a:xfrm>
          <a:off x="13096875" y="131432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355" name="フローチャート: 判断 354">
          <a:extLst>
            <a:ext uri="{FF2B5EF4-FFF2-40B4-BE49-F238E27FC236}">
              <a16:creationId xmlns:a16="http://schemas.microsoft.com/office/drawing/2014/main" id="{92DC4B40-745E-44CA-8137-E0B5A58C6B9F}"/>
            </a:ext>
          </a:extLst>
        </xdr:cNvPr>
        <xdr:cNvSpPr/>
      </xdr:nvSpPr>
      <xdr:spPr>
        <a:xfrm>
          <a:off x="12296775" y="132683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356" name="フローチャート: 判断 355">
          <a:extLst>
            <a:ext uri="{FF2B5EF4-FFF2-40B4-BE49-F238E27FC236}">
              <a16:creationId xmlns:a16="http://schemas.microsoft.com/office/drawing/2014/main" id="{289E8223-AE5E-413E-BA16-A4F43629D570}"/>
            </a:ext>
          </a:extLst>
        </xdr:cNvPr>
        <xdr:cNvSpPr/>
      </xdr:nvSpPr>
      <xdr:spPr>
        <a:xfrm>
          <a:off x="11487150" y="13259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4DBD092-4CE2-4104-9323-C8BA58BA0338}"/>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26B3680-E7E5-4066-844B-30E0215A5545}"/>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96E0E81-6632-4730-B369-7044578D5D8E}"/>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18C31D-3A1B-482F-A391-B2792BA07946}"/>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892C2CD-A062-4454-A6E0-2873AB2B68F6}"/>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29211</xdr:rowOff>
    </xdr:from>
    <xdr:to>
      <xdr:col>85</xdr:col>
      <xdr:colOff>177800</xdr:colOff>
      <xdr:row>83</xdr:row>
      <xdr:rowOff>130811</xdr:rowOff>
    </xdr:to>
    <xdr:sp macro="" textlink="">
      <xdr:nvSpPr>
        <xdr:cNvPr id="362" name="楕円 361">
          <a:extLst>
            <a:ext uri="{FF2B5EF4-FFF2-40B4-BE49-F238E27FC236}">
              <a16:creationId xmlns:a16="http://schemas.microsoft.com/office/drawing/2014/main" id="{3FE0C081-40D5-4EB1-9F89-146343D1E730}"/>
            </a:ext>
          </a:extLst>
        </xdr:cNvPr>
        <xdr:cNvSpPr/>
      </xdr:nvSpPr>
      <xdr:spPr>
        <a:xfrm>
          <a:off x="14649450" y="134753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7638</xdr:rowOff>
    </xdr:from>
    <xdr:ext cx="405111" cy="259045"/>
    <xdr:sp macro="" textlink="">
      <xdr:nvSpPr>
        <xdr:cNvPr id="363" name="【消防施設】&#10;有形固定資産減価償却率該当値テキスト">
          <a:extLst>
            <a:ext uri="{FF2B5EF4-FFF2-40B4-BE49-F238E27FC236}">
              <a16:creationId xmlns:a16="http://schemas.microsoft.com/office/drawing/2014/main" id="{7556B20C-0F00-4347-8659-908269FBCE18}"/>
            </a:ext>
          </a:extLst>
        </xdr:cNvPr>
        <xdr:cNvSpPr txBox="1"/>
      </xdr:nvSpPr>
      <xdr:spPr>
        <a:xfrm>
          <a:off x="14735175" y="13460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364" name="楕円 363">
          <a:extLst>
            <a:ext uri="{FF2B5EF4-FFF2-40B4-BE49-F238E27FC236}">
              <a16:creationId xmlns:a16="http://schemas.microsoft.com/office/drawing/2014/main" id="{C0B7AA66-2ACA-4DE3-B59F-ABB3B4A30C8C}"/>
            </a:ext>
          </a:extLst>
        </xdr:cNvPr>
        <xdr:cNvSpPr/>
      </xdr:nvSpPr>
      <xdr:spPr>
        <a:xfrm>
          <a:off x="13887450" y="13456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80011</xdr:rowOff>
    </xdr:to>
    <xdr:cxnSp macro="">
      <xdr:nvCxnSpPr>
        <xdr:cNvPr id="365" name="直線コネクタ 364">
          <a:extLst>
            <a:ext uri="{FF2B5EF4-FFF2-40B4-BE49-F238E27FC236}">
              <a16:creationId xmlns:a16="http://schemas.microsoft.com/office/drawing/2014/main" id="{296BB695-4260-4BBB-B179-DC2C35B4807B}"/>
            </a:ext>
          </a:extLst>
        </xdr:cNvPr>
        <xdr:cNvCxnSpPr/>
      </xdr:nvCxnSpPr>
      <xdr:spPr>
        <a:xfrm>
          <a:off x="13935075" y="13504545"/>
          <a:ext cx="762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366" name="楕円 365">
          <a:extLst>
            <a:ext uri="{FF2B5EF4-FFF2-40B4-BE49-F238E27FC236}">
              <a16:creationId xmlns:a16="http://schemas.microsoft.com/office/drawing/2014/main" id="{226A8B0C-E62D-40EB-8DB5-F0900FEAED9C}"/>
            </a:ext>
          </a:extLst>
        </xdr:cNvPr>
        <xdr:cNvSpPr/>
      </xdr:nvSpPr>
      <xdr:spPr>
        <a:xfrm>
          <a:off x="13096875" y="13570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84</xdr:row>
      <xdr:rowOff>3811</xdr:rowOff>
    </xdr:to>
    <xdr:cxnSp macro="">
      <xdr:nvCxnSpPr>
        <xdr:cNvPr id="367" name="直線コネクタ 366">
          <a:extLst>
            <a:ext uri="{FF2B5EF4-FFF2-40B4-BE49-F238E27FC236}">
              <a16:creationId xmlns:a16="http://schemas.microsoft.com/office/drawing/2014/main" id="{A1658D6D-AC6F-41F4-903C-8D17B07A5BB8}"/>
            </a:ext>
          </a:extLst>
        </xdr:cNvPr>
        <xdr:cNvCxnSpPr/>
      </xdr:nvCxnSpPr>
      <xdr:spPr>
        <a:xfrm flipV="1">
          <a:off x="13144500" y="13504545"/>
          <a:ext cx="790575" cy="1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368" name="楕円 367">
          <a:extLst>
            <a:ext uri="{FF2B5EF4-FFF2-40B4-BE49-F238E27FC236}">
              <a16:creationId xmlns:a16="http://schemas.microsoft.com/office/drawing/2014/main" id="{FBA12FA9-4D83-4362-85BF-6813C02A6696}"/>
            </a:ext>
          </a:extLst>
        </xdr:cNvPr>
        <xdr:cNvSpPr/>
      </xdr:nvSpPr>
      <xdr:spPr>
        <a:xfrm>
          <a:off x="12296775" y="135343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84</xdr:row>
      <xdr:rowOff>3811</xdr:rowOff>
    </xdr:to>
    <xdr:cxnSp macro="">
      <xdr:nvCxnSpPr>
        <xdr:cNvPr id="369" name="直線コネクタ 368">
          <a:extLst>
            <a:ext uri="{FF2B5EF4-FFF2-40B4-BE49-F238E27FC236}">
              <a16:creationId xmlns:a16="http://schemas.microsoft.com/office/drawing/2014/main" id="{BC542838-1016-46BD-BDA9-A71F82153340}"/>
            </a:ext>
          </a:extLst>
        </xdr:cNvPr>
        <xdr:cNvCxnSpPr/>
      </xdr:nvCxnSpPr>
      <xdr:spPr>
        <a:xfrm>
          <a:off x="12344400" y="13591539"/>
          <a:ext cx="8001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52070</xdr:rowOff>
    </xdr:from>
    <xdr:to>
      <xdr:col>67</xdr:col>
      <xdr:colOff>101600</xdr:colOff>
      <xdr:row>83</xdr:row>
      <xdr:rowOff>153670</xdr:rowOff>
    </xdr:to>
    <xdr:sp macro="" textlink="">
      <xdr:nvSpPr>
        <xdr:cNvPr id="370" name="楕円 369">
          <a:extLst>
            <a:ext uri="{FF2B5EF4-FFF2-40B4-BE49-F238E27FC236}">
              <a16:creationId xmlns:a16="http://schemas.microsoft.com/office/drawing/2014/main" id="{CA5888CF-E7FF-4AD2-A3DB-4B5F3A351914}"/>
            </a:ext>
          </a:extLst>
        </xdr:cNvPr>
        <xdr:cNvSpPr/>
      </xdr:nvSpPr>
      <xdr:spPr>
        <a:xfrm>
          <a:off x="11487150" y="134981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102870</xdr:rowOff>
    </xdr:from>
    <xdr:to>
      <xdr:col>71</xdr:col>
      <xdr:colOff>177800</xdr:colOff>
      <xdr:row>83</xdr:row>
      <xdr:rowOff>139064</xdr:rowOff>
    </xdr:to>
    <xdr:cxnSp macro="">
      <xdr:nvCxnSpPr>
        <xdr:cNvPr id="371" name="直線コネクタ 370">
          <a:extLst>
            <a:ext uri="{FF2B5EF4-FFF2-40B4-BE49-F238E27FC236}">
              <a16:creationId xmlns:a16="http://schemas.microsoft.com/office/drawing/2014/main" id="{B50CBA77-C1DC-4296-91E3-FABCAFABA029}"/>
            </a:ext>
          </a:extLst>
        </xdr:cNvPr>
        <xdr:cNvCxnSpPr/>
      </xdr:nvCxnSpPr>
      <xdr:spPr>
        <a:xfrm>
          <a:off x="11534775" y="13555345"/>
          <a:ext cx="80962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372" name="n_1aveValue【消防施設】&#10;有形固定資産減価償却率">
          <a:extLst>
            <a:ext uri="{FF2B5EF4-FFF2-40B4-BE49-F238E27FC236}">
              <a16:creationId xmlns:a16="http://schemas.microsoft.com/office/drawing/2014/main" id="{5E6C7944-4650-43FB-B070-84AC0B417602}"/>
            </a:ext>
          </a:extLst>
        </xdr:cNvPr>
        <xdr:cNvSpPr txBox="1"/>
      </xdr:nvSpPr>
      <xdr:spPr>
        <a:xfrm>
          <a:off x="13745219" y="1303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373" name="n_2aveValue【消防施設】&#10;有形固定資産減価償却率">
          <a:extLst>
            <a:ext uri="{FF2B5EF4-FFF2-40B4-BE49-F238E27FC236}">
              <a16:creationId xmlns:a16="http://schemas.microsoft.com/office/drawing/2014/main" id="{298AC467-19B2-4ABB-9978-9D78C5A50E52}"/>
            </a:ext>
          </a:extLst>
        </xdr:cNvPr>
        <xdr:cNvSpPr txBox="1"/>
      </xdr:nvSpPr>
      <xdr:spPr>
        <a:xfrm>
          <a:off x="12964169" y="129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374" name="n_3aveValue【消防施設】&#10;有形固定資産減価償却率">
          <a:extLst>
            <a:ext uri="{FF2B5EF4-FFF2-40B4-BE49-F238E27FC236}">
              <a16:creationId xmlns:a16="http://schemas.microsoft.com/office/drawing/2014/main" id="{A659B427-F17E-4360-AB3E-FA51771764A9}"/>
            </a:ext>
          </a:extLst>
        </xdr:cNvPr>
        <xdr:cNvSpPr txBox="1"/>
      </xdr:nvSpPr>
      <xdr:spPr>
        <a:xfrm>
          <a:off x="12164069" y="1304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80663</xdr:rowOff>
    </xdr:from>
    <xdr:ext cx="405111" cy="259045"/>
    <xdr:sp macro="" textlink="">
      <xdr:nvSpPr>
        <xdr:cNvPr id="375" name="n_4aveValue【消防施設】&#10;有形固定資産減価償却率">
          <a:extLst>
            <a:ext uri="{FF2B5EF4-FFF2-40B4-BE49-F238E27FC236}">
              <a16:creationId xmlns:a16="http://schemas.microsoft.com/office/drawing/2014/main" id="{C501B844-F4C0-445C-A2A7-15D677947765}"/>
            </a:ext>
          </a:extLst>
        </xdr:cNvPr>
        <xdr:cNvSpPr txBox="1"/>
      </xdr:nvSpPr>
      <xdr:spPr>
        <a:xfrm>
          <a:off x="11354444"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376" name="n_1mainValue【消防施設】&#10;有形固定資産減価償却率">
          <a:extLst>
            <a:ext uri="{FF2B5EF4-FFF2-40B4-BE49-F238E27FC236}">
              <a16:creationId xmlns:a16="http://schemas.microsoft.com/office/drawing/2014/main" id="{24BA3304-88C1-40FC-A2EF-344E2D2D69FC}"/>
            </a:ext>
          </a:extLst>
        </xdr:cNvPr>
        <xdr:cNvSpPr txBox="1"/>
      </xdr:nvSpPr>
      <xdr:spPr>
        <a:xfrm>
          <a:off x="13745219" y="1354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377" name="n_2mainValue【消防施設】&#10;有形固定資産減価償却率">
          <a:extLst>
            <a:ext uri="{FF2B5EF4-FFF2-40B4-BE49-F238E27FC236}">
              <a16:creationId xmlns:a16="http://schemas.microsoft.com/office/drawing/2014/main" id="{034F20D3-B37C-4B61-8EB5-15ACDD9760F8}"/>
            </a:ext>
          </a:extLst>
        </xdr:cNvPr>
        <xdr:cNvSpPr txBox="1"/>
      </xdr:nvSpPr>
      <xdr:spPr>
        <a:xfrm>
          <a:off x="12964169" y="1366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378" name="n_3mainValue【消防施設】&#10;有形固定資産減価償却率">
          <a:extLst>
            <a:ext uri="{FF2B5EF4-FFF2-40B4-BE49-F238E27FC236}">
              <a16:creationId xmlns:a16="http://schemas.microsoft.com/office/drawing/2014/main" id="{4FA264A2-5784-46C5-B6BA-64D7F144F272}"/>
            </a:ext>
          </a:extLst>
        </xdr:cNvPr>
        <xdr:cNvSpPr txBox="1"/>
      </xdr:nvSpPr>
      <xdr:spPr>
        <a:xfrm>
          <a:off x="12164069"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144797</xdr:rowOff>
    </xdr:from>
    <xdr:ext cx="405111" cy="259045"/>
    <xdr:sp macro="" textlink="">
      <xdr:nvSpPr>
        <xdr:cNvPr id="379" name="n_4mainValue【消防施設】&#10;有形固定資産減価償却率">
          <a:extLst>
            <a:ext uri="{FF2B5EF4-FFF2-40B4-BE49-F238E27FC236}">
              <a16:creationId xmlns:a16="http://schemas.microsoft.com/office/drawing/2014/main" id="{97839246-621A-4CA3-B27B-C8750061ADB8}"/>
            </a:ext>
          </a:extLst>
        </xdr:cNvPr>
        <xdr:cNvSpPr txBox="1"/>
      </xdr:nvSpPr>
      <xdr:spPr>
        <a:xfrm>
          <a:off x="113544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0" name="正方形/長方形 379">
          <a:extLst>
            <a:ext uri="{FF2B5EF4-FFF2-40B4-BE49-F238E27FC236}">
              <a16:creationId xmlns:a16="http://schemas.microsoft.com/office/drawing/2014/main" id="{FE7F507F-8F2D-45AD-B777-9D66ECF39740}"/>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1" name="正方形/長方形 380">
          <a:extLst>
            <a:ext uri="{FF2B5EF4-FFF2-40B4-BE49-F238E27FC236}">
              <a16:creationId xmlns:a16="http://schemas.microsoft.com/office/drawing/2014/main" id="{8CC23F6F-40E7-44FD-AA97-DC48A199A06F}"/>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2" name="正方形/長方形 381">
          <a:extLst>
            <a:ext uri="{FF2B5EF4-FFF2-40B4-BE49-F238E27FC236}">
              <a16:creationId xmlns:a16="http://schemas.microsoft.com/office/drawing/2014/main" id="{1B8F85C6-BC74-4A3B-B08F-31DB7514E3F4}"/>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3" name="正方形/長方形 382">
          <a:extLst>
            <a:ext uri="{FF2B5EF4-FFF2-40B4-BE49-F238E27FC236}">
              <a16:creationId xmlns:a16="http://schemas.microsoft.com/office/drawing/2014/main" id="{8D1153F3-DD8E-4EBC-A906-D30690BD93DF}"/>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4" name="正方形/長方形 383">
          <a:extLst>
            <a:ext uri="{FF2B5EF4-FFF2-40B4-BE49-F238E27FC236}">
              <a16:creationId xmlns:a16="http://schemas.microsoft.com/office/drawing/2014/main" id="{219576DB-DD77-4D8D-9844-FAA1EBDAC5EF}"/>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5" name="正方形/長方形 384">
          <a:extLst>
            <a:ext uri="{FF2B5EF4-FFF2-40B4-BE49-F238E27FC236}">
              <a16:creationId xmlns:a16="http://schemas.microsoft.com/office/drawing/2014/main" id="{0293720F-24CE-40E4-9F98-01951674CBB0}"/>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6" name="正方形/長方形 385">
          <a:extLst>
            <a:ext uri="{FF2B5EF4-FFF2-40B4-BE49-F238E27FC236}">
              <a16:creationId xmlns:a16="http://schemas.microsoft.com/office/drawing/2014/main" id="{B4CDB594-2240-42F4-A635-571CD3613959}"/>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7" name="正方形/長方形 386">
          <a:extLst>
            <a:ext uri="{FF2B5EF4-FFF2-40B4-BE49-F238E27FC236}">
              <a16:creationId xmlns:a16="http://schemas.microsoft.com/office/drawing/2014/main" id="{67243788-51A2-4434-A1B3-E5687866694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8" name="テキスト ボックス 387">
          <a:extLst>
            <a:ext uri="{FF2B5EF4-FFF2-40B4-BE49-F238E27FC236}">
              <a16:creationId xmlns:a16="http://schemas.microsoft.com/office/drawing/2014/main" id="{61486BFC-B4BF-455E-967A-CF9370A90975}"/>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9" name="直線コネクタ 388">
          <a:extLst>
            <a:ext uri="{FF2B5EF4-FFF2-40B4-BE49-F238E27FC236}">
              <a16:creationId xmlns:a16="http://schemas.microsoft.com/office/drawing/2014/main" id="{B217EE6A-CC30-4E8E-B6AC-A0BE0E2E2981}"/>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0" name="直線コネクタ 389">
          <a:extLst>
            <a:ext uri="{FF2B5EF4-FFF2-40B4-BE49-F238E27FC236}">
              <a16:creationId xmlns:a16="http://schemas.microsoft.com/office/drawing/2014/main" id="{A0E267E0-8243-47C1-8DF2-0D0B36664CC6}"/>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1" name="テキスト ボックス 390">
          <a:extLst>
            <a:ext uri="{FF2B5EF4-FFF2-40B4-BE49-F238E27FC236}">
              <a16:creationId xmlns:a16="http://schemas.microsoft.com/office/drawing/2014/main" id="{DAE94255-9F9B-46FD-B9D1-3FA194F70860}"/>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2" name="直線コネクタ 391">
          <a:extLst>
            <a:ext uri="{FF2B5EF4-FFF2-40B4-BE49-F238E27FC236}">
              <a16:creationId xmlns:a16="http://schemas.microsoft.com/office/drawing/2014/main" id="{7DFA8328-7166-46E9-A081-4D1DD57174B3}"/>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3" name="テキスト ボックス 392">
          <a:extLst>
            <a:ext uri="{FF2B5EF4-FFF2-40B4-BE49-F238E27FC236}">
              <a16:creationId xmlns:a16="http://schemas.microsoft.com/office/drawing/2014/main" id="{4A1B25C3-D356-4990-B839-0019A8C69014}"/>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4" name="直線コネクタ 393">
          <a:extLst>
            <a:ext uri="{FF2B5EF4-FFF2-40B4-BE49-F238E27FC236}">
              <a16:creationId xmlns:a16="http://schemas.microsoft.com/office/drawing/2014/main" id="{E271F787-79C8-4B20-9F1C-3CC78E457C64}"/>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5" name="テキスト ボックス 394">
          <a:extLst>
            <a:ext uri="{FF2B5EF4-FFF2-40B4-BE49-F238E27FC236}">
              <a16:creationId xmlns:a16="http://schemas.microsoft.com/office/drawing/2014/main" id="{D7220CF7-970B-4F69-81DD-9F60CBFDADDE}"/>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6" name="直線コネクタ 395">
          <a:extLst>
            <a:ext uri="{FF2B5EF4-FFF2-40B4-BE49-F238E27FC236}">
              <a16:creationId xmlns:a16="http://schemas.microsoft.com/office/drawing/2014/main" id="{D9DA4C0D-48AD-4C97-8C78-E9A582735284}"/>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7" name="テキスト ボックス 396">
          <a:extLst>
            <a:ext uri="{FF2B5EF4-FFF2-40B4-BE49-F238E27FC236}">
              <a16:creationId xmlns:a16="http://schemas.microsoft.com/office/drawing/2014/main" id="{E02283D6-0440-4B2F-9612-4E10138AAF69}"/>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8" name="直線コネクタ 397">
          <a:extLst>
            <a:ext uri="{FF2B5EF4-FFF2-40B4-BE49-F238E27FC236}">
              <a16:creationId xmlns:a16="http://schemas.microsoft.com/office/drawing/2014/main" id="{51E7777D-AB7D-43D3-B4CB-6EF4B0251267}"/>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9" name="テキスト ボックス 398">
          <a:extLst>
            <a:ext uri="{FF2B5EF4-FFF2-40B4-BE49-F238E27FC236}">
              <a16:creationId xmlns:a16="http://schemas.microsoft.com/office/drawing/2014/main" id="{FD4887CC-921F-4AA6-9567-731C3A56FBB0}"/>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0" name="直線コネクタ 399">
          <a:extLst>
            <a:ext uri="{FF2B5EF4-FFF2-40B4-BE49-F238E27FC236}">
              <a16:creationId xmlns:a16="http://schemas.microsoft.com/office/drawing/2014/main" id="{D60031FD-AEC5-45A7-A7C3-4FAF6CC0B5E0}"/>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1" name="テキスト ボックス 400">
          <a:extLst>
            <a:ext uri="{FF2B5EF4-FFF2-40B4-BE49-F238E27FC236}">
              <a16:creationId xmlns:a16="http://schemas.microsoft.com/office/drawing/2014/main" id="{9EF50332-95C7-4932-8D3B-EE2CE4B2E65B}"/>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2" name="直線コネクタ 401">
          <a:extLst>
            <a:ext uri="{FF2B5EF4-FFF2-40B4-BE49-F238E27FC236}">
              <a16:creationId xmlns:a16="http://schemas.microsoft.com/office/drawing/2014/main" id="{3F600CE6-EAAC-4F60-A627-FF963896E671}"/>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3" name="テキスト ボックス 402">
          <a:extLst>
            <a:ext uri="{FF2B5EF4-FFF2-40B4-BE49-F238E27FC236}">
              <a16:creationId xmlns:a16="http://schemas.microsoft.com/office/drawing/2014/main" id="{6664B5A6-1BCD-4FEA-A615-0E982C2268DD}"/>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4" name="【消防施設】&#10;一人当たり面積グラフ枠">
          <a:extLst>
            <a:ext uri="{FF2B5EF4-FFF2-40B4-BE49-F238E27FC236}">
              <a16:creationId xmlns:a16="http://schemas.microsoft.com/office/drawing/2014/main" id="{0E67F10F-AB51-41F3-A8EF-DCC9E04D353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405" name="直線コネクタ 404">
          <a:extLst>
            <a:ext uri="{FF2B5EF4-FFF2-40B4-BE49-F238E27FC236}">
              <a16:creationId xmlns:a16="http://schemas.microsoft.com/office/drawing/2014/main" id="{BFFDBF28-F4A0-4644-B1B2-268F61044413}"/>
            </a:ext>
          </a:extLst>
        </xdr:cNvPr>
        <xdr:cNvCxnSpPr/>
      </xdr:nvCxnSpPr>
      <xdr:spPr>
        <a:xfrm flipV="1">
          <a:off x="19954239" y="12612188"/>
          <a:ext cx="0" cy="1475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406" name="【消防施設】&#10;一人当たり面積最小値テキスト">
          <a:extLst>
            <a:ext uri="{FF2B5EF4-FFF2-40B4-BE49-F238E27FC236}">
              <a16:creationId xmlns:a16="http://schemas.microsoft.com/office/drawing/2014/main" id="{B0D95939-F17B-49E8-8ABE-27D9E96DC960}"/>
            </a:ext>
          </a:extLst>
        </xdr:cNvPr>
        <xdr:cNvSpPr txBox="1"/>
      </xdr:nvSpPr>
      <xdr:spPr>
        <a:xfrm>
          <a:off x="19992975" y="1409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407" name="直線コネクタ 406">
          <a:extLst>
            <a:ext uri="{FF2B5EF4-FFF2-40B4-BE49-F238E27FC236}">
              <a16:creationId xmlns:a16="http://schemas.microsoft.com/office/drawing/2014/main" id="{7FA6B229-6C4B-41EF-A7F9-D841B7DD600D}"/>
            </a:ext>
          </a:extLst>
        </xdr:cNvPr>
        <xdr:cNvCxnSpPr/>
      </xdr:nvCxnSpPr>
      <xdr:spPr>
        <a:xfrm>
          <a:off x="19878675" y="140874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408" name="【消防施設】&#10;一人当たり面積最大値テキスト">
          <a:extLst>
            <a:ext uri="{FF2B5EF4-FFF2-40B4-BE49-F238E27FC236}">
              <a16:creationId xmlns:a16="http://schemas.microsoft.com/office/drawing/2014/main" id="{5DEB9124-052B-45B4-9807-A05877058038}"/>
            </a:ext>
          </a:extLst>
        </xdr:cNvPr>
        <xdr:cNvSpPr txBox="1"/>
      </xdr:nvSpPr>
      <xdr:spPr>
        <a:xfrm>
          <a:off x="19992975" y="1240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409" name="直線コネクタ 408">
          <a:extLst>
            <a:ext uri="{FF2B5EF4-FFF2-40B4-BE49-F238E27FC236}">
              <a16:creationId xmlns:a16="http://schemas.microsoft.com/office/drawing/2014/main" id="{D8CA75CF-6D92-413D-A214-076F414D6FB4}"/>
            </a:ext>
          </a:extLst>
        </xdr:cNvPr>
        <xdr:cNvCxnSpPr/>
      </xdr:nvCxnSpPr>
      <xdr:spPr>
        <a:xfrm>
          <a:off x="19878675" y="126121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410" name="【消防施設】&#10;一人当たり面積平均値テキスト">
          <a:extLst>
            <a:ext uri="{FF2B5EF4-FFF2-40B4-BE49-F238E27FC236}">
              <a16:creationId xmlns:a16="http://schemas.microsoft.com/office/drawing/2014/main" id="{84B72A11-2835-41BE-8697-D3A406CCEE56}"/>
            </a:ext>
          </a:extLst>
        </xdr:cNvPr>
        <xdr:cNvSpPr txBox="1"/>
      </xdr:nvSpPr>
      <xdr:spPr>
        <a:xfrm>
          <a:off x="19992975" y="13393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411" name="フローチャート: 判断 410">
          <a:extLst>
            <a:ext uri="{FF2B5EF4-FFF2-40B4-BE49-F238E27FC236}">
              <a16:creationId xmlns:a16="http://schemas.microsoft.com/office/drawing/2014/main" id="{829E3910-C6D9-4BF0-8A32-ABCAD58ADE0C}"/>
            </a:ext>
          </a:extLst>
        </xdr:cNvPr>
        <xdr:cNvSpPr/>
      </xdr:nvSpPr>
      <xdr:spPr>
        <a:xfrm>
          <a:off x="19897725" y="135328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412" name="フローチャート: 判断 411">
          <a:extLst>
            <a:ext uri="{FF2B5EF4-FFF2-40B4-BE49-F238E27FC236}">
              <a16:creationId xmlns:a16="http://schemas.microsoft.com/office/drawing/2014/main" id="{747A984A-67F8-4B1D-8073-560E8577E4D9}"/>
            </a:ext>
          </a:extLst>
        </xdr:cNvPr>
        <xdr:cNvSpPr/>
      </xdr:nvSpPr>
      <xdr:spPr>
        <a:xfrm>
          <a:off x="19154775" y="135328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413" name="フローチャート: 判断 412">
          <a:extLst>
            <a:ext uri="{FF2B5EF4-FFF2-40B4-BE49-F238E27FC236}">
              <a16:creationId xmlns:a16="http://schemas.microsoft.com/office/drawing/2014/main" id="{4B65C5FB-A0D0-426C-8C45-34C69CD747CE}"/>
            </a:ext>
          </a:extLst>
        </xdr:cNvPr>
        <xdr:cNvSpPr/>
      </xdr:nvSpPr>
      <xdr:spPr>
        <a:xfrm>
          <a:off x="18345150" y="1347751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414" name="フローチャート: 判断 413">
          <a:extLst>
            <a:ext uri="{FF2B5EF4-FFF2-40B4-BE49-F238E27FC236}">
              <a16:creationId xmlns:a16="http://schemas.microsoft.com/office/drawing/2014/main" id="{7BD46A76-2E7B-473C-8AEE-CEA833AEBEDB}"/>
            </a:ext>
          </a:extLst>
        </xdr:cNvPr>
        <xdr:cNvSpPr/>
      </xdr:nvSpPr>
      <xdr:spPr>
        <a:xfrm>
          <a:off x="17554575" y="135362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415" name="フローチャート: 判断 414">
          <a:extLst>
            <a:ext uri="{FF2B5EF4-FFF2-40B4-BE49-F238E27FC236}">
              <a16:creationId xmlns:a16="http://schemas.microsoft.com/office/drawing/2014/main" id="{2CAB79BE-445E-4D64-83DF-D13CDD36A32D}"/>
            </a:ext>
          </a:extLst>
        </xdr:cNvPr>
        <xdr:cNvSpPr/>
      </xdr:nvSpPr>
      <xdr:spPr>
        <a:xfrm>
          <a:off x="16754475" y="1354600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64DD3FA5-E4D3-44CE-96FE-7833750D90EC}"/>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0584C822-4AD2-41C8-970F-AB732E697F9C}"/>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DBC4CF0A-266F-4028-8C34-A92B19508F6F}"/>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679A8835-0FD4-4B50-BA8C-13465DD170C2}"/>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32B5AF41-3899-48F4-8F29-8A4231AB14C3}"/>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421" name="楕円 420">
          <a:extLst>
            <a:ext uri="{FF2B5EF4-FFF2-40B4-BE49-F238E27FC236}">
              <a16:creationId xmlns:a16="http://schemas.microsoft.com/office/drawing/2014/main" id="{962EF97D-509D-417F-A94C-2FE661260BFC}"/>
            </a:ext>
          </a:extLst>
        </xdr:cNvPr>
        <xdr:cNvSpPr/>
      </xdr:nvSpPr>
      <xdr:spPr>
        <a:xfrm>
          <a:off x="19897725" y="1394532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99803</xdr:rowOff>
    </xdr:from>
    <xdr:ext cx="469744" cy="259045"/>
    <xdr:sp macro="" textlink="">
      <xdr:nvSpPr>
        <xdr:cNvPr id="422" name="【消防施設】&#10;一人当たり面積該当値テキスト">
          <a:extLst>
            <a:ext uri="{FF2B5EF4-FFF2-40B4-BE49-F238E27FC236}">
              <a16:creationId xmlns:a16="http://schemas.microsoft.com/office/drawing/2014/main" id="{A8886651-B377-4951-81FA-9954FF6F02D3}"/>
            </a:ext>
          </a:extLst>
        </xdr:cNvPr>
        <xdr:cNvSpPr txBox="1"/>
      </xdr:nvSpPr>
      <xdr:spPr>
        <a:xfrm>
          <a:off x="19992975" y="138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423" name="楕円 422">
          <a:extLst>
            <a:ext uri="{FF2B5EF4-FFF2-40B4-BE49-F238E27FC236}">
              <a16:creationId xmlns:a16="http://schemas.microsoft.com/office/drawing/2014/main" id="{AB62A998-E5C2-463D-981C-33EAB8E30E3E}"/>
            </a:ext>
          </a:extLst>
        </xdr:cNvPr>
        <xdr:cNvSpPr/>
      </xdr:nvSpPr>
      <xdr:spPr>
        <a:xfrm>
          <a:off x="19154775" y="139453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64226</xdr:rowOff>
    </xdr:to>
    <xdr:cxnSp macro="">
      <xdr:nvCxnSpPr>
        <xdr:cNvPr id="424" name="直線コネクタ 423">
          <a:extLst>
            <a:ext uri="{FF2B5EF4-FFF2-40B4-BE49-F238E27FC236}">
              <a16:creationId xmlns:a16="http://schemas.microsoft.com/office/drawing/2014/main" id="{73D83CBE-6197-4715-A22E-8589316C626B}"/>
            </a:ext>
          </a:extLst>
        </xdr:cNvPr>
        <xdr:cNvCxnSpPr/>
      </xdr:nvCxnSpPr>
      <xdr:spPr>
        <a:xfrm>
          <a:off x="19202400" y="1400247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425" name="楕円 424">
          <a:extLst>
            <a:ext uri="{FF2B5EF4-FFF2-40B4-BE49-F238E27FC236}">
              <a16:creationId xmlns:a16="http://schemas.microsoft.com/office/drawing/2014/main" id="{BCD12CDA-01DE-4467-8765-B92C9E647F4F}"/>
            </a:ext>
          </a:extLst>
        </xdr:cNvPr>
        <xdr:cNvSpPr/>
      </xdr:nvSpPr>
      <xdr:spPr>
        <a:xfrm>
          <a:off x="18345150" y="139713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87086</xdr:rowOff>
    </xdr:to>
    <xdr:cxnSp macro="">
      <xdr:nvCxnSpPr>
        <xdr:cNvPr id="426" name="直線コネクタ 425">
          <a:extLst>
            <a:ext uri="{FF2B5EF4-FFF2-40B4-BE49-F238E27FC236}">
              <a16:creationId xmlns:a16="http://schemas.microsoft.com/office/drawing/2014/main" id="{B454A199-3E2E-4706-A5C2-260FF51E3DD1}"/>
            </a:ext>
          </a:extLst>
        </xdr:cNvPr>
        <xdr:cNvCxnSpPr/>
      </xdr:nvCxnSpPr>
      <xdr:spPr>
        <a:xfrm flipV="1">
          <a:off x="18392775" y="14002476"/>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427" name="楕円 426">
          <a:extLst>
            <a:ext uri="{FF2B5EF4-FFF2-40B4-BE49-F238E27FC236}">
              <a16:creationId xmlns:a16="http://schemas.microsoft.com/office/drawing/2014/main" id="{F2A92313-84C8-4F5A-A47A-2486D33908A2}"/>
            </a:ext>
          </a:extLst>
        </xdr:cNvPr>
        <xdr:cNvSpPr/>
      </xdr:nvSpPr>
      <xdr:spPr>
        <a:xfrm>
          <a:off x="17554575" y="139713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87086</xdr:rowOff>
    </xdr:to>
    <xdr:cxnSp macro="">
      <xdr:nvCxnSpPr>
        <xdr:cNvPr id="428" name="直線コネクタ 427">
          <a:extLst>
            <a:ext uri="{FF2B5EF4-FFF2-40B4-BE49-F238E27FC236}">
              <a16:creationId xmlns:a16="http://schemas.microsoft.com/office/drawing/2014/main" id="{C19503C7-590C-43A1-AA3D-18C062F41802}"/>
            </a:ext>
          </a:extLst>
        </xdr:cNvPr>
        <xdr:cNvCxnSpPr/>
      </xdr:nvCxnSpPr>
      <xdr:spPr>
        <a:xfrm>
          <a:off x="17602200" y="1401898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39551</xdr:rowOff>
    </xdr:from>
    <xdr:to>
      <xdr:col>98</xdr:col>
      <xdr:colOff>38100</xdr:colOff>
      <xdr:row>86</xdr:row>
      <xdr:rowOff>141151</xdr:rowOff>
    </xdr:to>
    <xdr:sp macro="" textlink="">
      <xdr:nvSpPr>
        <xdr:cNvPr id="429" name="楕円 428">
          <a:extLst>
            <a:ext uri="{FF2B5EF4-FFF2-40B4-BE49-F238E27FC236}">
              <a16:creationId xmlns:a16="http://schemas.microsoft.com/office/drawing/2014/main" id="{0438BE94-C7CD-4B12-B788-AAF70D815763}"/>
            </a:ext>
          </a:extLst>
        </xdr:cNvPr>
        <xdr:cNvSpPr/>
      </xdr:nvSpPr>
      <xdr:spPr>
        <a:xfrm>
          <a:off x="16754475" y="139746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87086</xdr:rowOff>
    </xdr:from>
    <xdr:to>
      <xdr:col>102</xdr:col>
      <xdr:colOff>114300</xdr:colOff>
      <xdr:row>86</xdr:row>
      <xdr:rowOff>90351</xdr:rowOff>
    </xdr:to>
    <xdr:cxnSp macro="">
      <xdr:nvCxnSpPr>
        <xdr:cNvPr id="430" name="直線コネクタ 429">
          <a:extLst>
            <a:ext uri="{FF2B5EF4-FFF2-40B4-BE49-F238E27FC236}">
              <a16:creationId xmlns:a16="http://schemas.microsoft.com/office/drawing/2014/main" id="{4C77D27D-5609-4402-A3A0-BB1EF989BFEE}"/>
            </a:ext>
          </a:extLst>
        </xdr:cNvPr>
        <xdr:cNvCxnSpPr/>
      </xdr:nvCxnSpPr>
      <xdr:spPr>
        <a:xfrm flipV="1">
          <a:off x="16802100" y="14018986"/>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431" name="n_1aveValue【消防施設】&#10;一人当たり面積">
          <a:extLst>
            <a:ext uri="{FF2B5EF4-FFF2-40B4-BE49-F238E27FC236}">
              <a16:creationId xmlns:a16="http://schemas.microsoft.com/office/drawing/2014/main" id="{08DDBB12-DD00-4FCA-9C70-F216D6F5E9AF}"/>
            </a:ext>
          </a:extLst>
        </xdr:cNvPr>
        <xdr:cNvSpPr txBox="1"/>
      </xdr:nvSpPr>
      <xdr:spPr>
        <a:xfrm>
          <a:off x="18983402" y="1331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432" name="n_2aveValue【消防施設】&#10;一人当たり面積">
          <a:extLst>
            <a:ext uri="{FF2B5EF4-FFF2-40B4-BE49-F238E27FC236}">
              <a16:creationId xmlns:a16="http://schemas.microsoft.com/office/drawing/2014/main" id="{B33008A2-403D-49C3-A0B1-B325F36B30CC}"/>
            </a:ext>
          </a:extLst>
        </xdr:cNvPr>
        <xdr:cNvSpPr txBox="1"/>
      </xdr:nvSpPr>
      <xdr:spPr>
        <a:xfrm>
          <a:off x="18183302" y="1327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433" name="n_3aveValue【消防施設】&#10;一人当たり面積">
          <a:extLst>
            <a:ext uri="{FF2B5EF4-FFF2-40B4-BE49-F238E27FC236}">
              <a16:creationId xmlns:a16="http://schemas.microsoft.com/office/drawing/2014/main" id="{F16BAE0F-8C67-43BE-973A-89D7211704BF}"/>
            </a:ext>
          </a:extLst>
        </xdr:cNvPr>
        <xdr:cNvSpPr txBox="1"/>
      </xdr:nvSpPr>
      <xdr:spPr>
        <a:xfrm>
          <a:off x="17383202" y="1332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43378</xdr:rowOff>
    </xdr:from>
    <xdr:ext cx="469744" cy="259045"/>
    <xdr:sp macro="" textlink="">
      <xdr:nvSpPr>
        <xdr:cNvPr id="434" name="n_4aveValue【消防施設】&#10;一人当たり面積">
          <a:extLst>
            <a:ext uri="{FF2B5EF4-FFF2-40B4-BE49-F238E27FC236}">
              <a16:creationId xmlns:a16="http://schemas.microsoft.com/office/drawing/2014/main" id="{CCDA91C4-273D-4F5E-81A4-42D88D08919D}"/>
            </a:ext>
          </a:extLst>
        </xdr:cNvPr>
        <xdr:cNvSpPr txBox="1"/>
      </xdr:nvSpPr>
      <xdr:spPr>
        <a:xfrm>
          <a:off x="16592627" y="1333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435" name="n_1mainValue【消防施設】&#10;一人当たり面積">
          <a:extLst>
            <a:ext uri="{FF2B5EF4-FFF2-40B4-BE49-F238E27FC236}">
              <a16:creationId xmlns:a16="http://schemas.microsoft.com/office/drawing/2014/main" id="{5952A461-E5AB-480B-A696-B225E1C33E5B}"/>
            </a:ext>
          </a:extLst>
        </xdr:cNvPr>
        <xdr:cNvSpPr txBox="1"/>
      </xdr:nvSpPr>
      <xdr:spPr>
        <a:xfrm>
          <a:off x="18983402" y="1403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436" name="n_2mainValue【消防施設】&#10;一人当たり面積">
          <a:extLst>
            <a:ext uri="{FF2B5EF4-FFF2-40B4-BE49-F238E27FC236}">
              <a16:creationId xmlns:a16="http://schemas.microsoft.com/office/drawing/2014/main" id="{5D697B83-A8F3-42CC-8270-D3D259EF4F2F}"/>
            </a:ext>
          </a:extLst>
        </xdr:cNvPr>
        <xdr:cNvSpPr txBox="1"/>
      </xdr:nvSpPr>
      <xdr:spPr>
        <a:xfrm>
          <a:off x="18183302"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437" name="n_3mainValue【消防施設】&#10;一人当たり面積">
          <a:extLst>
            <a:ext uri="{FF2B5EF4-FFF2-40B4-BE49-F238E27FC236}">
              <a16:creationId xmlns:a16="http://schemas.microsoft.com/office/drawing/2014/main" id="{35A53CCD-8B1E-496E-989A-38623BD5B794}"/>
            </a:ext>
          </a:extLst>
        </xdr:cNvPr>
        <xdr:cNvSpPr txBox="1"/>
      </xdr:nvSpPr>
      <xdr:spPr>
        <a:xfrm>
          <a:off x="17383202"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132278</xdr:rowOff>
    </xdr:from>
    <xdr:ext cx="469744" cy="259045"/>
    <xdr:sp macro="" textlink="">
      <xdr:nvSpPr>
        <xdr:cNvPr id="438" name="n_4mainValue【消防施設】&#10;一人当たり面積">
          <a:extLst>
            <a:ext uri="{FF2B5EF4-FFF2-40B4-BE49-F238E27FC236}">
              <a16:creationId xmlns:a16="http://schemas.microsoft.com/office/drawing/2014/main" id="{0CA965D8-F08C-4E13-9C9A-7BDE1EE9A9CC}"/>
            </a:ext>
          </a:extLst>
        </xdr:cNvPr>
        <xdr:cNvSpPr txBox="1"/>
      </xdr:nvSpPr>
      <xdr:spPr>
        <a:xfrm>
          <a:off x="16592627" y="1406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F4953546-6A44-427A-A720-449E9478CD9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609F0956-D54A-4ACF-90F6-B22A443887D9}"/>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956021A0-F0B7-4829-AB5A-F1654EDB2C96}"/>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B3855654-AC33-48DA-A925-63E1998353BB}"/>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9043F172-FE55-44AF-97B4-4C53E084FCA2}"/>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657444D1-803E-41F4-879C-85390EED92EC}"/>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9863148B-B84C-4660-92F9-B2941065443E}"/>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97CAFB55-39BB-4A13-B0F7-999F8E85446B}"/>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CD16D5F6-6BB5-470A-8FBB-97CA3B3A7F11}"/>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44718039-32ED-44D5-BA9A-39FB1B3F1B15}"/>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071F9D33-724E-467A-A344-5EF6F36BD8BB}"/>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0" name="直線コネクタ 449">
          <a:extLst>
            <a:ext uri="{FF2B5EF4-FFF2-40B4-BE49-F238E27FC236}">
              <a16:creationId xmlns:a16="http://schemas.microsoft.com/office/drawing/2014/main" id="{53B7D09A-4713-4A84-BB19-9358A1DF0EEF}"/>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6A9DECA2-7E56-46DD-975E-0F73EA6C6D86}"/>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2" name="直線コネクタ 451">
          <a:extLst>
            <a:ext uri="{FF2B5EF4-FFF2-40B4-BE49-F238E27FC236}">
              <a16:creationId xmlns:a16="http://schemas.microsoft.com/office/drawing/2014/main" id="{BE481CF6-E710-46B4-AC8E-05CAC91983A4}"/>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3" name="テキスト ボックス 452">
          <a:extLst>
            <a:ext uri="{FF2B5EF4-FFF2-40B4-BE49-F238E27FC236}">
              <a16:creationId xmlns:a16="http://schemas.microsoft.com/office/drawing/2014/main" id="{8CDBCCB9-88EE-40FD-A455-CB0244FFC545}"/>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4" name="直線コネクタ 453">
          <a:extLst>
            <a:ext uri="{FF2B5EF4-FFF2-40B4-BE49-F238E27FC236}">
              <a16:creationId xmlns:a16="http://schemas.microsoft.com/office/drawing/2014/main" id="{19FBFC25-D5BD-4CE6-A0C4-E5181E77EE63}"/>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5" name="テキスト ボックス 454">
          <a:extLst>
            <a:ext uri="{FF2B5EF4-FFF2-40B4-BE49-F238E27FC236}">
              <a16:creationId xmlns:a16="http://schemas.microsoft.com/office/drawing/2014/main" id="{D165E691-2155-43D0-9379-48B04B5DB3D3}"/>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6" name="直線コネクタ 455">
          <a:extLst>
            <a:ext uri="{FF2B5EF4-FFF2-40B4-BE49-F238E27FC236}">
              <a16:creationId xmlns:a16="http://schemas.microsoft.com/office/drawing/2014/main" id="{A7C6CD37-F242-4897-96B6-AB11D27B2007}"/>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7" name="テキスト ボックス 456">
          <a:extLst>
            <a:ext uri="{FF2B5EF4-FFF2-40B4-BE49-F238E27FC236}">
              <a16:creationId xmlns:a16="http://schemas.microsoft.com/office/drawing/2014/main" id="{9DD652C6-CC0D-4B66-A36D-953E035F19D5}"/>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8" name="直線コネクタ 457">
          <a:extLst>
            <a:ext uri="{FF2B5EF4-FFF2-40B4-BE49-F238E27FC236}">
              <a16:creationId xmlns:a16="http://schemas.microsoft.com/office/drawing/2014/main" id="{7344E6F4-AFEB-46D6-907E-F50757705045}"/>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9" name="テキスト ボックス 458">
          <a:extLst>
            <a:ext uri="{FF2B5EF4-FFF2-40B4-BE49-F238E27FC236}">
              <a16:creationId xmlns:a16="http://schemas.microsoft.com/office/drawing/2014/main" id="{114DB7F6-4C29-4799-8338-32B5512A0553}"/>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0" name="直線コネクタ 459">
          <a:extLst>
            <a:ext uri="{FF2B5EF4-FFF2-40B4-BE49-F238E27FC236}">
              <a16:creationId xmlns:a16="http://schemas.microsoft.com/office/drawing/2014/main" id="{36DFD4AA-F7D4-4C8D-8082-ED49CD67769D}"/>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1" name="テキスト ボックス 460">
          <a:extLst>
            <a:ext uri="{FF2B5EF4-FFF2-40B4-BE49-F238E27FC236}">
              <a16:creationId xmlns:a16="http://schemas.microsoft.com/office/drawing/2014/main" id="{D09610E1-61BB-422A-8109-3238911B9ADE}"/>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D8A4E5B6-16E6-468B-A76E-8486966A6269}"/>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5CBA1E53-844B-4408-ACEC-3D90D831ADDF}"/>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464" name="直線コネクタ 463">
          <a:extLst>
            <a:ext uri="{FF2B5EF4-FFF2-40B4-BE49-F238E27FC236}">
              <a16:creationId xmlns:a16="http://schemas.microsoft.com/office/drawing/2014/main" id="{F9000161-6DA2-41C8-ADA7-35E4AB4AD101}"/>
            </a:ext>
          </a:extLst>
        </xdr:cNvPr>
        <xdr:cNvCxnSpPr/>
      </xdr:nvCxnSpPr>
      <xdr:spPr>
        <a:xfrm flipV="1">
          <a:off x="14696439" y="16401506"/>
          <a:ext cx="0" cy="145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465" name="【庁舎】&#10;有形固定資産減価償却率最小値テキスト">
          <a:extLst>
            <a:ext uri="{FF2B5EF4-FFF2-40B4-BE49-F238E27FC236}">
              <a16:creationId xmlns:a16="http://schemas.microsoft.com/office/drawing/2014/main" id="{6FB531ED-BF03-41A1-A70B-537C5BF52CC4}"/>
            </a:ext>
          </a:extLst>
        </xdr:cNvPr>
        <xdr:cNvSpPr txBox="1"/>
      </xdr:nvSpPr>
      <xdr:spPr>
        <a:xfrm>
          <a:off x="14735175" y="1786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466" name="直線コネクタ 465">
          <a:extLst>
            <a:ext uri="{FF2B5EF4-FFF2-40B4-BE49-F238E27FC236}">
              <a16:creationId xmlns:a16="http://schemas.microsoft.com/office/drawing/2014/main" id="{E93AABCB-4463-43A9-846B-4423321020FB}"/>
            </a:ext>
          </a:extLst>
        </xdr:cNvPr>
        <xdr:cNvCxnSpPr/>
      </xdr:nvCxnSpPr>
      <xdr:spPr>
        <a:xfrm>
          <a:off x="14611350" y="178581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467" name="【庁舎】&#10;有形固定資産減価償却率最大値テキスト">
          <a:extLst>
            <a:ext uri="{FF2B5EF4-FFF2-40B4-BE49-F238E27FC236}">
              <a16:creationId xmlns:a16="http://schemas.microsoft.com/office/drawing/2014/main" id="{751D45E3-75FD-4F44-AAE7-8B04544600C0}"/>
            </a:ext>
          </a:extLst>
        </xdr:cNvPr>
        <xdr:cNvSpPr txBox="1"/>
      </xdr:nvSpPr>
      <xdr:spPr>
        <a:xfrm>
          <a:off x="14735175" y="16179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468" name="直線コネクタ 467">
          <a:extLst>
            <a:ext uri="{FF2B5EF4-FFF2-40B4-BE49-F238E27FC236}">
              <a16:creationId xmlns:a16="http://schemas.microsoft.com/office/drawing/2014/main" id="{18ABE55B-FF78-47F5-AB8B-4F6C55DE86D6}"/>
            </a:ext>
          </a:extLst>
        </xdr:cNvPr>
        <xdr:cNvCxnSpPr/>
      </xdr:nvCxnSpPr>
      <xdr:spPr>
        <a:xfrm>
          <a:off x="14611350" y="164015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469" name="【庁舎】&#10;有形固定資産減価償却率平均値テキスト">
          <a:extLst>
            <a:ext uri="{FF2B5EF4-FFF2-40B4-BE49-F238E27FC236}">
              <a16:creationId xmlns:a16="http://schemas.microsoft.com/office/drawing/2014/main" id="{9346540C-4726-4490-B26F-7BE4B8B4EEF6}"/>
            </a:ext>
          </a:extLst>
        </xdr:cNvPr>
        <xdr:cNvSpPr txBox="1"/>
      </xdr:nvSpPr>
      <xdr:spPr>
        <a:xfrm>
          <a:off x="14735175" y="17052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470" name="フローチャート: 判断 469">
          <a:extLst>
            <a:ext uri="{FF2B5EF4-FFF2-40B4-BE49-F238E27FC236}">
              <a16:creationId xmlns:a16="http://schemas.microsoft.com/office/drawing/2014/main" id="{E56A2472-01B5-478E-8E8F-02C48C11B955}"/>
            </a:ext>
          </a:extLst>
        </xdr:cNvPr>
        <xdr:cNvSpPr/>
      </xdr:nvSpPr>
      <xdr:spPr>
        <a:xfrm>
          <a:off x="14649450" y="172014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471" name="フローチャート: 判断 470">
          <a:extLst>
            <a:ext uri="{FF2B5EF4-FFF2-40B4-BE49-F238E27FC236}">
              <a16:creationId xmlns:a16="http://schemas.microsoft.com/office/drawing/2014/main" id="{43C6C6DC-9D42-40E9-869D-7C30FF48C3BE}"/>
            </a:ext>
          </a:extLst>
        </xdr:cNvPr>
        <xdr:cNvSpPr/>
      </xdr:nvSpPr>
      <xdr:spPr>
        <a:xfrm>
          <a:off x="13887450" y="171899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472" name="フローチャート: 判断 471">
          <a:extLst>
            <a:ext uri="{FF2B5EF4-FFF2-40B4-BE49-F238E27FC236}">
              <a16:creationId xmlns:a16="http://schemas.microsoft.com/office/drawing/2014/main" id="{5F9DEDBD-0BF5-475F-A25B-3A20ADEBCF98}"/>
            </a:ext>
          </a:extLst>
        </xdr:cNvPr>
        <xdr:cNvSpPr/>
      </xdr:nvSpPr>
      <xdr:spPr>
        <a:xfrm>
          <a:off x="13096875" y="171067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473" name="フローチャート: 判断 472">
          <a:extLst>
            <a:ext uri="{FF2B5EF4-FFF2-40B4-BE49-F238E27FC236}">
              <a16:creationId xmlns:a16="http://schemas.microsoft.com/office/drawing/2014/main" id="{96AFA76F-FCD5-4D42-B475-536FC3358621}"/>
            </a:ext>
          </a:extLst>
        </xdr:cNvPr>
        <xdr:cNvSpPr/>
      </xdr:nvSpPr>
      <xdr:spPr>
        <a:xfrm>
          <a:off x="12296775" y="171557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474" name="フローチャート: 判断 473">
          <a:extLst>
            <a:ext uri="{FF2B5EF4-FFF2-40B4-BE49-F238E27FC236}">
              <a16:creationId xmlns:a16="http://schemas.microsoft.com/office/drawing/2014/main" id="{3F5B995A-5305-452B-BB8E-C259A810DB3F}"/>
            </a:ext>
          </a:extLst>
        </xdr:cNvPr>
        <xdr:cNvSpPr/>
      </xdr:nvSpPr>
      <xdr:spPr>
        <a:xfrm>
          <a:off x="11487150" y="171572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49136B9-277C-425E-BF07-37B450A510FF}"/>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8FE991E-A02E-4AC8-BFD3-135FED9D1983}"/>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7418634-232F-4395-B366-8A76A57599C0}"/>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62AF8EB2-DD8B-44F1-83A0-33961BFCA76D}"/>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6DDC595-977C-43BC-8586-985AED71273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49893</xdr:rowOff>
    </xdr:from>
    <xdr:to>
      <xdr:col>85</xdr:col>
      <xdr:colOff>177800</xdr:colOff>
      <xdr:row>106</xdr:row>
      <xdr:rowOff>151493</xdr:rowOff>
    </xdr:to>
    <xdr:sp macro="" textlink="">
      <xdr:nvSpPr>
        <xdr:cNvPr id="480" name="楕円 479">
          <a:extLst>
            <a:ext uri="{FF2B5EF4-FFF2-40B4-BE49-F238E27FC236}">
              <a16:creationId xmlns:a16="http://schemas.microsoft.com/office/drawing/2014/main" id="{A2ACFE45-3A0E-4D48-985B-3A4AF51E09D6}"/>
            </a:ext>
          </a:extLst>
        </xdr:cNvPr>
        <xdr:cNvSpPr/>
      </xdr:nvSpPr>
      <xdr:spPr>
        <a:xfrm>
          <a:off x="14649450" y="173631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28320</xdr:rowOff>
    </xdr:from>
    <xdr:ext cx="405111" cy="259045"/>
    <xdr:sp macro="" textlink="">
      <xdr:nvSpPr>
        <xdr:cNvPr id="481" name="【庁舎】&#10;有形固定資産減価償却率該当値テキスト">
          <a:extLst>
            <a:ext uri="{FF2B5EF4-FFF2-40B4-BE49-F238E27FC236}">
              <a16:creationId xmlns:a16="http://schemas.microsoft.com/office/drawing/2014/main" id="{9856EE8C-59B2-4EAD-B1A7-B8711BA1535C}"/>
            </a:ext>
          </a:extLst>
        </xdr:cNvPr>
        <xdr:cNvSpPr txBox="1"/>
      </xdr:nvSpPr>
      <xdr:spPr>
        <a:xfrm>
          <a:off x="14735175" y="17347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482" name="楕円 481">
          <a:extLst>
            <a:ext uri="{FF2B5EF4-FFF2-40B4-BE49-F238E27FC236}">
              <a16:creationId xmlns:a16="http://schemas.microsoft.com/office/drawing/2014/main" id="{A0238C06-FFB6-4FAD-A5F4-07D5A7E2452C}"/>
            </a:ext>
          </a:extLst>
        </xdr:cNvPr>
        <xdr:cNvSpPr/>
      </xdr:nvSpPr>
      <xdr:spPr>
        <a:xfrm>
          <a:off x="13887450" y="173173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100693</xdr:rowOff>
    </xdr:to>
    <xdr:cxnSp macro="">
      <xdr:nvCxnSpPr>
        <xdr:cNvPr id="483" name="直線コネクタ 482">
          <a:extLst>
            <a:ext uri="{FF2B5EF4-FFF2-40B4-BE49-F238E27FC236}">
              <a16:creationId xmlns:a16="http://schemas.microsoft.com/office/drawing/2014/main" id="{0B8AE0F1-7EAB-4457-A8F3-564063FC595C}"/>
            </a:ext>
          </a:extLst>
        </xdr:cNvPr>
        <xdr:cNvCxnSpPr/>
      </xdr:nvCxnSpPr>
      <xdr:spPr>
        <a:xfrm>
          <a:off x="13935075" y="17364982"/>
          <a:ext cx="762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484" name="楕円 483">
          <a:extLst>
            <a:ext uri="{FF2B5EF4-FFF2-40B4-BE49-F238E27FC236}">
              <a16:creationId xmlns:a16="http://schemas.microsoft.com/office/drawing/2014/main" id="{7BDC361E-C1A6-485E-A892-8EEEBB34CBC1}"/>
            </a:ext>
          </a:extLst>
        </xdr:cNvPr>
        <xdr:cNvSpPr/>
      </xdr:nvSpPr>
      <xdr:spPr>
        <a:xfrm>
          <a:off x="13096875" y="172668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4355</xdr:rowOff>
    </xdr:from>
    <xdr:to>
      <xdr:col>81</xdr:col>
      <xdr:colOff>50800</xdr:colOff>
      <xdr:row>106</xdr:row>
      <xdr:rowOff>51707</xdr:rowOff>
    </xdr:to>
    <xdr:cxnSp macro="">
      <xdr:nvCxnSpPr>
        <xdr:cNvPr id="485" name="直線コネクタ 484">
          <a:extLst>
            <a:ext uri="{FF2B5EF4-FFF2-40B4-BE49-F238E27FC236}">
              <a16:creationId xmlns:a16="http://schemas.microsoft.com/office/drawing/2014/main" id="{9EF35635-CB14-4BD1-AB75-F78D55010D95}"/>
            </a:ext>
          </a:extLst>
        </xdr:cNvPr>
        <xdr:cNvCxnSpPr/>
      </xdr:nvCxnSpPr>
      <xdr:spPr>
        <a:xfrm>
          <a:off x="13144500" y="17323980"/>
          <a:ext cx="790575" cy="4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67855</xdr:rowOff>
    </xdr:from>
    <xdr:to>
      <xdr:col>72</xdr:col>
      <xdr:colOff>38100</xdr:colOff>
      <xdr:row>105</xdr:row>
      <xdr:rowOff>169455</xdr:rowOff>
    </xdr:to>
    <xdr:sp macro="" textlink="">
      <xdr:nvSpPr>
        <xdr:cNvPr id="486" name="楕円 485">
          <a:extLst>
            <a:ext uri="{FF2B5EF4-FFF2-40B4-BE49-F238E27FC236}">
              <a16:creationId xmlns:a16="http://schemas.microsoft.com/office/drawing/2014/main" id="{75337D55-39EE-42B5-8687-B84B29C35002}"/>
            </a:ext>
          </a:extLst>
        </xdr:cNvPr>
        <xdr:cNvSpPr/>
      </xdr:nvSpPr>
      <xdr:spPr>
        <a:xfrm>
          <a:off x="12296775" y="172096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118655</xdr:rowOff>
    </xdr:from>
    <xdr:to>
      <xdr:col>76</xdr:col>
      <xdr:colOff>114300</xdr:colOff>
      <xdr:row>106</xdr:row>
      <xdr:rowOff>4355</xdr:rowOff>
    </xdr:to>
    <xdr:cxnSp macro="">
      <xdr:nvCxnSpPr>
        <xdr:cNvPr id="487" name="直線コネクタ 486">
          <a:extLst>
            <a:ext uri="{FF2B5EF4-FFF2-40B4-BE49-F238E27FC236}">
              <a16:creationId xmlns:a16="http://schemas.microsoft.com/office/drawing/2014/main" id="{2CC88986-0C74-4FDC-86D3-02E4A87CA6A2}"/>
            </a:ext>
          </a:extLst>
        </xdr:cNvPr>
        <xdr:cNvCxnSpPr/>
      </xdr:nvCxnSpPr>
      <xdr:spPr>
        <a:xfrm>
          <a:off x="12344400" y="17266830"/>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165826</xdr:rowOff>
    </xdr:from>
    <xdr:to>
      <xdr:col>67</xdr:col>
      <xdr:colOff>101600</xdr:colOff>
      <xdr:row>106</xdr:row>
      <xdr:rowOff>95976</xdr:rowOff>
    </xdr:to>
    <xdr:sp macro="" textlink="">
      <xdr:nvSpPr>
        <xdr:cNvPr id="488" name="楕円 487">
          <a:extLst>
            <a:ext uri="{FF2B5EF4-FFF2-40B4-BE49-F238E27FC236}">
              <a16:creationId xmlns:a16="http://schemas.microsoft.com/office/drawing/2014/main" id="{FA6217CF-E5E9-451B-B27C-3DFC95559D6E}"/>
            </a:ext>
          </a:extLst>
        </xdr:cNvPr>
        <xdr:cNvSpPr/>
      </xdr:nvSpPr>
      <xdr:spPr>
        <a:xfrm>
          <a:off x="11487150" y="173076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118655</xdr:rowOff>
    </xdr:from>
    <xdr:to>
      <xdr:col>71</xdr:col>
      <xdr:colOff>177800</xdr:colOff>
      <xdr:row>106</xdr:row>
      <xdr:rowOff>45176</xdr:rowOff>
    </xdr:to>
    <xdr:cxnSp macro="">
      <xdr:nvCxnSpPr>
        <xdr:cNvPr id="489" name="直線コネクタ 488">
          <a:extLst>
            <a:ext uri="{FF2B5EF4-FFF2-40B4-BE49-F238E27FC236}">
              <a16:creationId xmlns:a16="http://schemas.microsoft.com/office/drawing/2014/main" id="{0DE44EDA-0479-461A-8654-F4EFE62B416A}"/>
            </a:ext>
          </a:extLst>
        </xdr:cNvPr>
        <xdr:cNvCxnSpPr/>
      </xdr:nvCxnSpPr>
      <xdr:spPr>
        <a:xfrm flipV="1">
          <a:off x="11534775" y="17266830"/>
          <a:ext cx="809625"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159856</xdr:rowOff>
    </xdr:from>
    <xdr:ext cx="405111" cy="259045"/>
    <xdr:sp macro="" textlink="">
      <xdr:nvSpPr>
        <xdr:cNvPr id="490" name="n_1aveValue【庁舎】&#10;有形固定資産減価償却率">
          <a:extLst>
            <a:ext uri="{FF2B5EF4-FFF2-40B4-BE49-F238E27FC236}">
              <a16:creationId xmlns:a16="http://schemas.microsoft.com/office/drawing/2014/main" id="{177AB964-F06C-4652-A420-6B92FBE20011}"/>
            </a:ext>
          </a:extLst>
        </xdr:cNvPr>
        <xdr:cNvSpPr txBox="1"/>
      </xdr:nvSpPr>
      <xdr:spPr>
        <a:xfrm>
          <a:off x="13745219" y="16965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491" name="n_2aveValue【庁舎】&#10;有形固定資産減価償却率">
          <a:extLst>
            <a:ext uri="{FF2B5EF4-FFF2-40B4-BE49-F238E27FC236}">
              <a16:creationId xmlns:a16="http://schemas.microsoft.com/office/drawing/2014/main" id="{148E37C1-6019-4A67-ABCA-28AF7882E427}"/>
            </a:ext>
          </a:extLst>
        </xdr:cNvPr>
        <xdr:cNvSpPr txBox="1"/>
      </xdr:nvSpPr>
      <xdr:spPr>
        <a:xfrm>
          <a:off x="12964169" y="168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492" name="n_3aveValue【庁舎】&#10;有形固定資産減価償却率">
          <a:extLst>
            <a:ext uri="{FF2B5EF4-FFF2-40B4-BE49-F238E27FC236}">
              <a16:creationId xmlns:a16="http://schemas.microsoft.com/office/drawing/2014/main" id="{BAC86EBD-A415-48D9-8131-F73382617680}"/>
            </a:ext>
          </a:extLst>
        </xdr:cNvPr>
        <xdr:cNvSpPr txBox="1"/>
      </xdr:nvSpPr>
      <xdr:spPr>
        <a:xfrm>
          <a:off x="12164069"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493" name="n_4aveValue【庁舎】&#10;有形固定資産減価償却率">
          <a:extLst>
            <a:ext uri="{FF2B5EF4-FFF2-40B4-BE49-F238E27FC236}">
              <a16:creationId xmlns:a16="http://schemas.microsoft.com/office/drawing/2014/main" id="{F4823DCD-4E6B-4F46-AEDC-897042EEB804}"/>
            </a:ext>
          </a:extLst>
        </xdr:cNvPr>
        <xdr:cNvSpPr txBox="1"/>
      </xdr:nvSpPr>
      <xdr:spPr>
        <a:xfrm>
          <a:off x="11354444" y="169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494" name="n_1mainValue【庁舎】&#10;有形固定資産減価償却率">
          <a:extLst>
            <a:ext uri="{FF2B5EF4-FFF2-40B4-BE49-F238E27FC236}">
              <a16:creationId xmlns:a16="http://schemas.microsoft.com/office/drawing/2014/main" id="{72EE15FD-1F5F-45ED-934E-E8EF74A56F0A}"/>
            </a:ext>
          </a:extLst>
        </xdr:cNvPr>
        <xdr:cNvSpPr txBox="1"/>
      </xdr:nvSpPr>
      <xdr:spPr>
        <a:xfrm>
          <a:off x="13745219" y="1741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495" name="n_2mainValue【庁舎】&#10;有形固定資産減価償却率">
          <a:extLst>
            <a:ext uri="{FF2B5EF4-FFF2-40B4-BE49-F238E27FC236}">
              <a16:creationId xmlns:a16="http://schemas.microsoft.com/office/drawing/2014/main" id="{C1479B75-37FE-4B69-A360-360500C3DF08}"/>
            </a:ext>
          </a:extLst>
        </xdr:cNvPr>
        <xdr:cNvSpPr txBox="1"/>
      </xdr:nvSpPr>
      <xdr:spPr>
        <a:xfrm>
          <a:off x="12964169" y="1736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160582</xdr:rowOff>
    </xdr:from>
    <xdr:ext cx="405111" cy="259045"/>
    <xdr:sp macro="" textlink="">
      <xdr:nvSpPr>
        <xdr:cNvPr id="496" name="n_3mainValue【庁舎】&#10;有形固定資産減価償却率">
          <a:extLst>
            <a:ext uri="{FF2B5EF4-FFF2-40B4-BE49-F238E27FC236}">
              <a16:creationId xmlns:a16="http://schemas.microsoft.com/office/drawing/2014/main" id="{043DAF7E-732A-498C-A8F5-A86383CAB11A}"/>
            </a:ext>
          </a:extLst>
        </xdr:cNvPr>
        <xdr:cNvSpPr txBox="1"/>
      </xdr:nvSpPr>
      <xdr:spPr>
        <a:xfrm>
          <a:off x="12164069" y="1730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87103</xdr:rowOff>
    </xdr:from>
    <xdr:ext cx="405111" cy="259045"/>
    <xdr:sp macro="" textlink="">
      <xdr:nvSpPr>
        <xdr:cNvPr id="497" name="n_4mainValue【庁舎】&#10;有形固定資産減価償却率">
          <a:extLst>
            <a:ext uri="{FF2B5EF4-FFF2-40B4-BE49-F238E27FC236}">
              <a16:creationId xmlns:a16="http://schemas.microsoft.com/office/drawing/2014/main" id="{099C9C33-CB39-46A3-B863-F542D4C1E01C}"/>
            </a:ext>
          </a:extLst>
        </xdr:cNvPr>
        <xdr:cNvSpPr txBox="1"/>
      </xdr:nvSpPr>
      <xdr:spPr>
        <a:xfrm>
          <a:off x="11354444" y="17400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BEC433A9-04F2-4007-B051-A7366A973139}"/>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AD30D576-D5A3-4260-8C4B-4B173D9D799E}"/>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0206A61D-4F2E-481E-B422-96B6485C1270}"/>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2FCFF116-F1CA-4E3F-AF43-584DA0A97D56}"/>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BDD798FD-CDEC-47B0-9076-C4E457D55CE4}"/>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BE2BFC38-5605-46FA-B95A-9E4055F76BD3}"/>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3304B796-B20A-4659-9A49-4DAD0D97FCD8}"/>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A60A1CD6-924B-4147-8466-38FB0602E1F6}"/>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73FC7620-64E2-4D2C-A974-BE459D2BFA4F}"/>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5E188AF3-C782-430C-B38C-8001D295741C}"/>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9C8ABDA4-7003-4F3C-A26C-F74E1523B2A0}"/>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6F6A3D51-74BF-4146-9DA2-F28DD08435A1}"/>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4C6A5415-060B-4CAF-AEA8-C660CAC703A6}"/>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8064EC5E-A843-49F0-B2C3-DF3D8C3EF42F}"/>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45485C72-9FD8-460D-8586-53A8D0DFD512}"/>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B29EED9E-DFC4-4AD0-AD32-361748335AD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87181A81-23D1-413E-91AF-0DCEC7E3543E}"/>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BB69F4E6-5EEF-4B30-9A33-10F529E663CB}"/>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5551A95D-0E7B-4376-9242-99D88F09565F}"/>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CD2EABA9-6A3F-4D85-AF85-EBD7046ACA2D}"/>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C13CD1A9-4D2E-4EDC-B5ED-D4CD6625A388}"/>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1CD21AFA-DBB7-4952-8AB5-B00A0DC0AADD}"/>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19F852F2-DAD3-4113-B209-A94F34986DD9}"/>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521" name="直線コネクタ 520">
          <a:extLst>
            <a:ext uri="{FF2B5EF4-FFF2-40B4-BE49-F238E27FC236}">
              <a16:creationId xmlns:a16="http://schemas.microsoft.com/office/drawing/2014/main" id="{EE749AEE-4EEC-43FC-BEC8-07D0C71890A7}"/>
            </a:ext>
          </a:extLst>
        </xdr:cNvPr>
        <xdr:cNvCxnSpPr/>
      </xdr:nvCxnSpPr>
      <xdr:spPr>
        <a:xfrm flipV="1">
          <a:off x="19954239" y="16202661"/>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522" name="【庁舎】&#10;一人当たり面積最小値テキスト">
          <a:extLst>
            <a:ext uri="{FF2B5EF4-FFF2-40B4-BE49-F238E27FC236}">
              <a16:creationId xmlns:a16="http://schemas.microsoft.com/office/drawing/2014/main" id="{C41F69FF-8E48-4985-93F6-49D270B43BC6}"/>
            </a:ext>
          </a:extLst>
        </xdr:cNvPr>
        <xdr:cNvSpPr txBox="1"/>
      </xdr:nvSpPr>
      <xdr:spPr>
        <a:xfrm>
          <a:off x="19992975" y="1763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523" name="直線コネクタ 522">
          <a:extLst>
            <a:ext uri="{FF2B5EF4-FFF2-40B4-BE49-F238E27FC236}">
              <a16:creationId xmlns:a16="http://schemas.microsoft.com/office/drawing/2014/main" id="{E3E844E2-1F5C-4240-94C5-92B0B510C660}"/>
            </a:ext>
          </a:extLst>
        </xdr:cNvPr>
        <xdr:cNvCxnSpPr/>
      </xdr:nvCxnSpPr>
      <xdr:spPr>
        <a:xfrm>
          <a:off x="19878675" y="176295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524" name="【庁舎】&#10;一人当たり面積最大値テキスト">
          <a:extLst>
            <a:ext uri="{FF2B5EF4-FFF2-40B4-BE49-F238E27FC236}">
              <a16:creationId xmlns:a16="http://schemas.microsoft.com/office/drawing/2014/main" id="{C9DC348E-0756-4561-9EC0-D286DBF991CA}"/>
            </a:ext>
          </a:extLst>
        </xdr:cNvPr>
        <xdr:cNvSpPr txBox="1"/>
      </xdr:nvSpPr>
      <xdr:spPr>
        <a:xfrm>
          <a:off x="19992975" y="1598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525" name="直線コネクタ 524">
          <a:extLst>
            <a:ext uri="{FF2B5EF4-FFF2-40B4-BE49-F238E27FC236}">
              <a16:creationId xmlns:a16="http://schemas.microsoft.com/office/drawing/2014/main" id="{749FAF52-768C-4796-9393-92B24FF189F7}"/>
            </a:ext>
          </a:extLst>
        </xdr:cNvPr>
        <xdr:cNvCxnSpPr/>
      </xdr:nvCxnSpPr>
      <xdr:spPr>
        <a:xfrm>
          <a:off x="19878675" y="162026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526" name="【庁舎】&#10;一人当たり面積平均値テキスト">
          <a:extLst>
            <a:ext uri="{FF2B5EF4-FFF2-40B4-BE49-F238E27FC236}">
              <a16:creationId xmlns:a16="http://schemas.microsoft.com/office/drawing/2014/main" id="{D7C38EE0-095E-471B-A3B5-CE170A2152FB}"/>
            </a:ext>
          </a:extLst>
        </xdr:cNvPr>
        <xdr:cNvSpPr txBox="1"/>
      </xdr:nvSpPr>
      <xdr:spPr>
        <a:xfrm>
          <a:off x="19992975" y="1677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527" name="フローチャート: 判断 526">
          <a:extLst>
            <a:ext uri="{FF2B5EF4-FFF2-40B4-BE49-F238E27FC236}">
              <a16:creationId xmlns:a16="http://schemas.microsoft.com/office/drawing/2014/main" id="{BAB24DAA-0C37-4C3C-8E52-01E822D5300F}"/>
            </a:ext>
          </a:extLst>
        </xdr:cNvPr>
        <xdr:cNvSpPr/>
      </xdr:nvSpPr>
      <xdr:spPr>
        <a:xfrm>
          <a:off x="19897725" y="16925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528" name="フローチャート: 判断 527">
          <a:extLst>
            <a:ext uri="{FF2B5EF4-FFF2-40B4-BE49-F238E27FC236}">
              <a16:creationId xmlns:a16="http://schemas.microsoft.com/office/drawing/2014/main" id="{10F1F534-030A-4217-A3CA-FD8BB1B93E6B}"/>
            </a:ext>
          </a:extLst>
        </xdr:cNvPr>
        <xdr:cNvSpPr/>
      </xdr:nvSpPr>
      <xdr:spPr>
        <a:xfrm>
          <a:off x="19154775" y="16932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529" name="フローチャート: 判断 528">
          <a:extLst>
            <a:ext uri="{FF2B5EF4-FFF2-40B4-BE49-F238E27FC236}">
              <a16:creationId xmlns:a16="http://schemas.microsoft.com/office/drawing/2014/main" id="{C213329D-07E3-4947-A91D-57E74F1B564F}"/>
            </a:ext>
          </a:extLst>
        </xdr:cNvPr>
        <xdr:cNvSpPr/>
      </xdr:nvSpPr>
      <xdr:spPr>
        <a:xfrm>
          <a:off x="18345150" y="16943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530" name="フローチャート: 判断 529">
          <a:extLst>
            <a:ext uri="{FF2B5EF4-FFF2-40B4-BE49-F238E27FC236}">
              <a16:creationId xmlns:a16="http://schemas.microsoft.com/office/drawing/2014/main" id="{BC8EB9D1-564B-4C8E-8023-BBD7F6ED486E}"/>
            </a:ext>
          </a:extLst>
        </xdr:cNvPr>
        <xdr:cNvSpPr/>
      </xdr:nvSpPr>
      <xdr:spPr>
        <a:xfrm>
          <a:off x="17554575" y="16870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531" name="フローチャート: 判断 530">
          <a:extLst>
            <a:ext uri="{FF2B5EF4-FFF2-40B4-BE49-F238E27FC236}">
              <a16:creationId xmlns:a16="http://schemas.microsoft.com/office/drawing/2014/main" id="{B0A3D899-C53D-4C57-AAA9-4EF26D668BC6}"/>
            </a:ext>
          </a:extLst>
        </xdr:cNvPr>
        <xdr:cNvSpPr/>
      </xdr:nvSpPr>
      <xdr:spPr>
        <a:xfrm>
          <a:off x="16754475" y="169360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C395318-07D0-4636-8AA0-C422D7683D6F}"/>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79C2FBDF-FE49-40F3-805C-88A6938E3182}"/>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36AB5419-CF65-424A-BA08-774D3D5439F6}"/>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17D39847-FE76-43AC-857A-0B273C6CCF76}"/>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9A9CCCF5-903D-4378-946D-6AD48C7D6DC9}"/>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42545</xdr:rowOff>
    </xdr:from>
    <xdr:to>
      <xdr:col>116</xdr:col>
      <xdr:colOff>114300</xdr:colOff>
      <xdr:row>104</xdr:row>
      <xdr:rowOff>144145</xdr:rowOff>
    </xdr:to>
    <xdr:sp macro="" textlink="">
      <xdr:nvSpPr>
        <xdr:cNvPr id="537" name="楕円 536">
          <a:extLst>
            <a:ext uri="{FF2B5EF4-FFF2-40B4-BE49-F238E27FC236}">
              <a16:creationId xmlns:a16="http://schemas.microsoft.com/office/drawing/2014/main" id="{3D6B563D-F36F-4099-985A-E96C7EA296BC}"/>
            </a:ext>
          </a:extLst>
        </xdr:cNvPr>
        <xdr:cNvSpPr/>
      </xdr:nvSpPr>
      <xdr:spPr>
        <a:xfrm>
          <a:off x="19897725" y="170192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20972</xdr:rowOff>
    </xdr:from>
    <xdr:ext cx="469744" cy="259045"/>
    <xdr:sp macro="" textlink="">
      <xdr:nvSpPr>
        <xdr:cNvPr id="538" name="【庁舎】&#10;一人当たり面積該当値テキスト">
          <a:extLst>
            <a:ext uri="{FF2B5EF4-FFF2-40B4-BE49-F238E27FC236}">
              <a16:creationId xmlns:a16="http://schemas.microsoft.com/office/drawing/2014/main" id="{1563E34C-3AD1-4246-9AD4-FF1300FBD5D3}"/>
            </a:ext>
          </a:extLst>
        </xdr:cNvPr>
        <xdr:cNvSpPr txBox="1"/>
      </xdr:nvSpPr>
      <xdr:spPr>
        <a:xfrm>
          <a:off x="19992975" y="1699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52070</xdr:rowOff>
    </xdr:from>
    <xdr:to>
      <xdr:col>112</xdr:col>
      <xdr:colOff>38100</xdr:colOff>
      <xdr:row>104</xdr:row>
      <xdr:rowOff>153670</xdr:rowOff>
    </xdr:to>
    <xdr:sp macro="" textlink="">
      <xdr:nvSpPr>
        <xdr:cNvPr id="539" name="楕円 538">
          <a:extLst>
            <a:ext uri="{FF2B5EF4-FFF2-40B4-BE49-F238E27FC236}">
              <a16:creationId xmlns:a16="http://schemas.microsoft.com/office/drawing/2014/main" id="{E5B789F5-0330-40D6-AEFB-25947EB86A8B}"/>
            </a:ext>
          </a:extLst>
        </xdr:cNvPr>
        <xdr:cNvSpPr/>
      </xdr:nvSpPr>
      <xdr:spPr>
        <a:xfrm>
          <a:off x="19154775" y="170224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93345</xdr:rowOff>
    </xdr:from>
    <xdr:to>
      <xdr:col>116</xdr:col>
      <xdr:colOff>63500</xdr:colOff>
      <xdr:row>104</xdr:row>
      <xdr:rowOff>102870</xdr:rowOff>
    </xdr:to>
    <xdr:cxnSp macro="">
      <xdr:nvCxnSpPr>
        <xdr:cNvPr id="540" name="直線コネクタ 539">
          <a:extLst>
            <a:ext uri="{FF2B5EF4-FFF2-40B4-BE49-F238E27FC236}">
              <a16:creationId xmlns:a16="http://schemas.microsoft.com/office/drawing/2014/main" id="{E8F6463C-C97B-407C-A829-1925531832F3}"/>
            </a:ext>
          </a:extLst>
        </xdr:cNvPr>
        <xdr:cNvCxnSpPr/>
      </xdr:nvCxnSpPr>
      <xdr:spPr>
        <a:xfrm flipV="1">
          <a:off x="19202400" y="17066895"/>
          <a:ext cx="7524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53975</xdr:rowOff>
    </xdr:from>
    <xdr:to>
      <xdr:col>107</xdr:col>
      <xdr:colOff>101600</xdr:colOff>
      <xdr:row>104</xdr:row>
      <xdr:rowOff>155575</xdr:rowOff>
    </xdr:to>
    <xdr:sp macro="" textlink="">
      <xdr:nvSpPr>
        <xdr:cNvPr id="541" name="楕円 540">
          <a:extLst>
            <a:ext uri="{FF2B5EF4-FFF2-40B4-BE49-F238E27FC236}">
              <a16:creationId xmlns:a16="http://schemas.microsoft.com/office/drawing/2014/main" id="{E8995F5B-719F-4DF2-9C32-A15B1AF8965C}"/>
            </a:ext>
          </a:extLst>
        </xdr:cNvPr>
        <xdr:cNvSpPr/>
      </xdr:nvSpPr>
      <xdr:spPr>
        <a:xfrm>
          <a:off x="18345150" y="170275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102870</xdr:rowOff>
    </xdr:from>
    <xdr:to>
      <xdr:col>111</xdr:col>
      <xdr:colOff>177800</xdr:colOff>
      <xdr:row>104</xdr:row>
      <xdr:rowOff>104775</xdr:rowOff>
    </xdr:to>
    <xdr:cxnSp macro="">
      <xdr:nvCxnSpPr>
        <xdr:cNvPr id="542" name="直線コネクタ 541">
          <a:extLst>
            <a:ext uri="{FF2B5EF4-FFF2-40B4-BE49-F238E27FC236}">
              <a16:creationId xmlns:a16="http://schemas.microsoft.com/office/drawing/2014/main" id="{4507030F-DC33-44EA-9209-F2FE2F5313DC}"/>
            </a:ext>
          </a:extLst>
        </xdr:cNvPr>
        <xdr:cNvCxnSpPr/>
      </xdr:nvCxnSpPr>
      <xdr:spPr>
        <a:xfrm flipV="1">
          <a:off x="18392775" y="170795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65405</xdr:rowOff>
    </xdr:from>
    <xdr:to>
      <xdr:col>102</xdr:col>
      <xdr:colOff>165100</xdr:colOff>
      <xdr:row>104</xdr:row>
      <xdr:rowOff>167005</xdr:rowOff>
    </xdr:to>
    <xdr:sp macro="" textlink="">
      <xdr:nvSpPr>
        <xdr:cNvPr id="543" name="楕円 542">
          <a:extLst>
            <a:ext uri="{FF2B5EF4-FFF2-40B4-BE49-F238E27FC236}">
              <a16:creationId xmlns:a16="http://schemas.microsoft.com/office/drawing/2014/main" id="{593FBBDE-B0FF-4145-B548-8F3DE53582FD}"/>
            </a:ext>
          </a:extLst>
        </xdr:cNvPr>
        <xdr:cNvSpPr/>
      </xdr:nvSpPr>
      <xdr:spPr>
        <a:xfrm>
          <a:off x="17554575" y="170421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104775</xdr:rowOff>
    </xdr:from>
    <xdr:to>
      <xdr:col>107</xdr:col>
      <xdr:colOff>50800</xdr:colOff>
      <xdr:row>104</xdr:row>
      <xdr:rowOff>116205</xdr:rowOff>
    </xdr:to>
    <xdr:cxnSp macro="">
      <xdr:nvCxnSpPr>
        <xdr:cNvPr id="544" name="直線コネクタ 543">
          <a:extLst>
            <a:ext uri="{FF2B5EF4-FFF2-40B4-BE49-F238E27FC236}">
              <a16:creationId xmlns:a16="http://schemas.microsoft.com/office/drawing/2014/main" id="{116E6BA3-89E7-489A-8A42-140FF0E8B8E9}"/>
            </a:ext>
          </a:extLst>
        </xdr:cNvPr>
        <xdr:cNvCxnSpPr/>
      </xdr:nvCxnSpPr>
      <xdr:spPr>
        <a:xfrm flipV="1">
          <a:off x="17602200" y="17075150"/>
          <a:ext cx="790575"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10161</xdr:rowOff>
    </xdr:from>
    <xdr:to>
      <xdr:col>98</xdr:col>
      <xdr:colOff>38100</xdr:colOff>
      <xdr:row>104</xdr:row>
      <xdr:rowOff>111761</xdr:rowOff>
    </xdr:to>
    <xdr:sp macro="" textlink="">
      <xdr:nvSpPr>
        <xdr:cNvPr id="545" name="楕円 544">
          <a:extLst>
            <a:ext uri="{FF2B5EF4-FFF2-40B4-BE49-F238E27FC236}">
              <a16:creationId xmlns:a16="http://schemas.microsoft.com/office/drawing/2014/main" id="{93CFB4D1-65AC-47FE-8544-497D4757B18F}"/>
            </a:ext>
          </a:extLst>
        </xdr:cNvPr>
        <xdr:cNvSpPr/>
      </xdr:nvSpPr>
      <xdr:spPr>
        <a:xfrm>
          <a:off x="16754475" y="16980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60961</xdr:rowOff>
    </xdr:from>
    <xdr:to>
      <xdr:col>102</xdr:col>
      <xdr:colOff>114300</xdr:colOff>
      <xdr:row>104</xdr:row>
      <xdr:rowOff>116205</xdr:rowOff>
    </xdr:to>
    <xdr:cxnSp macro="">
      <xdr:nvCxnSpPr>
        <xdr:cNvPr id="546" name="直線コネクタ 545">
          <a:extLst>
            <a:ext uri="{FF2B5EF4-FFF2-40B4-BE49-F238E27FC236}">
              <a16:creationId xmlns:a16="http://schemas.microsoft.com/office/drawing/2014/main" id="{B5EE25E1-A748-4710-BB21-39CEFFD70C02}"/>
            </a:ext>
          </a:extLst>
        </xdr:cNvPr>
        <xdr:cNvCxnSpPr/>
      </xdr:nvCxnSpPr>
      <xdr:spPr>
        <a:xfrm>
          <a:off x="16802100" y="17037686"/>
          <a:ext cx="8001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76852</xdr:rowOff>
    </xdr:from>
    <xdr:ext cx="469744" cy="259045"/>
    <xdr:sp macro="" textlink="">
      <xdr:nvSpPr>
        <xdr:cNvPr id="547" name="n_1aveValue【庁舎】&#10;一人当たり面積">
          <a:extLst>
            <a:ext uri="{FF2B5EF4-FFF2-40B4-BE49-F238E27FC236}">
              <a16:creationId xmlns:a16="http://schemas.microsoft.com/office/drawing/2014/main" id="{EF34E66E-C430-4571-924C-5883EC93AB01}"/>
            </a:ext>
          </a:extLst>
        </xdr:cNvPr>
        <xdr:cNvSpPr txBox="1"/>
      </xdr:nvSpPr>
      <xdr:spPr>
        <a:xfrm>
          <a:off x="18983402" y="1670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548" name="n_2aveValue【庁舎】&#10;一人当たり面積">
          <a:extLst>
            <a:ext uri="{FF2B5EF4-FFF2-40B4-BE49-F238E27FC236}">
              <a16:creationId xmlns:a16="http://schemas.microsoft.com/office/drawing/2014/main" id="{2E1911B0-9C0B-4E22-B60C-860A440CB549}"/>
            </a:ext>
          </a:extLst>
        </xdr:cNvPr>
        <xdr:cNvSpPr txBox="1"/>
      </xdr:nvSpPr>
      <xdr:spPr>
        <a:xfrm>
          <a:off x="18183302" y="1671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12082</xdr:rowOff>
    </xdr:from>
    <xdr:ext cx="469744" cy="259045"/>
    <xdr:sp macro="" textlink="">
      <xdr:nvSpPr>
        <xdr:cNvPr id="549" name="n_3aveValue【庁舎】&#10;一人当たり面積">
          <a:extLst>
            <a:ext uri="{FF2B5EF4-FFF2-40B4-BE49-F238E27FC236}">
              <a16:creationId xmlns:a16="http://schemas.microsoft.com/office/drawing/2014/main" id="{B1554107-4F17-4A4D-9A8C-F37AE851C3F5}"/>
            </a:ext>
          </a:extLst>
        </xdr:cNvPr>
        <xdr:cNvSpPr txBox="1"/>
      </xdr:nvSpPr>
      <xdr:spPr>
        <a:xfrm>
          <a:off x="17383202" y="166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80663</xdr:rowOff>
    </xdr:from>
    <xdr:ext cx="469744" cy="259045"/>
    <xdr:sp macro="" textlink="">
      <xdr:nvSpPr>
        <xdr:cNvPr id="550" name="n_4aveValue【庁舎】&#10;一人当たり面積">
          <a:extLst>
            <a:ext uri="{FF2B5EF4-FFF2-40B4-BE49-F238E27FC236}">
              <a16:creationId xmlns:a16="http://schemas.microsoft.com/office/drawing/2014/main" id="{C54BF203-D9FB-4FA8-93FE-590A8A31F78C}"/>
            </a:ext>
          </a:extLst>
        </xdr:cNvPr>
        <xdr:cNvSpPr txBox="1"/>
      </xdr:nvSpPr>
      <xdr:spPr>
        <a:xfrm>
          <a:off x="16592627" y="1671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144797</xdr:rowOff>
    </xdr:from>
    <xdr:ext cx="469744" cy="259045"/>
    <xdr:sp macro="" textlink="">
      <xdr:nvSpPr>
        <xdr:cNvPr id="551" name="n_1mainValue【庁舎】&#10;一人当たり面積">
          <a:extLst>
            <a:ext uri="{FF2B5EF4-FFF2-40B4-BE49-F238E27FC236}">
              <a16:creationId xmlns:a16="http://schemas.microsoft.com/office/drawing/2014/main" id="{58C8442A-114D-4874-AECF-25C95A181448}"/>
            </a:ext>
          </a:extLst>
        </xdr:cNvPr>
        <xdr:cNvSpPr txBox="1"/>
      </xdr:nvSpPr>
      <xdr:spPr>
        <a:xfrm>
          <a:off x="18983402" y="1711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146702</xdr:rowOff>
    </xdr:from>
    <xdr:ext cx="469744" cy="259045"/>
    <xdr:sp macro="" textlink="">
      <xdr:nvSpPr>
        <xdr:cNvPr id="552" name="n_2mainValue【庁舎】&#10;一人当たり面積">
          <a:extLst>
            <a:ext uri="{FF2B5EF4-FFF2-40B4-BE49-F238E27FC236}">
              <a16:creationId xmlns:a16="http://schemas.microsoft.com/office/drawing/2014/main" id="{3C432070-092E-4CCD-85B8-C4BDED2273D4}"/>
            </a:ext>
          </a:extLst>
        </xdr:cNvPr>
        <xdr:cNvSpPr txBox="1"/>
      </xdr:nvSpPr>
      <xdr:spPr>
        <a:xfrm>
          <a:off x="18183302"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158132</xdr:rowOff>
    </xdr:from>
    <xdr:ext cx="469744" cy="259045"/>
    <xdr:sp macro="" textlink="">
      <xdr:nvSpPr>
        <xdr:cNvPr id="553" name="n_3mainValue【庁舎】&#10;一人当たり面積">
          <a:extLst>
            <a:ext uri="{FF2B5EF4-FFF2-40B4-BE49-F238E27FC236}">
              <a16:creationId xmlns:a16="http://schemas.microsoft.com/office/drawing/2014/main" id="{A6C942DB-BE20-4F5A-B79E-9591BA1C70EE}"/>
            </a:ext>
          </a:extLst>
        </xdr:cNvPr>
        <xdr:cNvSpPr txBox="1"/>
      </xdr:nvSpPr>
      <xdr:spPr>
        <a:xfrm>
          <a:off x="17383202" y="1713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102888</xdr:rowOff>
    </xdr:from>
    <xdr:ext cx="469744" cy="259045"/>
    <xdr:sp macro="" textlink="">
      <xdr:nvSpPr>
        <xdr:cNvPr id="554" name="n_4mainValue【庁舎】&#10;一人当たり面積">
          <a:extLst>
            <a:ext uri="{FF2B5EF4-FFF2-40B4-BE49-F238E27FC236}">
              <a16:creationId xmlns:a16="http://schemas.microsoft.com/office/drawing/2014/main" id="{75006FE1-2295-444F-8BCA-E8DDF97FFE68}"/>
            </a:ext>
          </a:extLst>
        </xdr:cNvPr>
        <xdr:cNvSpPr txBox="1"/>
      </xdr:nvSpPr>
      <xdr:spPr>
        <a:xfrm>
          <a:off x="16592627" y="1707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1BDA6371-0B51-415B-96FE-60364407F32A}"/>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919C2104-EC29-4983-B7E0-F27710CA74CB}"/>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8089D57A-5965-42BB-B0E8-87D7A324E781}"/>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図書館については、類似団体と大差なく推移している。今後も適正管理を行い長寿命化に努めていく必要がある。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プールについては、類似団体と比べやや低い有形固定資産減価償却率となっている。一部の体育館やプールについて、大規模改修により長寿命化を図ったことが要因である。今後も解体予定の体育館もあることから更に低下する見込み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常備消防は広域化により一部事務組合に委託しており、町としては非常備消防のみを備えている状況である。老朽化の状況が伺えるが、今後も地域防災計画に従い適正管理を図っていく必要がある。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については、類似団体との減価償却率の比較においてやや高い数値となっている。耐震補強等の大規模改修を実施しているものの施設全体の老朽化は進んできており、今後も適正管理に努めるとともに長寿命化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2" width="2.125" style="173" customWidth="1"/>
    <col min="13" max="17" width="2.375" style="173" customWidth="1"/>
    <col min="18" max="119" width="2.125" style="173" customWidth="1"/>
    <col min="120" max="16384" width="0" style="173"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4"/>
      <c r="DK1" s="174"/>
      <c r="DL1" s="174"/>
      <c r="DM1" s="174"/>
      <c r="DN1" s="174"/>
      <c r="DO1" s="174"/>
    </row>
    <row r="2" spans="1:119" ht="24.75" thickBot="1" x14ac:dyDescent="0.2">
      <c r="B2" s="175" t="s">
        <v>83</v>
      </c>
      <c r="C2" s="175"/>
      <c r="D2" s="176"/>
    </row>
    <row r="3" spans="1:119" ht="18.75" customHeight="1" thickBot="1" x14ac:dyDescent="0.2">
      <c r="A3" s="174"/>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4"/>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11552111</v>
      </c>
      <c r="BO4" s="462"/>
      <c r="BP4" s="462"/>
      <c r="BQ4" s="462"/>
      <c r="BR4" s="462"/>
      <c r="BS4" s="462"/>
      <c r="BT4" s="462"/>
      <c r="BU4" s="463"/>
      <c r="BV4" s="461">
        <v>11347035</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5.2</v>
      </c>
      <c r="CU4" s="602"/>
      <c r="CV4" s="602"/>
      <c r="CW4" s="602"/>
      <c r="CX4" s="602"/>
      <c r="CY4" s="602"/>
      <c r="CZ4" s="602"/>
      <c r="DA4" s="603"/>
      <c r="DB4" s="601">
        <v>6.6</v>
      </c>
      <c r="DC4" s="602"/>
      <c r="DD4" s="602"/>
      <c r="DE4" s="602"/>
      <c r="DF4" s="602"/>
      <c r="DG4" s="602"/>
      <c r="DH4" s="602"/>
      <c r="DI4" s="603"/>
    </row>
    <row r="5" spans="1:119" ht="18.75" customHeight="1" x14ac:dyDescent="0.15">
      <c r="A5" s="174"/>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11124173</v>
      </c>
      <c r="BO5" s="433"/>
      <c r="BP5" s="433"/>
      <c r="BQ5" s="433"/>
      <c r="BR5" s="433"/>
      <c r="BS5" s="433"/>
      <c r="BT5" s="433"/>
      <c r="BU5" s="434"/>
      <c r="BV5" s="432">
        <v>10808344</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86.2</v>
      </c>
      <c r="CU5" s="430"/>
      <c r="CV5" s="430"/>
      <c r="CW5" s="430"/>
      <c r="CX5" s="430"/>
      <c r="CY5" s="430"/>
      <c r="CZ5" s="430"/>
      <c r="DA5" s="431"/>
      <c r="DB5" s="429">
        <v>83.4</v>
      </c>
      <c r="DC5" s="430"/>
      <c r="DD5" s="430"/>
      <c r="DE5" s="430"/>
      <c r="DF5" s="430"/>
      <c r="DG5" s="430"/>
      <c r="DH5" s="430"/>
      <c r="DI5" s="431"/>
    </row>
    <row r="6" spans="1:119" ht="18.75" customHeight="1" x14ac:dyDescent="0.15">
      <c r="A6" s="174"/>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427938</v>
      </c>
      <c r="BO6" s="433"/>
      <c r="BP6" s="433"/>
      <c r="BQ6" s="433"/>
      <c r="BR6" s="433"/>
      <c r="BS6" s="433"/>
      <c r="BT6" s="433"/>
      <c r="BU6" s="434"/>
      <c r="BV6" s="432">
        <v>538691</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86.2</v>
      </c>
      <c r="CU6" s="576"/>
      <c r="CV6" s="576"/>
      <c r="CW6" s="576"/>
      <c r="CX6" s="576"/>
      <c r="CY6" s="576"/>
      <c r="CZ6" s="576"/>
      <c r="DA6" s="577"/>
      <c r="DB6" s="575">
        <v>86.6</v>
      </c>
      <c r="DC6" s="576"/>
      <c r="DD6" s="576"/>
      <c r="DE6" s="576"/>
      <c r="DF6" s="576"/>
      <c r="DG6" s="576"/>
      <c r="DH6" s="576"/>
      <c r="DI6" s="577"/>
    </row>
    <row r="7" spans="1:119" ht="18.75" customHeight="1" x14ac:dyDescent="0.15">
      <c r="A7" s="174"/>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140537</v>
      </c>
      <c r="BO7" s="433"/>
      <c r="BP7" s="433"/>
      <c r="BQ7" s="433"/>
      <c r="BR7" s="433"/>
      <c r="BS7" s="433"/>
      <c r="BT7" s="433"/>
      <c r="BU7" s="434"/>
      <c r="BV7" s="432">
        <v>160901</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5547134</v>
      </c>
      <c r="CU7" s="433"/>
      <c r="CV7" s="433"/>
      <c r="CW7" s="433"/>
      <c r="CX7" s="433"/>
      <c r="CY7" s="433"/>
      <c r="CZ7" s="433"/>
      <c r="DA7" s="434"/>
      <c r="DB7" s="432">
        <v>5737156</v>
      </c>
      <c r="DC7" s="433"/>
      <c r="DD7" s="433"/>
      <c r="DE7" s="433"/>
      <c r="DF7" s="433"/>
      <c r="DG7" s="433"/>
      <c r="DH7" s="433"/>
      <c r="DI7" s="434"/>
    </row>
    <row r="8" spans="1:119" ht="18.75" customHeight="1" thickBot="1" x14ac:dyDescent="0.2">
      <c r="A8" s="174"/>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287401</v>
      </c>
      <c r="BO8" s="433"/>
      <c r="BP8" s="433"/>
      <c r="BQ8" s="433"/>
      <c r="BR8" s="433"/>
      <c r="BS8" s="433"/>
      <c r="BT8" s="433"/>
      <c r="BU8" s="434"/>
      <c r="BV8" s="432">
        <v>377790</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0.28999999999999998</v>
      </c>
      <c r="CU8" s="536"/>
      <c r="CV8" s="536"/>
      <c r="CW8" s="536"/>
      <c r="CX8" s="536"/>
      <c r="CY8" s="536"/>
      <c r="CZ8" s="536"/>
      <c r="DA8" s="537"/>
      <c r="DB8" s="535">
        <v>0.28999999999999998</v>
      </c>
      <c r="DC8" s="536"/>
      <c r="DD8" s="536"/>
      <c r="DE8" s="536"/>
      <c r="DF8" s="536"/>
      <c r="DG8" s="536"/>
      <c r="DH8" s="536"/>
      <c r="DI8" s="537"/>
    </row>
    <row r="9" spans="1:119" ht="18.75" customHeight="1" thickBot="1" x14ac:dyDescent="0.2">
      <c r="A9" s="174"/>
      <c r="B9" s="564" t="s">
        <v>114</v>
      </c>
      <c r="C9" s="565"/>
      <c r="D9" s="565"/>
      <c r="E9" s="565"/>
      <c r="F9" s="565"/>
      <c r="G9" s="565"/>
      <c r="H9" s="565"/>
      <c r="I9" s="565"/>
      <c r="J9" s="565"/>
      <c r="K9" s="483"/>
      <c r="L9" s="566" t="s">
        <v>115</v>
      </c>
      <c r="M9" s="567"/>
      <c r="N9" s="567"/>
      <c r="O9" s="567"/>
      <c r="P9" s="567"/>
      <c r="Q9" s="568"/>
      <c r="R9" s="569">
        <v>14228</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111</v>
      </c>
      <c r="AV9" s="491"/>
      <c r="AW9" s="491"/>
      <c r="AX9" s="491"/>
      <c r="AY9" s="446" t="s">
        <v>118</v>
      </c>
      <c r="AZ9" s="447"/>
      <c r="BA9" s="447"/>
      <c r="BB9" s="447"/>
      <c r="BC9" s="447"/>
      <c r="BD9" s="447"/>
      <c r="BE9" s="447"/>
      <c r="BF9" s="447"/>
      <c r="BG9" s="447"/>
      <c r="BH9" s="447"/>
      <c r="BI9" s="447"/>
      <c r="BJ9" s="447"/>
      <c r="BK9" s="447"/>
      <c r="BL9" s="447"/>
      <c r="BM9" s="448"/>
      <c r="BN9" s="432">
        <v>-90389</v>
      </c>
      <c r="BO9" s="433"/>
      <c r="BP9" s="433"/>
      <c r="BQ9" s="433"/>
      <c r="BR9" s="433"/>
      <c r="BS9" s="433"/>
      <c r="BT9" s="433"/>
      <c r="BU9" s="434"/>
      <c r="BV9" s="432">
        <v>137356</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10.5</v>
      </c>
      <c r="CU9" s="430"/>
      <c r="CV9" s="430"/>
      <c r="CW9" s="430"/>
      <c r="CX9" s="430"/>
      <c r="CY9" s="430"/>
      <c r="CZ9" s="430"/>
      <c r="DA9" s="431"/>
      <c r="DB9" s="429">
        <v>12</v>
      </c>
      <c r="DC9" s="430"/>
      <c r="DD9" s="430"/>
      <c r="DE9" s="430"/>
      <c r="DF9" s="430"/>
      <c r="DG9" s="430"/>
      <c r="DH9" s="430"/>
      <c r="DI9" s="431"/>
    </row>
    <row r="10" spans="1:119" ht="18.75" customHeight="1" thickBot="1" x14ac:dyDescent="0.2">
      <c r="A10" s="174"/>
      <c r="B10" s="564"/>
      <c r="C10" s="565"/>
      <c r="D10" s="565"/>
      <c r="E10" s="565"/>
      <c r="F10" s="565"/>
      <c r="G10" s="565"/>
      <c r="H10" s="565"/>
      <c r="I10" s="565"/>
      <c r="J10" s="565"/>
      <c r="K10" s="483"/>
      <c r="L10" s="388" t="s">
        <v>120</v>
      </c>
      <c r="M10" s="389"/>
      <c r="N10" s="389"/>
      <c r="O10" s="389"/>
      <c r="P10" s="389"/>
      <c r="Q10" s="390"/>
      <c r="R10" s="385">
        <v>14820</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486769</v>
      </c>
      <c r="BO10" s="433"/>
      <c r="BP10" s="433"/>
      <c r="BQ10" s="433"/>
      <c r="BR10" s="433"/>
      <c r="BS10" s="433"/>
      <c r="BT10" s="433"/>
      <c r="BU10" s="434"/>
      <c r="BV10" s="432">
        <v>297430</v>
      </c>
      <c r="BW10" s="433"/>
      <c r="BX10" s="433"/>
      <c r="BY10" s="433"/>
      <c r="BZ10" s="433"/>
      <c r="CA10" s="433"/>
      <c r="CB10" s="433"/>
      <c r="CC10" s="434"/>
      <c r="CD10" s="177" t="s">
        <v>124</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128</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132</v>
      </c>
      <c r="DC11" s="536"/>
      <c r="DD11" s="536"/>
      <c r="DE11" s="536"/>
      <c r="DF11" s="536"/>
      <c r="DG11" s="536"/>
      <c r="DH11" s="536"/>
      <c r="DI11" s="537"/>
    </row>
    <row r="12" spans="1:119" ht="18.75" customHeight="1" x14ac:dyDescent="0.15">
      <c r="A12" s="174"/>
      <c r="B12" s="538" t="s">
        <v>133</v>
      </c>
      <c r="C12" s="539"/>
      <c r="D12" s="539"/>
      <c r="E12" s="539"/>
      <c r="F12" s="539"/>
      <c r="G12" s="539"/>
      <c r="H12" s="539"/>
      <c r="I12" s="539"/>
      <c r="J12" s="539"/>
      <c r="K12" s="540"/>
      <c r="L12" s="547" t="s">
        <v>134</v>
      </c>
      <c r="M12" s="548"/>
      <c r="N12" s="548"/>
      <c r="O12" s="548"/>
      <c r="P12" s="548"/>
      <c r="Q12" s="549"/>
      <c r="R12" s="550">
        <v>14508</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138</v>
      </c>
      <c r="AV12" s="491"/>
      <c r="AW12" s="491"/>
      <c r="AX12" s="491"/>
      <c r="AY12" s="446" t="s">
        <v>139</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142</v>
      </c>
      <c r="DC12" s="536"/>
      <c r="DD12" s="536"/>
      <c r="DE12" s="536"/>
      <c r="DF12" s="536"/>
      <c r="DG12" s="536"/>
      <c r="DH12" s="536"/>
      <c r="DI12" s="537"/>
    </row>
    <row r="13" spans="1:119" ht="18.75" customHeight="1" x14ac:dyDescent="0.15">
      <c r="A13" s="174"/>
      <c r="B13" s="541"/>
      <c r="C13" s="542"/>
      <c r="D13" s="542"/>
      <c r="E13" s="542"/>
      <c r="F13" s="542"/>
      <c r="G13" s="542"/>
      <c r="H13" s="542"/>
      <c r="I13" s="542"/>
      <c r="J13" s="542"/>
      <c r="K13" s="543"/>
      <c r="L13" s="183"/>
      <c r="M13" s="516" t="s">
        <v>143</v>
      </c>
      <c r="N13" s="517"/>
      <c r="O13" s="517"/>
      <c r="P13" s="517"/>
      <c r="Q13" s="518"/>
      <c r="R13" s="519">
        <v>14403</v>
      </c>
      <c r="S13" s="520"/>
      <c r="T13" s="520"/>
      <c r="U13" s="520"/>
      <c r="V13" s="521"/>
      <c r="W13" s="522" t="s">
        <v>144</v>
      </c>
      <c r="X13" s="418"/>
      <c r="Y13" s="418"/>
      <c r="Z13" s="418"/>
      <c r="AA13" s="418"/>
      <c r="AB13" s="419"/>
      <c r="AC13" s="385">
        <v>1656</v>
      </c>
      <c r="AD13" s="386"/>
      <c r="AE13" s="386"/>
      <c r="AF13" s="386"/>
      <c r="AG13" s="387"/>
      <c r="AH13" s="385">
        <v>1795</v>
      </c>
      <c r="AI13" s="386"/>
      <c r="AJ13" s="386"/>
      <c r="AK13" s="386"/>
      <c r="AL13" s="445"/>
      <c r="AM13" s="489" t="s">
        <v>145</v>
      </c>
      <c r="AN13" s="389"/>
      <c r="AO13" s="389"/>
      <c r="AP13" s="389"/>
      <c r="AQ13" s="389"/>
      <c r="AR13" s="389"/>
      <c r="AS13" s="389"/>
      <c r="AT13" s="390"/>
      <c r="AU13" s="490" t="s">
        <v>146</v>
      </c>
      <c r="AV13" s="491"/>
      <c r="AW13" s="491"/>
      <c r="AX13" s="491"/>
      <c r="AY13" s="446" t="s">
        <v>147</v>
      </c>
      <c r="AZ13" s="447"/>
      <c r="BA13" s="447"/>
      <c r="BB13" s="447"/>
      <c r="BC13" s="447"/>
      <c r="BD13" s="447"/>
      <c r="BE13" s="447"/>
      <c r="BF13" s="447"/>
      <c r="BG13" s="447"/>
      <c r="BH13" s="447"/>
      <c r="BI13" s="447"/>
      <c r="BJ13" s="447"/>
      <c r="BK13" s="447"/>
      <c r="BL13" s="447"/>
      <c r="BM13" s="448"/>
      <c r="BN13" s="432">
        <v>396380</v>
      </c>
      <c r="BO13" s="433"/>
      <c r="BP13" s="433"/>
      <c r="BQ13" s="433"/>
      <c r="BR13" s="433"/>
      <c r="BS13" s="433"/>
      <c r="BT13" s="433"/>
      <c r="BU13" s="434"/>
      <c r="BV13" s="432">
        <v>434786</v>
      </c>
      <c r="BW13" s="433"/>
      <c r="BX13" s="433"/>
      <c r="BY13" s="433"/>
      <c r="BZ13" s="433"/>
      <c r="CA13" s="433"/>
      <c r="CB13" s="433"/>
      <c r="CC13" s="434"/>
      <c r="CD13" s="472" t="s">
        <v>148</v>
      </c>
      <c r="CE13" s="392"/>
      <c r="CF13" s="392"/>
      <c r="CG13" s="392"/>
      <c r="CH13" s="392"/>
      <c r="CI13" s="392"/>
      <c r="CJ13" s="392"/>
      <c r="CK13" s="392"/>
      <c r="CL13" s="392"/>
      <c r="CM13" s="392"/>
      <c r="CN13" s="392"/>
      <c r="CO13" s="392"/>
      <c r="CP13" s="392"/>
      <c r="CQ13" s="392"/>
      <c r="CR13" s="392"/>
      <c r="CS13" s="473"/>
      <c r="CT13" s="429">
        <v>9.9</v>
      </c>
      <c r="CU13" s="430"/>
      <c r="CV13" s="430"/>
      <c r="CW13" s="430"/>
      <c r="CX13" s="430"/>
      <c r="CY13" s="430"/>
      <c r="CZ13" s="430"/>
      <c r="DA13" s="431"/>
      <c r="DB13" s="429">
        <v>10.4</v>
      </c>
      <c r="DC13" s="430"/>
      <c r="DD13" s="430"/>
      <c r="DE13" s="430"/>
      <c r="DF13" s="430"/>
      <c r="DG13" s="430"/>
      <c r="DH13" s="430"/>
      <c r="DI13" s="431"/>
    </row>
    <row r="14" spans="1:119" ht="18.75" customHeight="1" thickBot="1" x14ac:dyDescent="0.2">
      <c r="A14" s="174"/>
      <c r="B14" s="541"/>
      <c r="C14" s="542"/>
      <c r="D14" s="542"/>
      <c r="E14" s="542"/>
      <c r="F14" s="542"/>
      <c r="G14" s="542"/>
      <c r="H14" s="542"/>
      <c r="I14" s="542"/>
      <c r="J14" s="542"/>
      <c r="K14" s="543"/>
      <c r="L14" s="506" t="s">
        <v>149</v>
      </c>
      <c r="M14" s="559"/>
      <c r="N14" s="559"/>
      <c r="O14" s="559"/>
      <c r="P14" s="559"/>
      <c r="Q14" s="560"/>
      <c r="R14" s="519">
        <v>14692</v>
      </c>
      <c r="S14" s="520"/>
      <c r="T14" s="520"/>
      <c r="U14" s="520"/>
      <c r="V14" s="521"/>
      <c r="W14" s="523"/>
      <c r="X14" s="421"/>
      <c r="Y14" s="421"/>
      <c r="Z14" s="421"/>
      <c r="AA14" s="421"/>
      <c r="AB14" s="422"/>
      <c r="AC14" s="512">
        <v>22.1</v>
      </c>
      <c r="AD14" s="513"/>
      <c r="AE14" s="513"/>
      <c r="AF14" s="513"/>
      <c r="AG14" s="514"/>
      <c r="AH14" s="512">
        <v>22.9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150</v>
      </c>
      <c r="CE14" s="470"/>
      <c r="CF14" s="470"/>
      <c r="CG14" s="470"/>
      <c r="CH14" s="470"/>
      <c r="CI14" s="470"/>
      <c r="CJ14" s="470"/>
      <c r="CK14" s="470"/>
      <c r="CL14" s="470"/>
      <c r="CM14" s="470"/>
      <c r="CN14" s="470"/>
      <c r="CO14" s="470"/>
      <c r="CP14" s="470"/>
      <c r="CQ14" s="470"/>
      <c r="CR14" s="470"/>
      <c r="CS14" s="471"/>
      <c r="CT14" s="529">
        <v>47.4</v>
      </c>
      <c r="CU14" s="530"/>
      <c r="CV14" s="530"/>
      <c r="CW14" s="530"/>
      <c r="CX14" s="530"/>
      <c r="CY14" s="530"/>
      <c r="CZ14" s="530"/>
      <c r="DA14" s="531"/>
      <c r="DB14" s="529">
        <v>64.8</v>
      </c>
      <c r="DC14" s="530"/>
      <c r="DD14" s="530"/>
      <c r="DE14" s="530"/>
      <c r="DF14" s="530"/>
      <c r="DG14" s="530"/>
      <c r="DH14" s="530"/>
      <c r="DI14" s="531"/>
    </row>
    <row r="15" spans="1:119" ht="18.75" customHeight="1" x14ac:dyDescent="0.15">
      <c r="A15" s="174"/>
      <c r="B15" s="541"/>
      <c r="C15" s="542"/>
      <c r="D15" s="542"/>
      <c r="E15" s="542"/>
      <c r="F15" s="542"/>
      <c r="G15" s="542"/>
      <c r="H15" s="542"/>
      <c r="I15" s="542"/>
      <c r="J15" s="542"/>
      <c r="K15" s="543"/>
      <c r="L15" s="183"/>
      <c r="M15" s="516" t="s">
        <v>151</v>
      </c>
      <c r="N15" s="517"/>
      <c r="O15" s="517"/>
      <c r="P15" s="517"/>
      <c r="Q15" s="518"/>
      <c r="R15" s="519">
        <v>14579</v>
      </c>
      <c r="S15" s="520"/>
      <c r="T15" s="520"/>
      <c r="U15" s="520"/>
      <c r="V15" s="521"/>
      <c r="W15" s="522" t="s">
        <v>152</v>
      </c>
      <c r="X15" s="418"/>
      <c r="Y15" s="418"/>
      <c r="Z15" s="418"/>
      <c r="AA15" s="418"/>
      <c r="AB15" s="419"/>
      <c r="AC15" s="385">
        <v>1572</v>
      </c>
      <c r="AD15" s="386"/>
      <c r="AE15" s="386"/>
      <c r="AF15" s="386"/>
      <c r="AG15" s="387"/>
      <c r="AH15" s="385">
        <v>1664</v>
      </c>
      <c r="AI15" s="386"/>
      <c r="AJ15" s="386"/>
      <c r="AK15" s="386"/>
      <c r="AL15" s="445"/>
      <c r="AM15" s="489"/>
      <c r="AN15" s="389"/>
      <c r="AO15" s="389"/>
      <c r="AP15" s="389"/>
      <c r="AQ15" s="389"/>
      <c r="AR15" s="389"/>
      <c r="AS15" s="389"/>
      <c r="AT15" s="390"/>
      <c r="AU15" s="490"/>
      <c r="AV15" s="491"/>
      <c r="AW15" s="491"/>
      <c r="AX15" s="491"/>
      <c r="AY15" s="458" t="s">
        <v>153</v>
      </c>
      <c r="AZ15" s="459"/>
      <c r="BA15" s="459"/>
      <c r="BB15" s="459"/>
      <c r="BC15" s="459"/>
      <c r="BD15" s="459"/>
      <c r="BE15" s="459"/>
      <c r="BF15" s="459"/>
      <c r="BG15" s="459"/>
      <c r="BH15" s="459"/>
      <c r="BI15" s="459"/>
      <c r="BJ15" s="459"/>
      <c r="BK15" s="459"/>
      <c r="BL15" s="459"/>
      <c r="BM15" s="460"/>
      <c r="BN15" s="461">
        <v>1506564</v>
      </c>
      <c r="BO15" s="462"/>
      <c r="BP15" s="462"/>
      <c r="BQ15" s="462"/>
      <c r="BR15" s="462"/>
      <c r="BS15" s="462"/>
      <c r="BT15" s="462"/>
      <c r="BU15" s="463"/>
      <c r="BV15" s="461">
        <v>1446941</v>
      </c>
      <c r="BW15" s="462"/>
      <c r="BX15" s="462"/>
      <c r="BY15" s="462"/>
      <c r="BZ15" s="462"/>
      <c r="CA15" s="462"/>
      <c r="CB15" s="462"/>
      <c r="CC15" s="463"/>
      <c r="CD15" s="532" t="s">
        <v>154</v>
      </c>
      <c r="CE15" s="533"/>
      <c r="CF15" s="533"/>
      <c r="CG15" s="533"/>
      <c r="CH15" s="533"/>
      <c r="CI15" s="533"/>
      <c r="CJ15" s="533"/>
      <c r="CK15" s="533"/>
      <c r="CL15" s="533"/>
      <c r="CM15" s="533"/>
      <c r="CN15" s="533"/>
      <c r="CO15" s="533"/>
      <c r="CP15" s="533"/>
      <c r="CQ15" s="533"/>
      <c r="CR15" s="533"/>
      <c r="CS15" s="534"/>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41"/>
      <c r="C16" s="542"/>
      <c r="D16" s="542"/>
      <c r="E16" s="542"/>
      <c r="F16" s="542"/>
      <c r="G16" s="542"/>
      <c r="H16" s="542"/>
      <c r="I16" s="542"/>
      <c r="J16" s="542"/>
      <c r="K16" s="543"/>
      <c r="L16" s="506" t="s">
        <v>155</v>
      </c>
      <c r="M16" s="507"/>
      <c r="N16" s="507"/>
      <c r="O16" s="507"/>
      <c r="P16" s="507"/>
      <c r="Q16" s="508"/>
      <c r="R16" s="509" t="s">
        <v>156</v>
      </c>
      <c r="S16" s="510"/>
      <c r="T16" s="510"/>
      <c r="U16" s="510"/>
      <c r="V16" s="511"/>
      <c r="W16" s="523"/>
      <c r="X16" s="421"/>
      <c r="Y16" s="421"/>
      <c r="Z16" s="421"/>
      <c r="AA16" s="421"/>
      <c r="AB16" s="422"/>
      <c r="AC16" s="512">
        <v>21</v>
      </c>
      <c r="AD16" s="513"/>
      <c r="AE16" s="513"/>
      <c r="AF16" s="513"/>
      <c r="AG16" s="514"/>
      <c r="AH16" s="512">
        <v>21.2</v>
      </c>
      <c r="AI16" s="513"/>
      <c r="AJ16" s="513"/>
      <c r="AK16" s="513"/>
      <c r="AL16" s="515"/>
      <c r="AM16" s="489"/>
      <c r="AN16" s="389"/>
      <c r="AO16" s="389"/>
      <c r="AP16" s="389"/>
      <c r="AQ16" s="389"/>
      <c r="AR16" s="389"/>
      <c r="AS16" s="389"/>
      <c r="AT16" s="390"/>
      <c r="AU16" s="490"/>
      <c r="AV16" s="491"/>
      <c r="AW16" s="491"/>
      <c r="AX16" s="491"/>
      <c r="AY16" s="446" t="s">
        <v>157</v>
      </c>
      <c r="AZ16" s="447"/>
      <c r="BA16" s="447"/>
      <c r="BB16" s="447"/>
      <c r="BC16" s="447"/>
      <c r="BD16" s="447"/>
      <c r="BE16" s="447"/>
      <c r="BF16" s="447"/>
      <c r="BG16" s="447"/>
      <c r="BH16" s="447"/>
      <c r="BI16" s="447"/>
      <c r="BJ16" s="447"/>
      <c r="BK16" s="447"/>
      <c r="BL16" s="447"/>
      <c r="BM16" s="448"/>
      <c r="BN16" s="432">
        <v>5134218</v>
      </c>
      <c r="BO16" s="433"/>
      <c r="BP16" s="433"/>
      <c r="BQ16" s="433"/>
      <c r="BR16" s="433"/>
      <c r="BS16" s="433"/>
      <c r="BT16" s="433"/>
      <c r="BU16" s="434"/>
      <c r="BV16" s="432">
        <v>5172094</v>
      </c>
      <c r="BW16" s="433"/>
      <c r="BX16" s="433"/>
      <c r="BY16" s="433"/>
      <c r="BZ16" s="433"/>
      <c r="CA16" s="433"/>
      <c r="CB16" s="433"/>
      <c r="CC16" s="434"/>
      <c r="CD16" s="187"/>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4"/>
      <c r="B17" s="544"/>
      <c r="C17" s="545"/>
      <c r="D17" s="545"/>
      <c r="E17" s="545"/>
      <c r="F17" s="545"/>
      <c r="G17" s="545"/>
      <c r="H17" s="545"/>
      <c r="I17" s="545"/>
      <c r="J17" s="545"/>
      <c r="K17" s="546"/>
      <c r="L17" s="188"/>
      <c r="M17" s="525" t="s">
        <v>158</v>
      </c>
      <c r="N17" s="526"/>
      <c r="O17" s="526"/>
      <c r="P17" s="526"/>
      <c r="Q17" s="527"/>
      <c r="R17" s="509" t="s">
        <v>159</v>
      </c>
      <c r="S17" s="510"/>
      <c r="T17" s="510"/>
      <c r="U17" s="510"/>
      <c r="V17" s="511"/>
      <c r="W17" s="522" t="s">
        <v>160</v>
      </c>
      <c r="X17" s="418"/>
      <c r="Y17" s="418"/>
      <c r="Z17" s="418"/>
      <c r="AA17" s="418"/>
      <c r="AB17" s="419"/>
      <c r="AC17" s="385">
        <v>4261</v>
      </c>
      <c r="AD17" s="386"/>
      <c r="AE17" s="386"/>
      <c r="AF17" s="386"/>
      <c r="AG17" s="387"/>
      <c r="AH17" s="385">
        <v>4390</v>
      </c>
      <c r="AI17" s="386"/>
      <c r="AJ17" s="386"/>
      <c r="AK17" s="386"/>
      <c r="AL17" s="445"/>
      <c r="AM17" s="489"/>
      <c r="AN17" s="389"/>
      <c r="AO17" s="389"/>
      <c r="AP17" s="389"/>
      <c r="AQ17" s="389"/>
      <c r="AR17" s="389"/>
      <c r="AS17" s="389"/>
      <c r="AT17" s="390"/>
      <c r="AU17" s="490"/>
      <c r="AV17" s="491"/>
      <c r="AW17" s="491"/>
      <c r="AX17" s="491"/>
      <c r="AY17" s="446" t="s">
        <v>161</v>
      </c>
      <c r="AZ17" s="447"/>
      <c r="BA17" s="447"/>
      <c r="BB17" s="447"/>
      <c r="BC17" s="447"/>
      <c r="BD17" s="447"/>
      <c r="BE17" s="447"/>
      <c r="BF17" s="447"/>
      <c r="BG17" s="447"/>
      <c r="BH17" s="447"/>
      <c r="BI17" s="447"/>
      <c r="BJ17" s="447"/>
      <c r="BK17" s="447"/>
      <c r="BL17" s="447"/>
      <c r="BM17" s="448"/>
      <c r="BN17" s="432">
        <v>1871938</v>
      </c>
      <c r="BO17" s="433"/>
      <c r="BP17" s="433"/>
      <c r="BQ17" s="433"/>
      <c r="BR17" s="433"/>
      <c r="BS17" s="433"/>
      <c r="BT17" s="433"/>
      <c r="BU17" s="434"/>
      <c r="BV17" s="432">
        <v>1790773</v>
      </c>
      <c r="BW17" s="433"/>
      <c r="BX17" s="433"/>
      <c r="BY17" s="433"/>
      <c r="BZ17" s="433"/>
      <c r="CA17" s="433"/>
      <c r="CB17" s="433"/>
      <c r="CC17" s="434"/>
      <c r="CD17" s="187"/>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4"/>
      <c r="B18" s="482" t="s">
        <v>162</v>
      </c>
      <c r="C18" s="483"/>
      <c r="D18" s="483"/>
      <c r="E18" s="484"/>
      <c r="F18" s="484"/>
      <c r="G18" s="484"/>
      <c r="H18" s="484"/>
      <c r="I18" s="484"/>
      <c r="J18" s="484"/>
      <c r="K18" s="484"/>
      <c r="L18" s="485">
        <v>56.94</v>
      </c>
      <c r="M18" s="485"/>
      <c r="N18" s="485"/>
      <c r="O18" s="485"/>
      <c r="P18" s="485"/>
      <c r="Q18" s="485"/>
      <c r="R18" s="486"/>
      <c r="S18" s="486"/>
      <c r="T18" s="486"/>
      <c r="U18" s="486"/>
      <c r="V18" s="487"/>
      <c r="W18" s="503"/>
      <c r="X18" s="504"/>
      <c r="Y18" s="504"/>
      <c r="Z18" s="504"/>
      <c r="AA18" s="504"/>
      <c r="AB18" s="528"/>
      <c r="AC18" s="402">
        <v>56.9</v>
      </c>
      <c r="AD18" s="403"/>
      <c r="AE18" s="403"/>
      <c r="AF18" s="403"/>
      <c r="AG18" s="488"/>
      <c r="AH18" s="402">
        <v>55.9</v>
      </c>
      <c r="AI18" s="403"/>
      <c r="AJ18" s="403"/>
      <c r="AK18" s="403"/>
      <c r="AL18" s="404"/>
      <c r="AM18" s="489"/>
      <c r="AN18" s="389"/>
      <c r="AO18" s="389"/>
      <c r="AP18" s="389"/>
      <c r="AQ18" s="389"/>
      <c r="AR18" s="389"/>
      <c r="AS18" s="389"/>
      <c r="AT18" s="390"/>
      <c r="AU18" s="490"/>
      <c r="AV18" s="491"/>
      <c r="AW18" s="491"/>
      <c r="AX18" s="491"/>
      <c r="AY18" s="446" t="s">
        <v>163</v>
      </c>
      <c r="AZ18" s="447"/>
      <c r="BA18" s="447"/>
      <c r="BB18" s="447"/>
      <c r="BC18" s="447"/>
      <c r="BD18" s="447"/>
      <c r="BE18" s="447"/>
      <c r="BF18" s="447"/>
      <c r="BG18" s="447"/>
      <c r="BH18" s="447"/>
      <c r="BI18" s="447"/>
      <c r="BJ18" s="447"/>
      <c r="BK18" s="447"/>
      <c r="BL18" s="447"/>
      <c r="BM18" s="448"/>
      <c r="BN18" s="432">
        <v>4772931</v>
      </c>
      <c r="BO18" s="433"/>
      <c r="BP18" s="433"/>
      <c r="BQ18" s="433"/>
      <c r="BR18" s="433"/>
      <c r="BS18" s="433"/>
      <c r="BT18" s="433"/>
      <c r="BU18" s="434"/>
      <c r="BV18" s="432">
        <v>4875563</v>
      </c>
      <c r="BW18" s="433"/>
      <c r="BX18" s="433"/>
      <c r="BY18" s="433"/>
      <c r="BZ18" s="433"/>
      <c r="CA18" s="433"/>
      <c r="CB18" s="433"/>
      <c r="CC18" s="434"/>
      <c r="CD18" s="187"/>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4"/>
      <c r="B19" s="482" t="s">
        <v>164</v>
      </c>
      <c r="C19" s="483"/>
      <c r="D19" s="483"/>
      <c r="E19" s="484"/>
      <c r="F19" s="484"/>
      <c r="G19" s="484"/>
      <c r="H19" s="484"/>
      <c r="I19" s="484"/>
      <c r="J19" s="484"/>
      <c r="K19" s="484"/>
      <c r="L19" s="492">
        <v>250</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165</v>
      </c>
      <c r="AZ19" s="447"/>
      <c r="BA19" s="447"/>
      <c r="BB19" s="447"/>
      <c r="BC19" s="447"/>
      <c r="BD19" s="447"/>
      <c r="BE19" s="447"/>
      <c r="BF19" s="447"/>
      <c r="BG19" s="447"/>
      <c r="BH19" s="447"/>
      <c r="BI19" s="447"/>
      <c r="BJ19" s="447"/>
      <c r="BK19" s="447"/>
      <c r="BL19" s="447"/>
      <c r="BM19" s="448"/>
      <c r="BN19" s="432">
        <v>6800049</v>
      </c>
      <c r="BO19" s="433"/>
      <c r="BP19" s="433"/>
      <c r="BQ19" s="433"/>
      <c r="BR19" s="433"/>
      <c r="BS19" s="433"/>
      <c r="BT19" s="433"/>
      <c r="BU19" s="434"/>
      <c r="BV19" s="432">
        <v>6694908</v>
      </c>
      <c r="BW19" s="433"/>
      <c r="BX19" s="433"/>
      <c r="BY19" s="433"/>
      <c r="BZ19" s="433"/>
      <c r="CA19" s="433"/>
      <c r="CB19" s="433"/>
      <c r="CC19" s="434"/>
      <c r="CD19" s="187"/>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4"/>
      <c r="B20" s="482" t="s">
        <v>166</v>
      </c>
      <c r="C20" s="483"/>
      <c r="D20" s="483"/>
      <c r="E20" s="484"/>
      <c r="F20" s="484"/>
      <c r="G20" s="484"/>
      <c r="H20" s="484"/>
      <c r="I20" s="484"/>
      <c r="J20" s="484"/>
      <c r="K20" s="484"/>
      <c r="L20" s="492">
        <v>4987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7"/>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4"/>
      <c r="B21" s="479" t="s">
        <v>167</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7"/>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4"/>
      <c r="B22" s="408" t="s">
        <v>168</v>
      </c>
      <c r="C22" s="409"/>
      <c r="D22" s="410"/>
      <c r="E22" s="417" t="s">
        <v>1</v>
      </c>
      <c r="F22" s="418"/>
      <c r="G22" s="418"/>
      <c r="H22" s="418"/>
      <c r="I22" s="418"/>
      <c r="J22" s="418"/>
      <c r="K22" s="419"/>
      <c r="L22" s="417" t="s">
        <v>169</v>
      </c>
      <c r="M22" s="418"/>
      <c r="N22" s="418"/>
      <c r="O22" s="418"/>
      <c r="P22" s="419"/>
      <c r="Q22" s="423" t="s">
        <v>170</v>
      </c>
      <c r="R22" s="424"/>
      <c r="S22" s="424"/>
      <c r="T22" s="424"/>
      <c r="U22" s="424"/>
      <c r="V22" s="425"/>
      <c r="W22" s="474" t="s">
        <v>171</v>
      </c>
      <c r="X22" s="409"/>
      <c r="Y22" s="410"/>
      <c r="Z22" s="417" t="s">
        <v>1</v>
      </c>
      <c r="AA22" s="418"/>
      <c r="AB22" s="418"/>
      <c r="AC22" s="418"/>
      <c r="AD22" s="418"/>
      <c r="AE22" s="418"/>
      <c r="AF22" s="418"/>
      <c r="AG22" s="419"/>
      <c r="AH22" s="435" t="s">
        <v>172</v>
      </c>
      <c r="AI22" s="418"/>
      <c r="AJ22" s="418"/>
      <c r="AK22" s="418"/>
      <c r="AL22" s="419"/>
      <c r="AM22" s="435" t="s">
        <v>173</v>
      </c>
      <c r="AN22" s="436"/>
      <c r="AO22" s="436"/>
      <c r="AP22" s="436"/>
      <c r="AQ22" s="436"/>
      <c r="AR22" s="437"/>
      <c r="AS22" s="423" t="s">
        <v>170</v>
      </c>
      <c r="AT22" s="424"/>
      <c r="AU22" s="424"/>
      <c r="AV22" s="424"/>
      <c r="AW22" s="424"/>
      <c r="AX22" s="441"/>
      <c r="AY22" s="458" t="s">
        <v>174</v>
      </c>
      <c r="AZ22" s="459"/>
      <c r="BA22" s="459"/>
      <c r="BB22" s="459"/>
      <c r="BC22" s="459"/>
      <c r="BD22" s="459"/>
      <c r="BE22" s="459"/>
      <c r="BF22" s="459"/>
      <c r="BG22" s="459"/>
      <c r="BH22" s="459"/>
      <c r="BI22" s="459"/>
      <c r="BJ22" s="459"/>
      <c r="BK22" s="459"/>
      <c r="BL22" s="459"/>
      <c r="BM22" s="460"/>
      <c r="BN22" s="461">
        <v>7327413</v>
      </c>
      <c r="BO22" s="462"/>
      <c r="BP22" s="462"/>
      <c r="BQ22" s="462"/>
      <c r="BR22" s="462"/>
      <c r="BS22" s="462"/>
      <c r="BT22" s="462"/>
      <c r="BU22" s="463"/>
      <c r="BV22" s="461">
        <v>7463965</v>
      </c>
      <c r="BW22" s="462"/>
      <c r="BX22" s="462"/>
      <c r="BY22" s="462"/>
      <c r="BZ22" s="462"/>
      <c r="CA22" s="462"/>
      <c r="CB22" s="462"/>
      <c r="CC22" s="463"/>
      <c r="CD22" s="187"/>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4"/>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175</v>
      </c>
      <c r="AZ23" s="447"/>
      <c r="BA23" s="447"/>
      <c r="BB23" s="447"/>
      <c r="BC23" s="447"/>
      <c r="BD23" s="447"/>
      <c r="BE23" s="447"/>
      <c r="BF23" s="447"/>
      <c r="BG23" s="447"/>
      <c r="BH23" s="447"/>
      <c r="BI23" s="447"/>
      <c r="BJ23" s="447"/>
      <c r="BK23" s="447"/>
      <c r="BL23" s="447"/>
      <c r="BM23" s="448"/>
      <c r="BN23" s="432">
        <v>3726681</v>
      </c>
      <c r="BO23" s="433"/>
      <c r="BP23" s="433"/>
      <c r="BQ23" s="433"/>
      <c r="BR23" s="433"/>
      <c r="BS23" s="433"/>
      <c r="BT23" s="433"/>
      <c r="BU23" s="434"/>
      <c r="BV23" s="432">
        <v>3474886</v>
      </c>
      <c r="BW23" s="433"/>
      <c r="BX23" s="433"/>
      <c r="BY23" s="433"/>
      <c r="BZ23" s="433"/>
      <c r="CA23" s="433"/>
      <c r="CB23" s="433"/>
      <c r="CC23" s="434"/>
      <c r="CD23" s="187"/>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4"/>
      <c r="B24" s="411"/>
      <c r="C24" s="412"/>
      <c r="D24" s="413"/>
      <c r="E24" s="388" t="s">
        <v>176</v>
      </c>
      <c r="F24" s="389"/>
      <c r="G24" s="389"/>
      <c r="H24" s="389"/>
      <c r="I24" s="389"/>
      <c r="J24" s="389"/>
      <c r="K24" s="390"/>
      <c r="L24" s="385">
        <v>1</v>
      </c>
      <c r="M24" s="386"/>
      <c r="N24" s="386"/>
      <c r="O24" s="386"/>
      <c r="P24" s="387"/>
      <c r="Q24" s="385">
        <v>8270</v>
      </c>
      <c r="R24" s="386"/>
      <c r="S24" s="386"/>
      <c r="T24" s="386"/>
      <c r="U24" s="386"/>
      <c r="V24" s="387"/>
      <c r="W24" s="475"/>
      <c r="X24" s="412"/>
      <c r="Y24" s="413"/>
      <c r="Z24" s="388" t="s">
        <v>177</v>
      </c>
      <c r="AA24" s="389"/>
      <c r="AB24" s="389"/>
      <c r="AC24" s="389"/>
      <c r="AD24" s="389"/>
      <c r="AE24" s="389"/>
      <c r="AF24" s="389"/>
      <c r="AG24" s="390"/>
      <c r="AH24" s="385">
        <v>152</v>
      </c>
      <c r="AI24" s="386"/>
      <c r="AJ24" s="386"/>
      <c r="AK24" s="386"/>
      <c r="AL24" s="387"/>
      <c r="AM24" s="385">
        <v>461776</v>
      </c>
      <c r="AN24" s="386"/>
      <c r="AO24" s="386"/>
      <c r="AP24" s="386"/>
      <c r="AQ24" s="386"/>
      <c r="AR24" s="387"/>
      <c r="AS24" s="385">
        <v>3038</v>
      </c>
      <c r="AT24" s="386"/>
      <c r="AU24" s="386"/>
      <c r="AV24" s="386"/>
      <c r="AW24" s="386"/>
      <c r="AX24" s="445"/>
      <c r="AY24" s="405" t="s">
        <v>178</v>
      </c>
      <c r="AZ24" s="406"/>
      <c r="BA24" s="406"/>
      <c r="BB24" s="406"/>
      <c r="BC24" s="406"/>
      <c r="BD24" s="406"/>
      <c r="BE24" s="406"/>
      <c r="BF24" s="406"/>
      <c r="BG24" s="406"/>
      <c r="BH24" s="406"/>
      <c r="BI24" s="406"/>
      <c r="BJ24" s="406"/>
      <c r="BK24" s="406"/>
      <c r="BL24" s="406"/>
      <c r="BM24" s="407"/>
      <c r="BN24" s="432">
        <v>4872874</v>
      </c>
      <c r="BO24" s="433"/>
      <c r="BP24" s="433"/>
      <c r="BQ24" s="433"/>
      <c r="BR24" s="433"/>
      <c r="BS24" s="433"/>
      <c r="BT24" s="433"/>
      <c r="BU24" s="434"/>
      <c r="BV24" s="432">
        <v>4713729</v>
      </c>
      <c r="BW24" s="433"/>
      <c r="BX24" s="433"/>
      <c r="BY24" s="433"/>
      <c r="BZ24" s="433"/>
      <c r="CA24" s="433"/>
      <c r="CB24" s="433"/>
      <c r="CC24" s="434"/>
      <c r="CD24" s="187"/>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4"/>
      <c r="B25" s="411"/>
      <c r="C25" s="412"/>
      <c r="D25" s="413"/>
      <c r="E25" s="388" t="s">
        <v>179</v>
      </c>
      <c r="F25" s="389"/>
      <c r="G25" s="389"/>
      <c r="H25" s="389"/>
      <c r="I25" s="389"/>
      <c r="J25" s="389"/>
      <c r="K25" s="390"/>
      <c r="L25" s="385">
        <v>1</v>
      </c>
      <c r="M25" s="386"/>
      <c r="N25" s="386"/>
      <c r="O25" s="386"/>
      <c r="P25" s="387"/>
      <c r="Q25" s="385">
        <v>6620</v>
      </c>
      <c r="R25" s="386"/>
      <c r="S25" s="386"/>
      <c r="T25" s="386"/>
      <c r="U25" s="386"/>
      <c r="V25" s="387"/>
      <c r="W25" s="475"/>
      <c r="X25" s="412"/>
      <c r="Y25" s="413"/>
      <c r="Z25" s="388" t="s">
        <v>180</v>
      </c>
      <c r="AA25" s="389"/>
      <c r="AB25" s="389"/>
      <c r="AC25" s="389"/>
      <c r="AD25" s="389"/>
      <c r="AE25" s="389"/>
      <c r="AF25" s="389"/>
      <c r="AG25" s="390"/>
      <c r="AH25" s="385" t="s">
        <v>142</v>
      </c>
      <c r="AI25" s="386"/>
      <c r="AJ25" s="386"/>
      <c r="AK25" s="386"/>
      <c r="AL25" s="387"/>
      <c r="AM25" s="385" t="s">
        <v>141</v>
      </c>
      <c r="AN25" s="386"/>
      <c r="AO25" s="386"/>
      <c r="AP25" s="386"/>
      <c r="AQ25" s="386"/>
      <c r="AR25" s="387"/>
      <c r="AS25" s="385" t="s">
        <v>141</v>
      </c>
      <c r="AT25" s="386"/>
      <c r="AU25" s="386"/>
      <c r="AV25" s="386"/>
      <c r="AW25" s="386"/>
      <c r="AX25" s="445"/>
      <c r="AY25" s="458" t="s">
        <v>181</v>
      </c>
      <c r="AZ25" s="459"/>
      <c r="BA25" s="459"/>
      <c r="BB25" s="459"/>
      <c r="BC25" s="459"/>
      <c r="BD25" s="459"/>
      <c r="BE25" s="459"/>
      <c r="BF25" s="459"/>
      <c r="BG25" s="459"/>
      <c r="BH25" s="459"/>
      <c r="BI25" s="459"/>
      <c r="BJ25" s="459"/>
      <c r="BK25" s="459"/>
      <c r="BL25" s="459"/>
      <c r="BM25" s="460"/>
      <c r="BN25" s="461">
        <v>519640</v>
      </c>
      <c r="BO25" s="462"/>
      <c r="BP25" s="462"/>
      <c r="BQ25" s="462"/>
      <c r="BR25" s="462"/>
      <c r="BS25" s="462"/>
      <c r="BT25" s="462"/>
      <c r="BU25" s="463"/>
      <c r="BV25" s="461">
        <v>501939</v>
      </c>
      <c r="BW25" s="462"/>
      <c r="BX25" s="462"/>
      <c r="BY25" s="462"/>
      <c r="BZ25" s="462"/>
      <c r="CA25" s="462"/>
      <c r="CB25" s="462"/>
      <c r="CC25" s="463"/>
      <c r="CD25" s="187"/>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4"/>
      <c r="B26" s="411"/>
      <c r="C26" s="412"/>
      <c r="D26" s="413"/>
      <c r="E26" s="388" t="s">
        <v>182</v>
      </c>
      <c r="F26" s="389"/>
      <c r="G26" s="389"/>
      <c r="H26" s="389"/>
      <c r="I26" s="389"/>
      <c r="J26" s="389"/>
      <c r="K26" s="390"/>
      <c r="L26" s="385">
        <v>1</v>
      </c>
      <c r="M26" s="386"/>
      <c r="N26" s="386"/>
      <c r="O26" s="386"/>
      <c r="P26" s="387"/>
      <c r="Q26" s="385">
        <v>6210</v>
      </c>
      <c r="R26" s="386"/>
      <c r="S26" s="386"/>
      <c r="T26" s="386"/>
      <c r="U26" s="386"/>
      <c r="V26" s="387"/>
      <c r="W26" s="475"/>
      <c r="X26" s="412"/>
      <c r="Y26" s="413"/>
      <c r="Z26" s="388" t="s">
        <v>183</v>
      </c>
      <c r="AA26" s="443"/>
      <c r="AB26" s="443"/>
      <c r="AC26" s="443"/>
      <c r="AD26" s="443"/>
      <c r="AE26" s="443"/>
      <c r="AF26" s="443"/>
      <c r="AG26" s="444"/>
      <c r="AH26" s="385">
        <v>4</v>
      </c>
      <c r="AI26" s="386"/>
      <c r="AJ26" s="386"/>
      <c r="AK26" s="386"/>
      <c r="AL26" s="387"/>
      <c r="AM26" s="385">
        <v>14476</v>
      </c>
      <c r="AN26" s="386"/>
      <c r="AO26" s="386"/>
      <c r="AP26" s="386"/>
      <c r="AQ26" s="386"/>
      <c r="AR26" s="387"/>
      <c r="AS26" s="385">
        <v>3619</v>
      </c>
      <c r="AT26" s="386"/>
      <c r="AU26" s="386"/>
      <c r="AV26" s="386"/>
      <c r="AW26" s="386"/>
      <c r="AX26" s="445"/>
      <c r="AY26" s="472" t="s">
        <v>184</v>
      </c>
      <c r="AZ26" s="392"/>
      <c r="BA26" s="392"/>
      <c r="BB26" s="392"/>
      <c r="BC26" s="392"/>
      <c r="BD26" s="392"/>
      <c r="BE26" s="392"/>
      <c r="BF26" s="392"/>
      <c r="BG26" s="392"/>
      <c r="BH26" s="392"/>
      <c r="BI26" s="392"/>
      <c r="BJ26" s="392"/>
      <c r="BK26" s="392"/>
      <c r="BL26" s="392"/>
      <c r="BM26" s="473"/>
      <c r="BN26" s="432" t="s">
        <v>142</v>
      </c>
      <c r="BO26" s="433"/>
      <c r="BP26" s="433"/>
      <c r="BQ26" s="433"/>
      <c r="BR26" s="433"/>
      <c r="BS26" s="433"/>
      <c r="BT26" s="433"/>
      <c r="BU26" s="434"/>
      <c r="BV26" s="432" t="s">
        <v>141</v>
      </c>
      <c r="BW26" s="433"/>
      <c r="BX26" s="433"/>
      <c r="BY26" s="433"/>
      <c r="BZ26" s="433"/>
      <c r="CA26" s="433"/>
      <c r="CB26" s="433"/>
      <c r="CC26" s="434"/>
      <c r="CD26" s="187"/>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4"/>
      <c r="B27" s="411"/>
      <c r="C27" s="412"/>
      <c r="D27" s="413"/>
      <c r="E27" s="388" t="s">
        <v>185</v>
      </c>
      <c r="F27" s="389"/>
      <c r="G27" s="389"/>
      <c r="H27" s="389"/>
      <c r="I27" s="389"/>
      <c r="J27" s="389"/>
      <c r="K27" s="390"/>
      <c r="L27" s="385">
        <v>1</v>
      </c>
      <c r="M27" s="386"/>
      <c r="N27" s="386"/>
      <c r="O27" s="386"/>
      <c r="P27" s="387"/>
      <c r="Q27" s="385">
        <v>3310</v>
      </c>
      <c r="R27" s="386"/>
      <c r="S27" s="386"/>
      <c r="T27" s="386"/>
      <c r="U27" s="386"/>
      <c r="V27" s="387"/>
      <c r="W27" s="475"/>
      <c r="X27" s="412"/>
      <c r="Y27" s="413"/>
      <c r="Z27" s="388" t="s">
        <v>186</v>
      </c>
      <c r="AA27" s="389"/>
      <c r="AB27" s="389"/>
      <c r="AC27" s="389"/>
      <c r="AD27" s="389"/>
      <c r="AE27" s="389"/>
      <c r="AF27" s="389"/>
      <c r="AG27" s="390"/>
      <c r="AH27" s="385">
        <v>26</v>
      </c>
      <c r="AI27" s="386"/>
      <c r="AJ27" s="386"/>
      <c r="AK27" s="386"/>
      <c r="AL27" s="387"/>
      <c r="AM27" s="385">
        <v>67759</v>
      </c>
      <c r="AN27" s="386"/>
      <c r="AO27" s="386"/>
      <c r="AP27" s="386"/>
      <c r="AQ27" s="386"/>
      <c r="AR27" s="387"/>
      <c r="AS27" s="385">
        <v>2606</v>
      </c>
      <c r="AT27" s="386"/>
      <c r="AU27" s="386"/>
      <c r="AV27" s="386"/>
      <c r="AW27" s="386"/>
      <c r="AX27" s="445"/>
      <c r="AY27" s="469" t="s">
        <v>187</v>
      </c>
      <c r="AZ27" s="470"/>
      <c r="BA27" s="470"/>
      <c r="BB27" s="470"/>
      <c r="BC27" s="470"/>
      <c r="BD27" s="470"/>
      <c r="BE27" s="470"/>
      <c r="BF27" s="470"/>
      <c r="BG27" s="470"/>
      <c r="BH27" s="470"/>
      <c r="BI27" s="470"/>
      <c r="BJ27" s="470"/>
      <c r="BK27" s="470"/>
      <c r="BL27" s="470"/>
      <c r="BM27" s="471"/>
      <c r="BN27" s="466" t="s">
        <v>141</v>
      </c>
      <c r="BO27" s="467"/>
      <c r="BP27" s="467"/>
      <c r="BQ27" s="467"/>
      <c r="BR27" s="467"/>
      <c r="BS27" s="467"/>
      <c r="BT27" s="467"/>
      <c r="BU27" s="468"/>
      <c r="BV27" s="466" t="s">
        <v>188</v>
      </c>
      <c r="BW27" s="467"/>
      <c r="BX27" s="467"/>
      <c r="BY27" s="467"/>
      <c r="BZ27" s="467"/>
      <c r="CA27" s="467"/>
      <c r="CB27" s="467"/>
      <c r="CC27" s="468"/>
      <c r="CD27" s="189"/>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4"/>
      <c r="B28" s="411"/>
      <c r="C28" s="412"/>
      <c r="D28" s="413"/>
      <c r="E28" s="388" t="s">
        <v>189</v>
      </c>
      <c r="F28" s="389"/>
      <c r="G28" s="389"/>
      <c r="H28" s="389"/>
      <c r="I28" s="389"/>
      <c r="J28" s="389"/>
      <c r="K28" s="390"/>
      <c r="L28" s="385">
        <v>1</v>
      </c>
      <c r="M28" s="386"/>
      <c r="N28" s="386"/>
      <c r="O28" s="386"/>
      <c r="P28" s="387"/>
      <c r="Q28" s="385">
        <v>2400</v>
      </c>
      <c r="R28" s="386"/>
      <c r="S28" s="386"/>
      <c r="T28" s="386"/>
      <c r="U28" s="386"/>
      <c r="V28" s="387"/>
      <c r="W28" s="475"/>
      <c r="X28" s="412"/>
      <c r="Y28" s="413"/>
      <c r="Z28" s="388" t="s">
        <v>190</v>
      </c>
      <c r="AA28" s="389"/>
      <c r="AB28" s="389"/>
      <c r="AC28" s="389"/>
      <c r="AD28" s="389"/>
      <c r="AE28" s="389"/>
      <c r="AF28" s="389"/>
      <c r="AG28" s="390"/>
      <c r="AH28" s="385" t="s">
        <v>142</v>
      </c>
      <c r="AI28" s="386"/>
      <c r="AJ28" s="386"/>
      <c r="AK28" s="386"/>
      <c r="AL28" s="387"/>
      <c r="AM28" s="385" t="s">
        <v>188</v>
      </c>
      <c r="AN28" s="386"/>
      <c r="AO28" s="386"/>
      <c r="AP28" s="386"/>
      <c r="AQ28" s="386"/>
      <c r="AR28" s="387"/>
      <c r="AS28" s="385" t="s">
        <v>141</v>
      </c>
      <c r="AT28" s="386"/>
      <c r="AU28" s="386"/>
      <c r="AV28" s="386"/>
      <c r="AW28" s="386"/>
      <c r="AX28" s="445"/>
      <c r="AY28" s="449" t="s">
        <v>191</v>
      </c>
      <c r="AZ28" s="450"/>
      <c r="BA28" s="450"/>
      <c r="BB28" s="451"/>
      <c r="BC28" s="458" t="s">
        <v>50</v>
      </c>
      <c r="BD28" s="459"/>
      <c r="BE28" s="459"/>
      <c r="BF28" s="459"/>
      <c r="BG28" s="459"/>
      <c r="BH28" s="459"/>
      <c r="BI28" s="459"/>
      <c r="BJ28" s="459"/>
      <c r="BK28" s="459"/>
      <c r="BL28" s="459"/>
      <c r="BM28" s="460"/>
      <c r="BN28" s="461">
        <v>2243386</v>
      </c>
      <c r="BO28" s="462"/>
      <c r="BP28" s="462"/>
      <c r="BQ28" s="462"/>
      <c r="BR28" s="462"/>
      <c r="BS28" s="462"/>
      <c r="BT28" s="462"/>
      <c r="BU28" s="463"/>
      <c r="BV28" s="461">
        <v>1756617</v>
      </c>
      <c r="BW28" s="462"/>
      <c r="BX28" s="462"/>
      <c r="BY28" s="462"/>
      <c r="BZ28" s="462"/>
      <c r="CA28" s="462"/>
      <c r="CB28" s="462"/>
      <c r="CC28" s="463"/>
      <c r="CD28" s="187"/>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4"/>
      <c r="B29" s="411"/>
      <c r="C29" s="412"/>
      <c r="D29" s="413"/>
      <c r="E29" s="388" t="s">
        <v>192</v>
      </c>
      <c r="F29" s="389"/>
      <c r="G29" s="389"/>
      <c r="H29" s="389"/>
      <c r="I29" s="389"/>
      <c r="J29" s="389"/>
      <c r="K29" s="390"/>
      <c r="L29" s="385">
        <v>13</v>
      </c>
      <c r="M29" s="386"/>
      <c r="N29" s="386"/>
      <c r="O29" s="386"/>
      <c r="P29" s="387"/>
      <c r="Q29" s="385">
        <v>2240</v>
      </c>
      <c r="R29" s="386"/>
      <c r="S29" s="386"/>
      <c r="T29" s="386"/>
      <c r="U29" s="386"/>
      <c r="V29" s="387"/>
      <c r="W29" s="476"/>
      <c r="X29" s="477"/>
      <c r="Y29" s="478"/>
      <c r="Z29" s="388" t="s">
        <v>193</v>
      </c>
      <c r="AA29" s="389"/>
      <c r="AB29" s="389"/>
      <c r="AC29" s="389"/>
      <c r="AD29" s="389"/>
      <c r="AE29" s="389"/>
      <c r="AF29" s="389"/>
      <c r="AG29" s="390"/>
      <c r="AH29" s="385">
        <v>178</v>
      </c>
      <c r="AI29" s="386"/>
      <c r="AJ29" s="386"/>
      <c r="AK29" s="386"/>
      <c r="AL29" s="387"/>
      <c r="AM29" s="385">
        <v>529535</v>
      </c>
      <c r="AN29" s="386"/>
      <c r="AO29" s="386"/>
      <c r="AP29" s="386"/>
      <c r="AQ29" s="386"/>
      <c r="AR29" s="387"/>
      <c r="AS29" s="385">
        <v>2975</v>
      </c>
      <c r="AT29" s="386"/>
      <c r="AU29" s="386"/>
      <c r="AV29" s="386"/>
      <c r="AW29" s="386"/>
      <c r="AX29" s="445"/>
      <c r="AY29" s="452"/>
      <c r="AZ29" s="453"/>
      <c r="BA29" s="453"/>
      <c r="BB29" s="454"/>
      <c r="BC29" s="446" t="s">
        <v>194</v>
      </c>
      <c r="BD29" s="447"/>
      <c r="BE29" s="447"/>
      <c r="BF29" s="447"/>
      <c r="BG29" s="447"/>
      <c r="BH29" s="447"/>
      <c r="BI29" s="447"/>
      <c r="BJ29" s="447"/>
      <c r="BK29" s="447"/>
      <c r="BL29" s="447"/>
      <c r="BM29" s="448"/>
      <c r="BN29" s="432">
        <v>104684</v>
      </c>
      <c r="BO29" s="433"/>
      <c r="BP29" s="433"/>
      <c r="BQ29" s="433"/>
      <c r="BR29" s="433"/>
      <c r="BS29" s="433"/>
      <c r="BT29" s="433"/>
      <c r="BU29" s="434"/>
      <c r="BV29" s="432">
        <v>104680</v>
      </c>
      <c r="BW29" s="433"/>
      <c r="BX29" s="433"/>
      <c r="BY29" s="433"/>
      <c r="BZ29" s="433"/>
      <c r="CA29" s="433"/>
      <c r="CB29" s="433"/>
      <c r="CC29" s="434"/>
      <c r="CD29" s="189"/>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4"/>
      <c r="B30" s="414"/>
      <c r="C30" s="415"/>
      <c r="D30" s="416"/>
      <c r="E30" s="393"/>
      <c r="F30" s="394"/>
      <c r="G30" s="394"/>
      <c r="H30" s="394"/>
      <c r="I30" s="394"/>
      <c r="J30" s="394"/>
      <c r="K30" s="395"/>
      <c r="L30" s="396"/>
      <c r="M30" s="397"/>
      <c r="N30" s="397"/>
      <c r="O30" s="397"/>
      <c r="P30" s="398"/>
      <c r="Q30" s="396"/>
      <c r="R30" s="397"/>
      <c r="S30" s="397"/>
      <c r="T30" s="397"/>
      <c r="U30" s="397"/>
      <c r="V30" s="398"/>
      <c r="W30" s="399" t="s">
        <v>195</v>
      </c>
      <c r="X30" s="400"/>
      <c r="Y30" s="400"/>
      <c r="Z30" s="400"/>
      <c r="AA30" s="400"/>
      <c r="AB30" s="400"/>
      <c r="AC30" s="400"/>
      <c r="AD30" s="400"/>
      <c r="AE30" s="400"/>
      <c r="AF30" s="400"/>
      <c r="AG30" s="401"/>
      <c r="AH30" s="402">
        <v>93.7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1682341</v>
      </c>
      <c r="BO30" s="467"/>
      <c r="BP30" s="467"/>
      <c r="BQ30" s="467"/>
      <c r="BR30" s="467"/>
      <c r="BS30" s="467"/>
      <c r="BT30" s="467"/>
      <c r="BU30" s="468"/>
      <c r="BV30" s="466">
        <v>1677876</v>
      </c>
      <c r="BW30" s="467"/>
      <c r="BX30" s="467"/>
      <c r="BY30" s="467"/>
      <c r="BZ30" s="467"/>
      <c r="CA30" s="467"/>
      <c r="CB30" s="467"/>
      <c r="CC30" s="468"/>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391" t="s">
        <v>196</v>
      </c>
      <c r="D32" s="391"/>
      <c r="E32" s="391"/>
      <c r="F32" s="391"/>
      <c r="G32" s="391"/>
      <c r="H32" s="391"/>
      <c r="I32" s="391"/>
      <c r="J32" s="391"/>
      <c r="K32" s="391"/>
      <c r="L32" s="391"/>
      <c r="M32" s="391"/>
      <c r="N32" s="391"/>
      <c r="O32" s="391"/>
      <c r="P32" s="391"/>
      <c r="Q32" s="391"/>
      <c r="R32" s="391"/>
      <c r="S32" s="391"/>
      <c r="U32" s="392" t="s">
        <v>197</v>
      </c>
      <c r="V32" s="392"/>
      <c r="W32" s="392"/>
      <c r="X32" s="392"/>
      <c r="Y32" s="392"/>
      <c r="Z32" s="392"/>
      <c r="AA32" s="392"/>
      <c r="AB32" s="392"/>
      <c r="AC32" s="392"/>
      <c r="AD32" s="392"/>
      <c r="AE32" s="392"/>
      <c r="AF32" s="392"/>
      <c r="AG32" s="392"/>
      <c r="AH32" s="392"/>
      <c r="AI32" s="392"/>
      <c r="AJ32" s="392"/>
      <c r="AK32" s="392"/>
      <c r="AM32" s="392" t="s">
        <v>198</v>
      </c>
      <c r="AN32" s="392"/>
      <c r="AO32" s="392"/>
      <c r="AP32" s="392"/>
      <c r="AQ32" s="392"/>
      <c r="AR32" s="392"/>
      <c r="AS32" s="392"/>
      <c r="AT32" s="392"/>
      <c r="AU32" s="392"/>
      <c r="AV32" s="392"/>
      <c r="AW32" s="392"/>
      <c r="AX32" s="392"/>
      <c r="AY32" s="392"/>
      <c r="AZ32" s="392"/>
      <c r="BA32" s="392"/>
      <c r="BB32" s="392"/>
      <c r="BC32" s="392"/>
      <c r="BE32" s="392" t="s">
        <v>199</v>
      </c>
      <c r="BF32" s="392"/>
      <c r="BG32" s="392"/>
      <c r="BH32" s="392"/>
      <c r="BI32" s="392"/>
      <c r="BJ32" s="392"/>
      <c r="BK32" s="392"/>
      <c r="BL32" s="392"/>
      <c r="BM32" s="392"/>
      <c r="BN32" s="392"/>
      <c r="BO32" s="392"/>
      <c r="BP32" s="392"/>
      <c r="BQ32" s="392"/>
      <c r="BR32" s="392"/>
      <c r="BS32" s="392"/>
      <c r="BT32" s="392"/>
      <c r="BU32" s="392"/>
      <c r="BW32" s="392" t="s">
        <v>200</v>
      </c>
      <c r="BX32" s="392"/>
      <c r="BY32" s="392"/>
      <c r="BZ32" s="392"/>
      <c r="CA32" s="392"/>
      <c r="CB32" s="392"/>
      <c r="CC32" s="392"/>
      <c r="CD32" s="392"/>
      <c r="CE32" s="392"/>
      <c r="CF32" s="392"/>
      <c r="CG32" s="392"/>
      <c r="CH32" s="392"/>
      <c r="CI32" s="392"/>
      <c r="CJ32" s="392"/>
      <c r="CK32" s="392"/>
      <c r="CL32" s="392"/>
      <c r="CM32" s="392"/>
      <c r="CO32" s="392" t="s">
        <v>201</v>
      </c>
      <c r="CP32" s="392"/>
      <c r="CQ32" s="392"/>
      <c r="CR32" s="392"/>
      <c r="CS32" s="392"/>
      <c r="CT32" s="392"/>
      <c r="CU32" s="392"/>
      <c r="CV32" s="392"/>
      <c r="CW32" s="392"/>
      <c r="CX32" s="392"/>
      <c r="CY32" s="392"/>
      <c r="CZ32" s="392"/>
      <c r="DA32" s="392"/>
      <c r="DB32" s="392"/>
      <c r="DC32" s="392"/>
      <c r="DD32" s="392"/>
      <c r="DE32" s="392"/>
      <c r="DI32" s="197"/>
    </row>
    <row r="33" spans="1:113" ht="13.5" customHeight="1" x14ac:dyDescent="0.15">
      <c r="A33" s="174"/>
      <c r="B33" s="198"/>
      <c r="C33" s="384" t="s">
        <v>202</v>
      </c>
      <c r="D33" s="384"/>
      <c r="E33" s="383" t="s">
        <v>203</v>
      </c>
      <c r="F33" s="383"/>
      <c r="G33" s="383"/>
      <c r="H33" s="383"/>
      <c r="I33" s="383"/>
      <c r="J33" s="383"/>
      <c r="K33" s="383"/>
      <c r="L33" s="383"/>
      <c r="M33" s="383"/>
      <c r="N33" s="383"/>
      <c r="O33" s="383"/>
      <c r="P33" s="383"/>
      <c r="Q33" s="383"/>
      <c r="R33" s="383"/>
      <c r="S33" s="383"/>
      <c r="T33" s="199"/>
      <c r="U33" s="384" t="s">
        <v>202</v>
      </c>
      <c r="V33" s="384"/>
      <c r="W33" s="383" t="s">
        <v>203</v>
      </c>
      <c r="X33" s="383"/>
      <c r="Y33" s="383"/>
      <c r="Z33" s="383"/>
      <c r="AA33" s="383"/>
      <c r="AB33" s="383"/>
      <c r="AC33" s="383"/>
      <c r="AD33" s="383"/>
      <c r="AE33" s="383"/>
      <c r="AF33" s="383"/>
      <c r="AG33" s="383"/>
      <c r="AH33" s="383"/>
      <c r="AI33" s="383"/>
      <c r="AJ33" s="383"/>
      <c r="AK33" s="383"/>
      <c r="AL33" s="199"/>
      <c r="AM33" s="384" t="s">
        <v>204</v>
      </c>
      <c r="AN33" s="384"/>
      <c r="AO33" s="383" t="s">
        <v>203</v>
      </c>
      <c r="AP33" s="383"/>
      <c r="AQ33" s="383"/>
      <c r="AR33" s="383"/>
      <c r="AS33" s="383"/>
      <c r="AT33" s="383"/>
      <c r="AU33" s="383"/>
      <c r="AV33" s="383"/>
      <c r="AW33" s="383"/>
      <c r="AX33" s="383"/>
      <c r="AY33" s="383"/>
      <c r="AZ33" s="383"/>
      <c r="BA33" s="383"/>
      <c r="BB33" s="383"/>
      <c r="BC33" s="383"/>
      <c r="BD33" s="200"/>
      <c r="BE33" s="383" t="s">
        <v>205</v>
      </c>
      <c r="BF33" s="383"/>
      <c r="BG33" s="383" t="s">
        <v>206</v>
      </c>
      <c r="BH33" s="383"/>
      <c r="BI33" s="383"/>
      <c r="BJ33" s="383"/>
      <c r="BK33" s="383"/>
      <c r="BL33" s="383"/>
      <c r="BM33" s="383"/>
      <c r="BN33" s="383"/>
      <c r="BO33" s="383"/>
      <c r="BP33" s="383"/>
      <c r="BQ33" s="383"/>
      <c r="BR33" s="383"/>
      <c r="BS33" s="383"/>
      <c r="BT33" s="383"/>
      <c r="BU33" s="383"/>
      <c r="BV33" s="200"/>
      <c r="BW33" s="384" t="s">
        <v>205</v>
      </c>
      <c r="BX33" s="384"/>
      <c r="BY33" s="383" t="s">
        <v>207</v>
      </c>
      <c r="BZ33" s="383"/>
      <c r="CA33" s="383"/>
      <c r="CB33" s="383"/>
      <c r="CC33" s="383"/>
      <c r="CD33" s="383"/>
      <c r="CE33" s="383"/>
      <c r="CF33" s="383"/>
      <c r="CG33" s="383"/>
      <c r="CH33" s="383"/>
      <c r="CI33" s="383"/>
      <c r="CJ33" s="383"/>
      <c r="CK33" s="383"/>
      <c r="CL33" s="383"/>
      <c r="CM33" s="383"/>
      <c r="CN33" s="199"/>
      <c r="CO33" s="384" t="s">
        <v>208</v>
      </c>
      <c r="CP33" s="384"/>
      <c r="CQ33" s="383" t="s">
        <v>209</v>
      </c>
      <c r="CR33" s="383"/>
      <c r="CS33" s="383"/>
      <c r="CT33" s="383"/>
      <c r="CU33" s="383"/>
      <c r="CV33" s="383"/>
      <c r="CW33" s="383"/>
      <c r="CX33" s="383"/>
      <c r="CY33" s="383"/>
      <c r="CZ33" s="383"/>
      <c r="DA33" s="383"/>
      <c r="DB33" s="383"/>
      <c r="DC33" s="383"/>
      <c r="DD33" s="383"/>
      <c r="DE33" s="383"/>
      <c r="DF33" s="199"/>
      <c r="DG33" s="382" t="s">
        <v>210</v>
      </c>
      <c r="DH33" s="382"/>
      <c r="DI33" s="201"/>
    </row>
    <row r="34" spans="1:113" ht="32.25" customHeight="1" x14ac:dyDescent="0.15">
      <c r="A34" s="174"/>
      <c r="B34" s="198"/>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4"/>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4"/>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4"/>
      <c r="BE34" s="380">
        <f>IF(BG34="","",MAX(C34:D43,U34:V43,AM34:AN43)+1)</f>
        <v>8</v>
      </c>
      <c r="BF34" s="380"/>
      <c r="BG34" s="381" t="str">
        <f>IF('各会計、関係団体の財政状況及び健全化判断比率'!B34="","",'各会計、関係団体の財政状況及び健全化判断比率'!B34)</f>
        <v>農業集落排水事業特別会計</v>
      </c>
      <c r="BH34" s="381"/>
      <c r="BI34" s="381"/>
      <c r="BJ34" s="381"/>
      <c r="BK34" s="381"/>
      <c r="BL34" s="381"/>
      <c r="BM34" s="381"/>
      <c r="BN34" s="381"/>
      <c r="BO34" s="381"/>
      <c r="BP34" s="381"/>
      <c r="BQ34" s="381"/>
      <c r="BR34" s="381"/>
      <c r="BS34" s="381"/>
      <c r="BT34" s="381"/>
      <c r="BU34" s="381"/>
      <c r="BV34" s="174"/>
      <c r="BW34" s="380">
        <f>IF(BY34="","",MAX(C34:D43,U34:V43,AM34:AN43,BE34:BF43)+1)</f>
        <v>11</v>
      </c>
      <c r="BX34" s="380"/>
      <c r="BY34" s="381" t="str">
        <f>IF('各会計、関係団体の財政状況及び健全化判断比率'!B68="","",'各会計、関係団体の財政状況及び健全化判断比率'!B68)</f>
        <v>鳥取県町村総合事務組合</v>
      </c>
      <c r="BZ34" s="381"/>
      <c r="CA34" s="381"/>
      <c r="CB34" s="381"/>
      <c r="CC34" s="381"/>
      <c r="CD34" s="381"/>
      <c r="CE34" s="381"/>
      <c r="CF34" s="381"/>
      <c r="CG34" s="381"/>
      <c r="CH34" s="381"/>
      <c r="CI34" s="381"/>
      <c r="CJ34" s="381"/>
      <c r="CK34" s="381"/>
      <c r="CL34" s="381"/>
      <c r="CM34" s="381"/>
      <c r="CN34" s="174"/>
      <c r="CO34" s="380">
        <f>IF(CQ34="","",MAX(C34:D43,U34:V43,AM34:AN43,BE34:BF43,BW34:BX43)+1)</f>
        <v>17</v>
      </c>
      <c r="CP34" s="380"/>
      <c r="CQ34" s="381" t="str">
        <f>IF('各会計、関係団体の財政状況及び健全化判断比率'!BS7="","",'各会計、関係団体の財政状況及び健全化判断比率'!BS7)</f>
        <v>一般財団法人北栄スポーツクラブ</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1"/>
    </row>
    <row r="35" spans="1:113" ht="32.25" customHeight="1" x14ac:dyDescent="0.15">
      <c r="A35" s="174"/>
      <c r="B35" s="198"/>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4"/>
      <c r="U35" s="380">
        <f>IF(W35="","",U34+1)</f>
        <v>3</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4"/>
      <c r="AM35" s="380">
        <f t="shared" ref="AM35:AM43" si="0">IF(AO35="","",AM34+1)</f>
        <v>6</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4"/>
      <c r="BE35" s="380">
        <f t="shared" ref="BE35:BE43" si="1">IF(BG35="","",BE34+1)</f>
        <v>9</v>
      </c>
      <c r="BF35" s="380"/>
      <c r="BG35" s="381" t="str">
        <f>IF('各会計、関係団体の財政状況及び健全化判断比率'!B35="","",'各会計、関係団体の財政状況及び健全化判断比率'!B35)</f>
        <v>合併処理浄化槽事業特別会計</v>
      </c>
      <c r="BH35" s="381"/>
      <c r="BI35" s="381"/>
      <c r="BJ35" s="381"/>
      <c r="BK35" s="381"/>
      <c r="BL35" s="381"/>
      <c r="BM35" s="381"/>
      <c r="BN35" s="381"/>
      <c r="BO35" s="381"/>
      <c r="BP35" s="381"/>
      <c r="BQ35" s="381"/>
      <c r="BR35" s="381"/>
      <c r="BS35" s="381"/>
      <c r="BT35" s="381"/>
      <c r="BU35" s="381"/>
      <c r="BV35" s="174"/>
      <c r="BW35" s="380">
        <f t="shared" ref="BW35:BW43" si="2">IF(BY35="","",BW34+1)</f>
        <v>12</v>
      </c>
      <c r="BX35" s="380"/>
      <c r="BY35" s="381" t="str">
        <f>IF('各会計、関係団体の財政状況及び健全化判断比率'!B69="","",'各会計、関係団体の財政状況及び健全化判断比率'!B69)</f>
        <v>鳥取中部ふるさと広域連合</v>
      </c>
      <c r="BZ35" s="381"/>
      <c r="CA35" s="381"/>
      <c r="CB35" s="381"/>
      <c r="CC35" s="381"/>
      <c r="CD35" s="381"/>
      <c r="CE35" s="381"/>
      <c r="CF35" s="381"/>
      <c r="CG35" s="381"/>
      <c r="CH35" s="381"/>
      <c r="CI35" s="381"/>
      <c r="CJ35" s="381"/>
      <c r="CK35" s="381"/>
      <c r="CL35" s="381"/>
      <c r="CM35" s="381"/>
      <c r="CN35" s="174"/>
      <c r="CO35" s="380">
        <f t="shared" ref="CO35:CO43" si="3">IF(CQ35="","",CO34+1)</f>
        <v>18</v>
      </c>
      <c r="CP35" s="380"/>
      <c r="CQ35" s="381" t="str">
        <f>IF('各会計、関係団体の財政状況及び健全化判断比率'!BS8="","",'各会計、関係団体の財政状況及び健全化判断比率'!BS8)</f>
        <v>株式会社北栄ドリーム農場</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1"/>
    </row>
    <row r="36" spans="1:113" ht="32.25" customHeight="1" x14ac:dyDescent="0.15">
      <c r="A36" s="174"/>
      <c r="B36" s="198"/>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4"/>
      <c r="U36" s="380">
        <f t="shared" ref="U36:U43" si="4">IF(W36="","",U35+1)</f>
        <v>4</v>
      </c>
      <c r="V36" s="380"/>
      <c r="W36" s="381" t="str">
        <f>IF('各会計、関係団体の財政状況及び健全化判断比率'!B30="","",'各会計、関係団体の財政状況及び健全化判断比率'!B30)</f>
        <v>後期高齢者医療事業特別会計</v>
      </c>
      <c r="X36" s="381"/>
      <c r="Y36" s="381"/>
      <c r="Z36" s="381"/>
      <c r="AA36" s="381"/>
      <c r="AB36" s="381"/>
      <c r="AC36" s="381"/>
      <c r="AD36" s="381"/>
      <c r="AE36" s="381"/>
      <c r="AF36" s="381"/>
      <c r="AG36" s="381"/>
      <c r="AH36" s="381"/>
      <c r="AI36" s="381"/>
      <c r="AJ36" s="381"/>
      <c r="AK36" s="381"/>
      <c r="AL36" s="174"/>
      <c r="AM36" s="380">
        <f t="shared" si="0"/>
        <v>7</v>
      </c>
      <c r="AN36" s="380"/>
      <c r="AO36" s="381" t="str">
        <f>IF('各会計、関係団体の財政状況及び健全化判断比率'!B33="","",'各会計、関係団体の財政状況及び健全化判断比率'!B33)</f>
        <v>風力発電事業会計</v>
      </c>
      <c r="AP36" s="381"/>
      <c r="AQ36" s="381"/>
      <c r="AR36" s="381"/>
      <c r="AS36" s="381"/>
      <c r="AT36" s="381"/>
      <c r="AU36" s="381"/>
      <c r="AV36" s="381"/>
      <c r="AW36" s="381"/>
      <c r="AX36" s="381"/>
      <c r="AY36" s="381"/>
      <c r="AZ36" s="381"/>
      <c r="BA36" s="381"/>
      <c r="BB36" s="381"/>
      <c r="BC36" s="381"/>
      <c r="BD36" s="174"/>
      <c r="BE36" s="380">
        <f t="shared" si="1"/>
        <v>10</v>
      </c>
      <c r="BF36" s="380"/>
      <c r="BG36" s="381" t="str">
        <f>IF('各会計、関係団体の財政状況及び健全化判断比率'!B36="","",'各会計、関係団体の財政状況及び健全化判断比率'!B36)</f>
        <v>大栄歴史文化学習館特別会計</v>
      </c>
      <c r="BH36" s="381"/>
      <c r="BI36" s="381"/>
      <c r="BJ36" s="381"/>
      <c r="BK36" s="381"/>
      <c r="BL36" s="381"/>
      <c r="BM36" s="381"/>
      <c r="BN36" s="381"/>
      <c r="BO36" s="381"/>
      <c r="BP36" s="381"/>
      <c r="BQ36" s="381"/>
      <c r="BR36" s="381"/>
      <c r="BS36" s="381"/>
      <c r="BT36" s="381"/>
      <c r="BU36" s="381"/>
      <c r="BV36" s="174"/>
      <c r="BW36" s="380">
        <f t="shared" si="2"/>
        <v>13</v>
      </c>
      <c r="BX36" s="380"/>
      <c r="BY36" s="381" t="str">
        <f>IF('各会計、関係団体の財政状況及び健全化判断比率'!B70="","",'各会計、関係団体の財政状況及び健全化判断比率'!B70)</f>
        <v>鳥取中部ふるさと広域連合</v>
      </c>
      <c r="BZ36" s="381"/>
      <c r="CA36" s="381"/>
      <c r="CB36" s="381"/>
      <c r="CC36" s="381"/>
      <c r="CD36" s="381"/>
      <c r="CE36" s="381"/>
      <c r="CF36" s="381"/>
      <c r="CG36" s="381"/>
      <c r="CH36" s="381"/>
      <c r="CI36" s="381"/>
      <c r="CJ36" s="381"/>
      <c r="CK36" s="381"/>
      <c r="CL36" s="381"/>
      <c r="CM36" s="381"/>
      <c r="CN36" s="174"/>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1"/>
    </row>
    <row r="37" spans="1:113" ht="32.25" customHeight="1" x14ac:dyDescent="0.15">
      <c r="A37" s="174"/>
      <c r="B37" s="198"/>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4"/>
      <c r="U37" s="380" t="str">
        <f t="shared" si="4"/>
        <v/>
      </c>
      <c r="V37" s="380"/>
      <c r="W37" s="381"/>
      <c r="X37" s="381"/>
      <c r="Y37" s="381"/>
      <c r="Z37" s="381"/>
      <c r="AA37" s="381"/>
      <c r="AB37" s="381"/>
      <c r="AC37" s="381"/>
      <c r="AD37" s="381"/>
      <c r="AE37" s="381"/>
      <c r="AF37" s="381"/>
      <c r="AG37" s="381"/>
      <c r="AH37" s="381"/>
      <c r="AI37" s="381"/>
      <c r="AJ37" s="381"/>
      <c r="AK37" s="381"/>
      <c r="AL37" s="174"/>
      <c r="AM37" s="380" t="str">
        <f t="shared" si="0"/>
        <v/>
      </c>
      <c r="AN37" s="380"/>
      <c r="AO37" s="381"/>
      <c r="AP37" s="381"/>
      <c r="AQ37" s="381"/>
      <c r="AR37" s="381"/>
      <c r="AS37" s="381"/>
      <c r="AT37" s="381"/>
      <c r="AU37" s="381"/>
      <c r="AV37" s="381"/>
      <c r="AW37" s="381"/>
      <c r="AX37" s="381"/>
      <c r="AY37" s="381"/>
      <c r="AZ37" s="381"/>
      <c r="BA37" s="381"/>
      <c r="BB37" s="381"/>
      <c r="BC37" s="381"/>
      <c r="BD37" s="174"/>
      <c r="BE37" s="380" t="str">
        <f t="shared" si="1"/>
        <v/>
      </c>
      <c r="BF37" s="380"/>
      <c r="BG37" s="381"/>
      <c r="BH37" s="381"/>
      <c r="BI37" s="381"/>
      <c r="BJ37" s="381"/>
      <c r="BK37" s="381"/>
      <c r="BL37" s="381"/>
      <c r="BM37" s="381"/>
      <c r="BN37" s="381"/>
      <c r="BO37" s="381"/>
      <c r="BP37" s="381"/>
      <c r="BQ37" s="381"/>
      <c r="BR37" s="381"/>
      <c r="BS37" s="381"/>
      <c r="BT37" s="381"/>
      <c r="BU37" s="381"/>
      <c r="BV37" s="174"/>
      <c r="BW37" s="380">
        <f t="shared" si="2"/>
        <v>14</v>
      </c>
      <c r="BX37" s="380"/>
      <c r="BY37" s="381" t="str">
        <f>IF('各会計、関係団体の財政状況及び健全化判断比率'!B71="","",'各会計、関係団体の財政状況及び健全化判断比率'!B71)</f>
        <v>鳥取中部ふるさと広域連合</v>
      </c>
      <c r="BZ37" s="381"/>
      <c r="CA37" s="381"/>
      <c r="CB37" s="381"/>
      <c r="CC37" s="381"/>
      <c r="CD37" s="381"/>
      <c r="CE37" s="381"/>
      <c r="CF37" s="381"/>
      <c r="CG37" s="381"/>
      <c r="CH37" s="381"/>
      <c r="CI37" s="381"/>
      <c r="CJ37" s="381"/>
      <c r="CK37" s="381"/>
      <c r="CL37" s="381"/>
      <c r="CM37" s="381"/>
      <c r="CN37" s="174"/>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1"/>
    </row>
    <row r="38" spans="1:113" ht="32.25" customHeight="1" x14ac:dyDescent="0.15">
      <c r="A38" s="174"/>
      <c r="B38" s="198"/>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4"/>
      <c r="U38" s="380" t="str">
        <f t="shared" si="4"/>
        <v/>
      </c>
      <c r="V38" s="380"/>
      <c r="W38" s="381"/>
      <c r="X38" s="381"/>
      <c r="Y38" s="381"/>
      <c r="Z38" s="381"/>
      <c r="AA38" s="381"/>
      <c r="AB38" s="381"/>
      <c r="AC38" s="381"/>
      <c r="AD38" s="381"/>
      <c r="AE38" s="381"/>
      <c r="AF38" s="381"/>
      <c r="AG38" s="381"/>
      <c r="AH38" s="381"/>
      <c r="AI38" s="381"/>
      <c r="AJ38" s="381"/>
      <c r="AK38" s="381"/>
      <c r="AL38" s="174"/>
      <c r="AM38" s="380" t="str">
        <f t="shared" si="0"/>
        <v/>
      </c>
      <c r="AN38" s="380"/>
      <c r="AO38" s="381"/>
      <c r="AP38" s="381"/>
      <c r="AQ38" s="381"/>
      <c r="AR38" s="381"/>
      <c r="AS38" s="381"/>
      <c r="AT38" s="381"/>
      <c r="AU38" s="381"/>
      <c r="AV38" s="381"/>
      <c r="AW38" s="381"/>
      <c r="AX38" s="381"/>
      <c r="AY38" s="381"/>
      <c r="AZ38" s="381"/>
      <c r="BA38" s="381"/>
      <c r="BB38" s="381"/>
      <c r="BC38" s="381"/>
      <c r="BD38" s="174"/>
      <c r="BE38" s="380" t="str">
        <f t="shared" si="1"/>
        <v/>
      </c>
      <c r="BF38" s="380"/>
      <c r="BG38" s="381"/>
      <c r="BH38" s="381"/>
      <c r="BI38" s="381"/>
      <c r="BJ38" s="381"/>
      <c r="BK38" s="381"/>
      <c r="BL38" s="381"/>
      <c r="BM38" s="381"/>
      <c r="BN38" s="381"/>
      <c r="BO38" s="381"/>
      <c r="BP38" s="381"/>
      <c r="BQ38" s="381"/>
      <c r="BR38" s="381"/>
      <c r="BS38" s="381"/>
      <c r="BT38" s="381"/>
      <c r="BU38" s="381"/>
      <c r="BV38" s="174"/>
      <c r="BW38" s="380">
        <f t="shared" si="2"/>
        <v>15</v>
      </c>
      <c r="BX38" s="380"/>
      <c r="BY38" s="381" t="str">
        <f>IF('各会計、関係団体の財政状況及び健全化判断比率'!B72="","",'各会計、関係団体の財政状況及び健全化判断比率'!B72)</f>
        <v>鳥取県後期高齢者医療広域連合</v>
      </c>
      <c r="BZ38" s="381"/>
      <c r="CA38" s="381"/>
      <c r="CB38" s="381"/>
      <c r="CC38" s="381"/>
      <c r="CD38" s="381"/>
      <c r="CE38" s="381"/>
      <c r="CF38" s="381"/>
      <c r="CG38" s="381"/>
      <c r="CH38" s="381"/>
      <c r="CI38" s="381"/>
      <c r="CJ38" s="381"/>
      <c r="CK38" s="381"/>
      <c r="CL38" s="381"/>
      <c r="CM38" s="381"/>
      <c r="CN38" s="174"/>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1"/>
    </row>
    <row r="39" spans="1:113" ht="32.25" customHeight="1" x14ac:dyDescent="0.15">
      <c r="A39" s="174"/>
      <c r="B39" s="198"/>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4"/>
      <c r="U39" s="380" t="str">
        <f t="shared" si="4"/>
        <v/>
      </c>
      <c r="V39" s="380"/>
      <c r="W39" s="381"/>
      <c r="X39" s="381"/>
      <c r="Y39" s="381"/>
      <c r="Z39" s="381"/>
      <c r="AA39" s="381"/>
      <c r="AB39" s="381"/>
      <c r="AC39" s="381"/>
      <c r="AD39" s="381"/>
      <c r="AE39" s="381"/>
      <c r="AF39" s="381"/>
      <c r="AG39" s="381"/>
      <c r="AH39" s="381"/>
      <c r="AI39" s="381"/>
      <c r="AJ39" s="381"/>
      <c r="AK39" s="381"/>
      <c r="AL39" s="174"/>
      <c r="AM39" s="380" t="str">
        <f t="shared" si="0"/>
        <v/>
      </c>
      <c r="AN39" s="380"/>
      <c r="AO39" s="381"/>
      <c r="AP39" s="381"/>
      <c r="AQ39" s="381"/>
      <c r="AR39" s="381"/>
      <c r="AS39" s="381"/>
      <c r="AT39" s="381"/>
      <c r="AU39" s="381"/>
      <c r="AV39" s="381"/>
      <c r="AW39" s="381"/>
      <c r="AX39" s="381"/>
      <c r="AY39" s="381"/>
      <c r="AZ39" s="381"/>
      <c r="BA39" s="381"/>
      <c r="BB39" s="381"/>
      <c r="BC39" s="381"/>
      <c r="BD39" s="174"/>
      <c r="BE39" s="380" t="str">
        <f t="shared" si="1"/>
        <v/>
      </c>
      <c r="BF39" s="380"/>
      <c r="BG39" s="381"/>
      <c r="BH39" s="381"/>
      <c r="BI39" s="381"/>
      <c r="BJ39" s="381"/>
      <c r="BK39" s="381"/>
      <c r="BL39" s="381"/>
      <c r="BM39" s="381"/>
      <c r="BN39" s="381"/>
      <c r="BO39" s="381"/>
      <c r="BP39" s="381"/>
      <c r="BQ39" s="381"/>
      <c r="BR39" s="381"/>
      <c r="BS39" s="381"/>
      <c r="BT39" s="381"/>
      <c r="BU39" s="381"/>
      <c r="BV39" s="174"/>
      <c r="BW39" s="380">
        <f t="shared" si="2"/>
        <v>16</v>
      </c>
      <c r="BX39" s="380"/>
      <c r="BY39" s="381" t="str">
        <f>IF('各会計、関係団体の財政状況及び健全化判断比率'!B73="","",'各会計、関係団体の財政状況及び健全化判断比率'!B73)</f>
        <v>鳥取県後期高齢者医療広域連合</v>
      </c>
      <c r="BZ39" s="381"/>
      <c r="CA39" s="381"/>
      <c r="CB39" s="381"/>
      <c r="CC39" s="381"/>
      <c r="CD39" s="381"/>
      <c r="CE39" s="381"/>
      <c r="CF39" s="381"/>
      <c r="CG39" s="381"/>
      <c r="CH39" s="381"/>
      <c r="CI39" s="381"/>
      <c r="CJ39" s="381"/>
      <c r="CK39" s="381"/>
      <c r="CL39" s="381"/>
      <c r="CM39" s="381"/>
      <c r="CN39" s="174"/>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1"/>
    </row>
    <row r="40" spans="1:113" ht="32.25" customHeight="1" x14ac:dyDescent="0.15">
      <c r="A40" s="174"/>
      <c r="B40" s="198"/>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4"/>
      <c r="U40" s="380" t="str">
        <f t="shared" si="4"/>
        <v/>
      </c>
      <c r="V40" s="380"/>
      <c r="W40" s="381"/>
      <c r="X40" s="381"/>
      <c r="Y40" s="381"/>
      <c r="Z40" s="381"/>
      <c r="AA40" s="381"/>
      <c r="AB40" s="381"/>
      <c r="AC40" s="381"/>
      <c r="AD40" s="381"/>
      <c r="AE40" s="381"/>
      <c r="AF40" s="381"/>
      <c r="AG40" s="381"/>
      <c r="AH40" s="381"/>
      <c r="AI40" s="381"/>
      <c r="AJ40" s="381"/>
      <c r="AK40" s="381"/>
      <c r="AL40" s="174"/>
      <c r="AM40" s="380" t="str">
        <f t="shared" si="0"/>
        <v/>
      </c>
      <c r="AN40" s="380"/>
      <c r="AO40" s="381"/>
      <c r="AP40" s="381"/>
      <c r="AQ40" s="381"/>
      <c r="AR40" s="381"/>
      <c r="AS40" s="381"/>
      <c r="AT40" s="381"/>
      <c r="AU40" s="381"/>
      <c r="AV40" s="381"/>
      <c r="AW40" s="381"/>
      <c r="AX40" s="381"/>
      <c r="AY40" s="381"/>
      <c r="AZ40" s="381"/>
      <c r="BA40" s="381"/>
      <c r="BB40" s="381"/>
      <c r="BC40" s="381"/>
      <c r="BD40" s="174"/>
      <c r="BE40" s="380" t="str">
        <f t="shared" si="1"/>
        <v/>
      </c>
      <c r="BF40" s="380"/>
      <c r="BG40" s="381"/>
      <c r="BH40" s="381"/>
      <c r="BI40" s="381"/>
      <c r="BJ40" s="381"/>
      <c r="BK40" s="381"/>
      <c r="BL40" s="381"/>
      <c r="BM40" s="381"/>
      <c r="BN40" s="381"/>
      <c r="BO40" s="381"/>
      <c r="BP40" s="381"/>
      <c r="BQ40" s="381"/>
      <c r="BR40" s="381"/>
      <c r="BS40" s="381"/>
      <c r="BT40" s="381"/>
      <c r="BU40" s="381"/>
      <c r="BV40" s="174"/>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4"/>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1"/>
    </row>
    <row r="41" spans="1:113" ht="32.25" customHeight="1" x14ac:dyDescent="0.15">
      <c r="A41" s="174"/>
      <c r="B41" s="198"/>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4"/>
      <c r="U41" s="380" t="str">
        <f t="shared" si="4"/>
        <v/>
      </c>
      <c r="V41" s="380"/>
      <c r="W41" s="381"/>
      <c r="X41" s="381"/>
      <c r="Y41" s="381"/>
      <c r="Z41" s="381"/>
      <c r="AA41" s="381"/>
      <c r="AB41" s="381"/>
      <c r="AC41" s="381"/>
      <c r="AD41" s="381"/>
      <c r="AE41" s="381"/>
      <c r="AF41" s="381"/>
      <c r="AG41" s="381"/>
      <c r="AH41" s="381"/>
      <c r="AI41" s="381"/>
      <c r="AJ41" s="381"/>
      <c r="AK41" s="381"/>
      <c r="AL41" s="174"/>
      <c r="AM41" s="380" t="str">
        <f t="shared" si="0"/>
        <v/>
      </c>
      <c r="AN41" s="380"/>
      <c r="AO41" s="381"/>
      <c r="AP41" s="381"/>
      <c r="AQ41" s="381"/>
      <c r="AR41" s="381"/>
      <c r="AS41" s="381"/>
      <c r="AT41" s="381"/>
      <c r="AU41" s="381"/>
      <c r="AV41" s="381"/>
      <c r="AW41" s="381"/>
      <c r="AX41" s="381"/>
      <c r="AY41" s="381"/>
      <c r="AZ41" s="381"/>
      <c r="BA41" s="381"/>
      <c r="BB41" s="381"/>
      <c r="BC41" s="381"/>
      <c r="BD41" s="174"/>
      <c r="BE41" s="380" t="str">
        <f t="shared" si="1"/>
        <v/>
      </c>
      <c r="BF41" s="380"/>
      <c r="BG41" s="381"/>
      <c r="BH41" s="381"/>
      <c r="BI41" s="381"/>
      <c r="BJ41" s="381"/>
      <c r="BK41" s="381"/>
      <c r="BL41" s="381"/>
      <c r="BM41" s="381"/>
      <c r="BN41" s="381"/>
      <c r="BO41" s="381"/>
      <c r="BP41" s="381"/>
      <c r="BQ41" s="381"/>
      <c r="BR41" s="381"/>
      <c r="BS41" s="381"/>
      <c r="BT41" s="381"/>
      <c r="BU41" s="381"/>
      <c r="BV41" s="174"/>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4"/>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1"/>
    </row>
    <row r="42" spans="1:113" ht="32.25" customHeight="1" x14ac:dyDescent="0.15">
      <c r="B42" s="198"/>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4"/>
      <c r="U42" s="380" t="str">
        <f t="shared" si="4"/>
        <v/>
      </c>
      <c r="V42" s="380"/>
      <c r="W42" s="381"/>
      <c r="X42" s="381"/>
      <c r="Y42" s="381"/>
      <c r="Z42" s="381"/>
      <c r="AA42" s="381"/>
      <c r="AB42" s="381"/>
      <c r="AC42" s="381"/>
      <c r="AD42" s="381"/>
      <c r="AE42" s="381"/>
      <c r="AF42" s="381"/>
      <c r="AG42" s="381"/>
      <c r="AH42" s="381"/>
      <c r="AI42" s="381"/>
      <c r="AJ42" s="381"/>
      <c r="AK42" s="381"/>
      <c r="AL42" s="174"/>
      <c r="AM42" s="380" t="str">
        <f t="shared" si="0"/>
        <v/>
      </c>
      <c r="AN42" s="380"/>
      <c r="AO42" s="381"/>
      <c r="AP42" s="381"/>
      <c r="AQ42" s="381"/>
      <c r="AR42" s="381"/>
      <c r="AS42" s="381"/>
      <c r="AT42" s="381"/>
      <c r="AU42" s="381"/>
      <c r="AV42" s="381"/>
      <c r="AW42" s="381"/>
      <c r="AX42" s="381"/>
      <c r="AY42" s="381"/>
      <c r="AZ42" s="381"/>
      <c r="BA42" s="381"/>
      <c r="BB42" s="381"/>
      <c r="BC42" s="381"/>
      <c r="BD42" s="174"/>
      <c r="BE42" s="380" t="str">
        <f t="shared" si="1"/>
        <v/>
      </c>
      <c r="BF42" s="380"/>
      <c r="BG42" s="381"/>
      <c r="BH42" s="381"/>
      <c r="BI42" s="381"/>
      <c r="BJ42" s="381"/>
      <c r="BK42" s="381"/>
      <c r="BL42" s="381"/>
      <c r="BM42" s="381"/>
      <c r="BN42" s="381"/>
      <c r="BO42" s="381"/>
      <c r="BP42" s="381"/>
      <c r="BQ42" s="381"/>
      <c r="BR42" s="381"/>
      <c r="BS42" s="381"/>
      <c r="BT42" s="381"/>
      <c r="BU42" s="381"/>
      <c r="BV42" s="174"/>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4"/>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1"/>
    </row>
    <row r="43" spans="1:113" ht="32.25" customHeight="1" x14ac:dyDescent="0.15">
      <c r="B43" s="198"/>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4"/>
      <c r="U43" s="380" t="str">
        <f t="shared" si="4"/>
        <v/>
      </c>
      <c r="V43" s="380"/>
      <c r="W43" s="381"/>
      <c r="X43" s="381"/>
      <c r="Y43" s="381"/>
      <c r="Z43" s="381"/>
      <c r="AA43" s="381"/>
      <c r="AB43" s="381"/>
      <c r="AC43" s="381"/>
      <c r="AD43" s="381"/>
      <c r="AE43" s="381"/>
      <c r="AF43" s="381"/>
      <c r="AG43" s="381"/>
      <c r="AH43" s="381"/>
      <c r="AI43" s="381"/>
      <c r="AJ43" s="381"/>
      <c r="AK43" s="381"/>
      <c r="AL43" s="174"/>
      <c r="AM43" s="380" t="str">
        <f t="shared" si="0"/>
        <v/>
      </c>
      <c r="AN43" s="380"/>
      <c r="AO43" s="381"/>
      <c r="AP43" s="381"/>
      <c r="AQ43" s="381"/>
      <c r="AR43" s="381"/>
      <c r="AS43" s="381"/>
      <c r="AT43" s="381"/>
      <c r="AU43" s="381"/>
      <c r="AV43" s="381"/>
      <c r="AW43" s="381"/>
      <c r="AX43" s="381"/>
      <c r="AY43" s="381"/>
      <c r="AZ43" s="381"/>
      <c r="BA43" s="381"/>
      <c r="BB43" s="381"/>
      <c r="BC43" s="381"/>
      <c r="BD43" s="174"/>
      <c r="BE43" s="380" t="str">
        <f t="shared" si="1"/>
        <v/>
      </c>
      <c r="BF43" s="380"/>
      <c r="BG43" s="381"/>
      <c r="BH43" s="381"/>
      <c r="BI43" s="381"/>
      <c r="BJ43" s="381"/>
      <c r="BK43" s="381"/>
      <c r="BL43" s="381"/>
      <c r="BM43" s="381"/>
      <c r="BN43" s="381"/>
      <c r="BO43" s="381"/>
      <c r="BP43" s="381"/>
      <c r="BQ43" s="381"/>
      <c r="BR43" s="381"/>
      <c r="BS43" s="381"/>
      <c r="BT43" s="381"/>
      <c r="BU43" s="381"/>
      <c r="BV43" s="174"/>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4"/>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211</v>
      </c>
      <c r="E46" s="377" t="s">
        <v>212</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213</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214</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215</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216</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217</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218</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219</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STamHlHDQsoWnooehC2XWaAg/Y+XLkrx+DMPlaAQnvnM9DchTdFS30wTjvlPfXHl/Shezd8MtJ3/7CkCAc+aog==" saltValue="ObgNQ6na3e6bRxaXDBtE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7" customWidth="1"/>
    <col min="2" max="2" width="2.375" style="207" customWidth="1"/>
    <col min="3" max="16" width="2.625" style="207" customWidth="1"/>
    <col min="17" max="17" width="2.375" style="207" customWidth="1"/>
    <col min="18" max="95" width="1.625" style="207" customWidth="1"/>
    <col min="96" max="133" width="1.625" style="219" customWidth="1"/>
    <col min="134" max="143" width="1.625" style="207" customWidth="1"/>
    <col min="144" max="16384" width="0" style="207"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730" t="s">
        <v>220</v>
      </c>
      <c r="DI1" s="731"/>
      <c r="DJ1" s="731"/>
      <c r="DK1" s="731"/>
      <c r="DL1" s="731"/>
      <c r="DM1" s="731"/>
      <c r="DN1" s="732"/>
      <c r="DO1" s="207"/>
      <c r="DP1" s="730" t="s">
        <v>221</v>
      </c>
      <c r="DQ1" s="731"/>
      <c r="DR1" s="731"/>
      <c r="DS1" s="731"/>
      <c r="DT1" s="731"/>
      <c r="DU1" s="731"/>
      <c r="DV1" s="731"/>
      <c r="DW1" s="731"/>
      <c r="DX1" s="731"/>
      <c r="DY1" s="731"/>
      <c r="DZ1" s="731"/>
      <c r="EA1" s="731"/>
      <c r="EB1" s="731"/>
      <c r="EC1" s="732"/>
      <c r="ED1" s="206"/>
      <c r="EE1" s="206"/>
      <c r="EF1" s="206"/>
      <c r="EG1" s="206"/>
      <c r="EH1" s="206"/>
      <c r="EI1" s="206"/>
      <c r="EJ1" s="206"/>
      <c r="EK1" s="206"/>
      <c r="EL1" s="206"/>
      <c r="EM1" s="206"/>
    </row>
    <row r="2" spans="2:143" ht="22.5" customHeight="1" x14ac:dyDescent="0.15">
      <c r="B2" s="208" t="s">
        <v>222</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row>
    <row r="3" spans="2:143" ht="11.25" customHeight="1" x14ac:dyDescent="0.15">
      <c r="B3" s="686" t="s">
        <v>223</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224</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226</v>
      </c>
      <c r="S4" s="687"/>
      <c r="T4" s="687"/>
      <c r="U4" s="687"/>
      <c r="V4" s="687"/>
      <c r="W4" s="687"/>
      <c r="X4" s="687"/>
      <c r="Y4" s="688"/>
      <c r="Z4" s="686" t="s">
        <v>227</v>
      </c>
      <c r="AA4" s="687"/>
      <c r="AB4" s="687"/>
      <c r="AC4" s="688"/>
      <c r="AD4" s="686" t="s">
        <v>228</v>
      </c>
      <c r="AE4" s="687"/>
      <c r="AF4" s="687"/>
      <c r="AG4" s="687"/>
      <c r="AH4" s="687"/>
      <c r="AI4" s="687"/>
      <c r="AJ4" s="687"/>
      <c r="AK4" s="688"/>
      <c r="AL4" s="686" t="s">
        <v>227</v>
      </c>
      <c r="AM4" s="687"/>
      <c r="AN4" s="687"/>
      <c r="AO4" s="688"/>
      <c r="AP4" s="733" t="s">
        <v>229</v>
      </c>
      <c r="AQ4" s="733"/>
      <c r="AR4" s="733"/>
      <c r="AS4" s="733"/>
      <c r="AT4" s="733"/>
      <c r="AU4" s="733"/>
      <c r="AV4" s="733"/>
      <c r="AW4" s="733"/>
      <c r="AX4" s="733"/>
      <c r="AY4" s="733"/>
      <c r="AZ4" s="733"/>
      <c r="BA4" s="733"/>
      <c r="BB4" s="733"/>
      <c r="BC4" s="733"/>
      <c r="BD4" s="733"/>
      <c r="BE4" s="733"/>
      <c r="BF4" s="733"/>
      <c r="BG4" s="733" t="s">
        <v>230</v>
      </c>
      <c r="BH4" s="733"/>
      <c r="BI4" s="733"/>
      <c r="BJ4" s="733"/>
      <c r="BK4" s="733"/>
      <c r="BL4" s="733"/>
      <c r="BM4" s="733"/>
      <c r="BN4" s="733"/>
      <c r="BO4" s="733" t="s">
        <v>227</v>
      </c>
      <c r="BP4" s="733"/>
      <c r="BQ4" s="733"/>
      <c r="BR4" s="733"/>
      <c r="BS4" s="733" t="s">
        <v>231</v>
      </c>
      <c r="BT4" s="733"/>
      <c r="BU4" s="733"/>
      <c r="BV4" s="733"/>
      <c r="BW4" s="733"/>
      <c r="BX4" s="733"/>
      <c r="BY4" s="733"/>
      <c r="BZ4" s="733"/>
      <c r="CA4" s="733"/>
      <c r="CB4" s="733"/>
      <c r="CD4" s="686" t="s">
        <v>232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233</v>
      </c>
      <c r="C5" s="693"/>
      <c r="D5" s="693"/>
      <c r="E5" s="693"/>
      <c r="F5" s="693"/>
      <c r="G5" s="693"/>
      <c r="H5" s="693"/>
      <c r="I5" s="693"/>
      <c r="J5" s="693"/>
      <c r="K5" s="693"/>
      <c r="L5" s="693"/>
      <c r="M5" s="693"/>
      <c r="N5" s="693"/>
      <c r="O5" s="693"/>
      <c r="P5" s="693"/>
      <c r="Q5" s="694"/>
      <c r="R5" s="689">
        <v>1441570</v>
      </c>
      <c r="S5" s="690"/>
      <c r="T5" s="690"/>
      <c r="U5" s="690"/>
      <c r="V5" s="690"/>
      <c r="W5" s="690"/>
      <c r="X5" s="690"/>
      <c r="Y5" s="715"/>
      <c r="Z5" s="728">
        <v>12.5</v>
      </c>
      <c r="AA5" s="728"/>
      <c r="AB5" s="728"/>
      <c r="AC5" s="728"/>
      <c r="AD5" s="729">
        <v>1441570</v>
      </c>
      <c r="AE5" s="729"/>
      <c r="AF5" s="729"/>
      <c r="AG5" s="729"/>
      <c r="AH5" s="729"/>
      <c r="AI5" s="729"/>
      <c r="AJ5" s="729"/>
      <c r="AK5" s="729"/>
      <c r="AL5" s="716">
        <v>26</v>
      </c>
      <c r="AM5" s="698"/>
      <c r="AN5" s="698"/>
      <c r="AO5" s="717"/>
      <c r="AP5" s="692" t="s">
        <v>234</v>
      </c>
      <c r="AQ5" s="693"/>
      <c r="AR5" s="693"/>
      <c r="AS5" s="693"/>
      <c r="AT5" s="693"/>
      <c r="AU5" s="693"/>
      <c r="AV5" s="693"/>
      <c r="AW5" s="693"/>
      <c r="AX5" s="693"/>
      <c r="AY5" s="693"/>
      <c r="AZ5" s="693"/>
      <c r="BA5" s="693"/>
      <c r="BB5" s="693"/>
      <c r="BC5" s="693"/>
      <c r="BD5" s="693"/>
      <c r="BE5" s="693"/>
      <c r="BF5" s="694"/>
      <c r="BG5" s="634">
        <v>1441570</v>
      </c>
      <c r="BH5" s="635"/>
      <c r="BI5" s="635"/>
      <c r="BJ5" s="635"/>
      <c r="BK5" s="635"/>
      <c r="BL5" s="635"/>
      <c r="BM5" s="635"/>
      <c r="BN5" s="636"/>
      <c r="BO5" s="672">
        <v>100</v>
      </c>
      <c r="BP5" s="672"/>
      <c r="BQ5" s="672"/>
      <c r="BR5" s="672"/>
      <c r="BS5" s="673">
        <v>5694</v>
      </c>
      <c r="BT5" s="673"/>
      <c r="BU5" s="673"/>
      <c r="BV5" s="673"/>
      <c r="BW5" s="673"/>
      <c r="BX5" s="673"/>
      <c r="BY5" s="673"/>
      <c r="BZ5" s="673"/>
      <c r="CA5" s="673"/>
      <c r="CB5" s="713"/>
      <c r="CD5" s="686" t="s">
        <v>229</v>
      </c>
      <c r="CE5" s="687"/>
      <c r="CF5" s="687"/>
      <c r="CG5" s="687"/>
      <c r="CH5" s="687"/>
      <c r="CI5" s="687"/>
      <c r="CJ5" s="687"/>
      <c r="CK5" s="687"/>
      <c r="CL5" s="687"/>
      <c r="CM5" s="687"/>
      <c r="CN5" s="687"/>
      <c r="CO5" s="687"/>
      <c r="CP5" s="687"/>
      <c r="CQ5" s="688"/>
      <c r="CR5" s="686" t="s">
        <v>235</v>
      </c>
      <c r="CS5" s="687"/>
      <c r="CT5" s="687"/>
      <c r="CU5" s="687"/>
      <c r="CV5" s="687"/>
      <c r="CW5" s="687"/>
      <c r="CX5" s="687"/>
      <c r="CY5" s="688"/>
      <c r="CZ5" s="686" t="s">
        <v>227</v>
      </c>
      <c r="DA5" s="687"/>
      <c r="DB5" s="687"/>
      <c r="DC5" s="688"/>
      <c r="DD5" s="686" t="s">
        <v>236</v>
      </c>
      <c r="DE5" s="687"/>
      <c r="DF5" s="687"/>
      <c r="DG5" s="687"/>
      <c r="DH5" s="687"/>
      <c r="DI5" s="687"/>
      <c r="DJ5" s="687"/>
      <c r="DK5" s="687"/>
      <c r="DL5" s="687"/>
      <c r="DM5" s="687"/>
      <c r="DN5" s="687"/>
      <c r="DO5" s="687"/>
      <c r="DP5" s="688"/>
      <c r="DQ5" s="686" t="s">
        <v>237</v>
      </c>
      <c r="DR5" s="687"/>
      <c r="DS5" s="687"/>
      <c r="DT5" s="687"/>
      <c r="DU5" s="687"/>
      <c r="DV5" s="687"/>
      <c r="DW5" s="687"/>
      <c r="DX5" s="687"/>
      <c r="DY5" s="687"/>
      <c r="DZ5" s="687"/>
      <c r="EA5" s="687"/>
      <c r="EB5" s="687"/>
      <c r="EC5" s="688"/>
    </row>
    <row r="6" spans="2:143" ht="11.25" customHeight="1" x14ac:dyDescent="0.15">
      <c r="B6" s="631" t="s">
        <v>238</v>
      </c>
      <c r="C6" s="632"/>
      <c r="D6" s="632"/>
      <c r="E6" s="632"/>
      <c r="F6" s="632"/>
      <c r="G6" s="632"/>
      <c r="H6" s="632"/>
      <c r="I6" s="632"/>
      <c r="J6" s="632"/>
      <c r="K6" s="632"/>
      <c r="L6" s="632"/>
      <c r="M6" s="632"/>
      <c r="N6" s="632"/>
      <c r="O6" s="632"/>
      <c r="P6" s="632"/>
      <c r="Q6" s="633"/>
      <c r="R6" s="634">
        <v>91653</v>
      </c>
      <c r="S6" s="635"/>
      <c r="T6" s="635"/>
      <c r="U6" s="635"/>
      <c r="V6" s="635"/>
      <c r="W6" s="635"/>
      <c r="X6" s="635"/>
      <c r="Y6" s="636"/>
      <c r="Z6" s="672">
        <v>0.8</v>
      </c>
      <c r="AA6" s="672"/>
      <c r="AB6" s="672"/>
      <c r="AC6" s="672"/>
      <c r="AD6" s="673">
        <v>91653</v>
      </c>
      <c r="AE6" s="673"/>
      <c r="AF6" s="673"/>
      <c r="AG6" s="673"/>
      <c r="AH6" s="673"/>
      <c r="AI6" s="673"/>
      <c r="AJ6" s="673"/>
      <c r="AK6" s="673"/>
      <c r="AL6" s="637">
        <v>1.7</v>
      </c>
      <c r="AM6" s="638"/>
      <c r="AN6" s="638"/>
      <c r="AO6" s="674"/>
      <c r="AP6" s="631" t="s">
        <v>239</v>
      </c>
      <c r="AQ6" s="632"/>
      <c r="AR6" s="632"/>
      <c r="AS6" s="632"/>
      <c r="AT6" s="632"/>
      <c r="AU6" s="632"/>
      <c r="AV6" s="632"/>
      <c r="AW6" s="632"/>
      <c r="AX6" s="632"/>
      <c r="AY6" s="632"/>
      <c r="AZ6" s="632"/>
      <c r="BA6" s="632"/>
      <c r="BB6" s="632"/>
      <c r="BC6" s="632"/>
      <c r="BD6" s="632"/>
      <c r="BE6" s="632"/>
      <c r="BF6" s="633"/>
      <c r="BG6" s="634">
        <v>1441570</v>
      </c>
      <c r="BH6" s="635"/>
      <c r="BI6" s="635"/>
      <c r="BJ6" s="635"/>
      <c r="BK6" s="635"/>
      <c r="BL6" s="635"/>
      <c r="BM6" s="635"/>
      <c r="BN6" s="636"/>
      <c r="BO6" s="672">
        <v>100</v>
      </c>
      <c r="BP6" s="672"/>
      <c r="BQ6" s="672"/>
      <c r="BR6" s="672"/>
      <c r="BS6" s="673">
        <v>5694</v>
      </c>
      <c r="BT6" s="673"/>
      <c r="BU6" s="673"/>
      <c r="BV6" s="673"/>
      <c r="BW6" s="673"/>
      <c r="BX6" s="673"/>
      <c r="BY6" s="673"/>
      <c r="BZ6" s="673"/>
      <c r="CA6" s="673"/>
      <c r="CB6" s="713"/>
      <c r="CD6" s="692" t="s">
        <v>240</v>
      </c>
      <c r="CE6" s="693"/>
      <c r="CF6" s="693"/>
      <c r="CG6" s="693"/>
      <c r="CH6" s="693"/>
      <c r="CI6" s="693"/>
      <c r="CJ6" s="693"/>
      <c r="CK6" s="693"/>
      <c r="CL6" s="693"/>
      <c r="CM6" s="693"/>
      <c r="CN6" s="693"/>
      <c r="CO6" s="693"/>
      <c r="CP6" s="693"/>
      <c r="CQ6" s="694"/>
      <c r="CR6" s="634">
        <v>99875</v>
      </c>
      <c r="CS6" s="635"/>
      <c r="CT6" s="635"/>
      <c r="CU6" s="635"/>
      <c r="CV6" s="635"/>
      <c r="CW6" s="635"/>
      <c r="CX6" s="635"/>
      <c r="CY6" s="636"/>
      <c r="CZ6" s="716">
        <v>0.9</v>
      </c>
      <c r="DA6" s="698"/>
      <c r="DB6" s="698"/>
      <c r="DC6" s="718"/>
      <c r="DD6" s="640" t="s">
        <v>142</v>
      </c>
      <c r="DE6" s="635"/>
      <c r="DF6" s="635"/>
      <c r="DG6" s="635"/>
      <c r="DH6" s="635"/>
      <c r="DI6" s="635"/>
      <c r="DJ6" s="635"/>
      <c r="DK6" s="635"/>
      <c r="DL6" s="635"/>
      <c r="DM6" s="635"/>
      <c r="DN6" s="635"/>
      <c r="DO6" s="635"/>
      <c r="DP6" s="636"/>
      <c r="DQ6" s="640">
        <v>99875</v>
      </c>
      <c r="DR6" s="635"/>
      <c r="DS6" s="635"/>
      <c r="DT6" s="635"/>
      <c r="DU6" s="635"/>
      <c r="DV6" s="635"/>
      <c r="DW6" s="635"/>
      <c r="DX6" s="635"/>
      <c r="DY6" s="635"/>
      <c r="DZ6" s="635"/>
      <c r="EA6" s="635"/>
      <c r="EB6" s="635"/>
      <c r="EC6" s="671"/>
    </row>
    <row r="7" spans="2:143" ht="11.25" customHeight="1" x14ac:dyDescent="0.15">
      <c r="B7" s="631" t="s">
        <v>241</v>
      </c>
      <c r="C7" s="632"/>
      <c r="D7" s="632"/>
      <c r="E7" s="632"/>
      <c r="F7" s="632"/>
      <c r="G7" s="632"/>
      <c r="H7" s="632"/>
      <c r="I7" s="632"/>
      <c r="J7" s="632"/>
      <c r="K7" s="632"/>
      <c r="L7" s="632"/>
      <c r="M7" s="632"/>
      <c r="N7" s="632"/>
      <c r="O7" s="632"/>
      <c r="P7" s="632"/>
      <c r="Q7" s="633"/>
      <c r="R7" s="634">
        <v>893</v>
      </c>
      <c r="S7" s="635"/>
      <c r="T7" s="635"/>
      <c r="U7" s="635"/>
      <c r="V7" s="635"/>
      <c r="W7" s="635"/>
      <c r="X7" s="635"/>
      <c r="Y7" s="636"/>
      <c r="Z7" s="672">
        <v>0</v>
      </c>
      <c r="AA7" s="672"/>
      <c r="AB7" s="672"/>
      <c r="AC7" s="672"/>
      <c r="AD7" s="673">
        <v>893</v>
      </c>
      <c r="AE7" s="673"/>
      <c r="AF7" s="673"/>
      <c r="AG7" s="673"/>
      <c r="AH7" s="673"/>
      <c r="AI7" s="673"/>
      <c r="AJ7" s="673"/>
      <c r="AK7" s="673"/>
      <c r="AL7" s="637">
        <v>0</v>
      </c>
      <c r="AM7" s="638"/>
      <c r="AN7" s="638"/>
      <c r="AO7" s="674"/>
      <c r="AP7" s="631" t="s">
        <v>242</v>
      </c>
      <c r="AQ7" s="632"/>
      <c r="AR7" s="632"/>
      <c r="AS7" s="632"/>
      <c r="AT7" s="632"/>
      <c r="AU7" s="632"/>
      <c r="AV7" s="632"/>
      <c r="AW7" s="632"/>
      <c r="AX7" s="632"/>
      <c r="AY7" s="632"/>
      <c r="AZ7" s="632"/>
      <c r="BA7" s="632"/>
      <c r="BB7" s="632"/>
      <c r="BC7" s="632"/>
      <c r="BD7" s="632"/>
      <c r="BE7" s="632"/>
      <c r="BF7" s="633"/>
      <c r="BG7" s="634">
        <v>592664</v>
      </c>
      <c r="BH7" s="635"/>
      <c r="BI7" s="635"/>
      <c r="BJ7" s="635"/>
      <c r="BK7" s="635"/>
      <c r="BL7" s="635"/>
      <c r="BM7" s="635"/>
      <c r="BN7" s="636"/>
      <c r="BO7" s="672">
        <v>41.1</v>
      </c>
      <c r="BP7" s="672"/>
      <c r="BQ7" s="672"/>
      <c r="BR7" s="672"/>
      <c r="BS7" s="673">
        <v>5694</v>
      </c>
      <c r="BT7" s="673"/>
      <c r="BU7" s="673"/>
      <c r="BV7" s="673"/>
      <c r="BW7" s="673"/>
      <c r="BX7" s="673"/>
      <c r="BY7" s="673"/>
      <c r="BZ7" s="673"/>
      <c r="CA7" s="673"/>
      <c r="CB7" s="713"/>
      <c r="CD7" s="631" t="s">
        <v>243</v>
      </c>
      <c r="CE7" s="632"/>
      <c r="CF7" s="632"/>
      <c r="CG7" s="632"/>
      <c r="CH7" s="632"/>
      <c r="CI7" s="632"/>
      <c r="CJ7" s="632"/>
      <c r="CK7" s="632"/>
      <c r="CL7" s="632"/>
      <c r="CM7" s="632"/>
      <c r="CN7" s="632"/>
      <c r="CO7" s="632"/>
      <c r="CP7" s="632"/>
      <c r="CQ7" s="633"/>
      <c r="CR7" s="634">
        <v>2355215</v>
      </c>
      <c r="CS7" s="635"/>
      <c r="CT7" s="635"/>
      <c r="CU7" s="635"/>
      <c r="CV7" s="635"/>
      <c r="CW7" s="635"/>
      <c r="CX7" s="635"/>
      <c r="CY7" s="636"/>
      <c r="CZ7" s="672">
        <v>21.2</v>
      </c>
      <c r="DA7" s="672"/>
      <c r="DB7" s="672"/>
      <c r="DC7" s="672"/>
      <c r="DD7" s="640">
        <v>79830</v>
      </c>
      <c r="DE7" s="635"/>
      <c r="DF7" s="635"/>
      <c r="DG7" s="635"/>
      <c r="DH7" s="635"/>
      <c r="DI7" s="635"/>
      <c r="DJ7" s="635"/>
      <c r="DK7" s="635"/>
      <c r="DL7" s="635"/>
      <c r="DM7" s="635"/>
      <c r="DN7" s="635"/>
      <c r="DO7" s="635"/>
      <c r="DP7" s="636"/>
      <c r="DQ7" s="640">
        <v>1274449</v>
      </c>
      <c r="DR7" s="635"/>
      <c r="DS7" s="635"/>
      <c r="DT7" s="635"/>
      <c r="DU7" s="635"/>
      <c r="DV7" s="635"/>
      <c r="DW7" s="635"/>
      <c r="DX7" s="635"/>
      <c r="DY7" s="635"/>
      <c r="DZ7" s="635"/>
      <c r="EA7" s="635"/>
      <c r="EB7" s="635"/>
      <c r="EC7" s="671"/>
    </row>
    <row r="8" spans="2:143" ht="11.25" customHeight="1" x14ac:dyDescent="0.15">
      <c r="B8" s="631" t="s">
        <v>244</v>
      </c>
      <c r="C8" s="632"/>
      <c r="D8" s="632"/>
      <c r="E8" s="632"/>
      <c r="F8" s="632"/>
      <c r="G8" s="632"/>
      <c r="H8" s="632"/>
      <c r="I8" s="632"/>
      <c r="J8" s="632"/>
      <c r="K8" s="632"/>
      <c r="L8" s="632"/>
      <c r="M8" s="632"/>
      <c r="N8" s="632"/>
      <c r="O8" s="632"/>
      <c r="P8" s="632"/>
      <c r="Q8" s="633"/>
      <c r="R8" s="634">
        <v>6963</v>
      </c>
      <c r="S8" s="635"/>
      <c r="T8" s="635"/>
      <c r="U8" s="635"/>
      <c r="V8" s="635"/>
      <c r="W8" s="635"/>
      <c r="X8" s="635"/>
      <c r="Y8" s="636"/>
      <c r="Z8" s="672">
        <v>0.1</v>
      </c>
      <c r="AA8" s="672"/>
      <c r="AB8" s="672"/>
      <c r="AC8" s="672"/>
      <c r="AD8" s="673">
        <v>6963</v>
      </c>
      <c r="AE8" s="673"/>
      <c r="AF8" s="673"/>
      <c r="AG8" s="673"/>
      <c r="AH8" s="673"/>
      <c r="AI8" s="673"/>
      <c r="AJ8" s="673"/>
      <c r="AK8" s="673"/>
      <c r="AL8" s="637">
        <v>0.1</v>
      </c>
      <c r="AM8" s="638"/>
      <c r="AN8" s="638"/>
      <c r="AO8" s="674"/>
      <c r="AP8" s="631" t="s">
        <v>245</v>
      </c>
      <c r="AQ8" s="632"/>
      <c r="AR8" s="632"/>
      <c r="AS8" s="632"/>
      <c r="AT8" s="632"/>
      <c r="AU8" s="632"/>
      <c r="AV8" s="632"/>
      <c r="AW8" s="632"/>
      <c r="AX8" s="632"/>
      <c r="AY8" s="632"/>
      <c r="AZ8" s="632"/>
      <c r="BA8" s="632"/>
      <c r="BB8" s="632"/>
      <c r="BC8" s="632"/>
      <c r="BD8" s="632"/>
      <c r="BE8" s="632"/>
      <c r="BF8" s="633"/>
      <c r="BG8" s="634">
        <v>26216</v>
      </c>
      <c r="BH8" s="635"/>
      <c r="BI8" s="635"/>
      <c r="BJ8" s="635"/>
      <c r="BK8" s="635"/>
      <c r="BL8" s="635"/>
      <c r="BM8" s="635"/>
      <c r="BN8" s="636"/>
      <c r="BO8" s="672">
        <v>1.8</v>
      </c>
      <c r="BP8" s="672"/>
      <c r="BQ8" s="672"/>
      <c r="BR8" s="672"/>
      <c r="BS8" s="673" t="s">
        <v>132</v>
      </c>
      <c r="BT8" s="673"/>
      <c r="BU8" s="673"/>
      <c r="BV8" s="673"/>
      <c r="BW8" s="673"/>
      <c r="BX8" s="673"/>
      <c r="BY8" s="673"/>
      <c r="BZ8" s="673"/>
      <c r="CA8" s="673"/>
      <c r="CB8" s="713"/>
      <c r="CD8" s="631" t="s">
        <v>246</v>
      </c>
      <c r="CE8" s="632"/>
      <c r="CF8" s="632"/>
      <c r="CG8" s="632"/>
      <c r="CH8" s="632"/>
      <c r="CI8" s="632"/>
      <c r="CJ8" s="632"/>
      <c r="CK8" s="632"/>
      <c r="CL8" s="632"/>
      <c r="CM8" s="632"/>
      <c r="CN8" s="632"/>
      <c r="CO8" s="632"/>
      <c r="CP8" s="632"/>
      <c r="CQ8" s="633"/>
      <c r="CR8" s="634">
        <v>2894891</v>
      </c>
      <c r="CS8" s="635"/>
      <c r="CT8" s="635"/>
      <c r="CU8" s="635"/>
      <c r="CV8" s="635"/>
      <c r="CW8" s="635"/>
      <c r="CX8" s="635"/>
      <c r="CY8" s="636"/>
      <c r="CZ8" s="672">
        <v>26</v>
      </c>
      <c r="DA8" s="672"/>
      <c r="DB8" s="672"/>
      <c r="DC8" s="672"/>
      <c r="DD8" s="640">
        <v>24082</v>
      </c>
      <c r="DE8" s="635"/>
      <c r="DF8" s="635"/>
      <c r="DG8" s="635"/>
      <c r="DH8" s="635"/>
      <c r="DI8" s="635"/>
      <c r="DJ8" s="635"/>
      <c r="DK8" s="635"/>
      <c r="DL8" s="635"/>
      <c r="DM8" s="635"/>
      <c r="DN8" s="635"/>
      <c r="DO8" s="635"/>
      <c r="DP8" s="636"/>
      <c r="DQ8" s="640">
        <v>1585301</v>
      </c>
      <c r="DR8" s="635"/>
      <c r="DS8" s="635"/>
      <c r="DT8" s="635"/>
      <c r="DU8" s="635"/>
      <c r="DV8" s="635"/>
      <c r="DW8" s="635"/>
      <c r="DX8" s="635"/>
      <c r="DY8" s="635"/>
      <c r="DZ8" s="635"/>
      <c r="EA8" s="635"/>
      <c r="EB8" s="635"/>
      <c r="EC8" s="671"/>
    </row>
    <row r="9" spans="2:143" ht="11.25" customHeight="1" x14ac:dyDescent="0.15">
      <c r="B9" s="631" t="s">
        <v>247</v>
      </c>
      <c r="C9" s="632"/>
      <c r="D9" s="632"/>
      <c r="E9" s="632"/>
      <c r="F9" s="632"/>
      <c r="G9" s="632"/>
      <c r="H9" s="632"/>
      <c r="I9" s="632"/>
      <c r="J9" s="632"/>
      <c r="K9" s="632"/>
      <c r="L9" s="632"/>
      <c r="M9" s="632"/>
      <c r="N9" s="632"/>
      <c r="O9" s="632"/>
      <c r="P9" s="632"/>
      <c r="Q9" s="633"/>
      <c r="R9" s="634">
        <v>5523</v>
      </c>
      <c r="S9" s="635"/>
      <c r="T9" s="635"/>
      <c r="U9" s="635"/>
      <c r="V9" s="635"/>
      <c r="W9" s="635"/>
      <c r="X9" s="635"/>
      <c r="Y9" s="636"/>
      <c r="Z9" s="672">
        <v>0</v>
      </c>
      <c r="AA9" s="672"/>
      <c r="AB9" s="672"/>
      <c r="AC9" s="672"/>
      <c r="AD9" s="673">
        <v>5523</v>
      </c>
      <c r="AE9" s="673"/>
      <c r="AF9" s="673"/>
      <c r="AG9" s="673"/>
      <c r="AH9" s="673"/>
      <c r="AI9" s="673"/>
      <c r="AJ9" s="673"/>
      <c r="AK9" s="673"/>
      <c r="AL9" s="637">
        <v>0.1</v>
      </c>
      <c r="AM9" s="638"/>
      <c r="AN9" s="638"/>
      <c r="AO9" s="674"/>
      <c r="AP9" s="631" t="s">
        <v>248</v>
      </c>
      <c r="AQ9" s="632"/>
      <c r="AR9" s="632"/>
      <c r="AS9" s="632"/>
      <c r="AT9" s="632"/>
      <c r="AU9" s="632"/>
      <c r="AV9" s="632"/>
      <c r="AW9" s="632"/>
      <c r="AX9" s="632"/>
      <c r="AY9" s="632"/>
      <c r="AZ9" s="632"/>
      <c r="BA9" s="632"/>
      <c r="BB9" s="632"/>
      <c r="BC9" s="632"/>
      <c r="BD9" s="632"/>
      <c r="BE9" s="632"/>
      <c r="BF9" s="633"/>
      <c r="BG9" s="634">
        <v>514410</v>
      </c>
      <c r="BH9" s="635"/>
      <c r="BI9" s="635"/>
      <c r="BJ9" s="635"/>
      <c r="BK9" s="635"/>
      <c r="BL9" s="635"/>
      <c r="BM9" s="635"/>
      <c r="BN9" s="636"/>
      <c r="BO9" s="672">
        <v>35.700000000000003</v>
      </c>
      <c r="BP9" s="672"/>
      <c r="BQ9" s="672"/>
      <c r="BR9" s="672"/>
      <c r="BS9" s="673" t="s">
        <v>132</v>
      </c>
      <c r="BT9" s="673"/>
      <c r="BU9" s="673"/>
      <c r="BV9" s="673"/>
      <c r="BW9" s="673"/>
      <c r="BX9" s="673"/>
      <c r="BY9" s="673"/>
      <c r="BZ9" s="673"/>
      <c r="CA9" s="673"/>
      <c r="CB9" s="713"/>
      <c r="CD9" s="631" t="s">
        <v>249</v>
      </c>
      <c r="CE9" s="632"/>
      <c r="CF9" s="632"/>
      <c r="CG9" s="632"/>
      <c r="CH9" s="632"/>
      <c r="CI9" s="632"/>
      <c r="CJ9" s="632"/>
      <c r="CK9" s="632"/>
      <c r="CL9" s="632"/>
      <c r="CM9" s="632"/>
      <c r="CN9" s="632"/>
      <c r="CO9" s="632"/>
      <c r="CP9" s="632"/>
      <c r="CQ9" s="633"/>
      <c r="CR9" s="634">
        <v>533829</v>
      </c>
      <c r="CS9" s="635"/>
      <c r="CT9" s="635"/>
      <c r="CU9" s="635"/>
      <c r="CV9" s="635"/>
      <c r="CW9" s="635"/>
      <c r="CX9" s="635"/>
      <c r="CY9" s="636"/>
      <c r="CZ9" s="672">
        <v>4.8</v>
      </c>
      <c r="DA9" s="672"/>
      <c r="DB9" s="672"/>
      <c r="DC9" s="672"/>
      <c r="DD9" s="640" t="s">
        <v>142</v>
      </c>
      <c r="DE9" s="635"/>
      <c r="DF9" s="635"/>
      <c r="DG9" s="635"/>
      <c r="DH9" s="635"/>
      <c r="DI9" s="635"/>
      <c r="DJ9" s="635"/>
      <c r="DK9" s="635"/>
      <c r="DL9" s="635"/>
      <c r="DM9" s="635"/>
      <c r="DN9" s="635"/>
      <c r="DO9" s="635"/>
      <c r="DP9" s="636"/>
      <c r="DQ9" s="640">
        <v>319731</v>
      </c>
      <c r="DR9" s="635"/>
      <c r="DS9" s="635"/>
      <c r="DT9" s="635"/>
      <c r="DU9" s="635"/>
      <c r="DV9" s="635"/>
      <c r="DW9" s="635"/>
      <c r="DX9" s="635"/>
      <c r="DY9" s="635"/>
      <c r="DZ9" s="635"/>
      <c r="EA9" s="635"/>
      <c r="EB9" s="635"/>
      <c r="EC9" s="671"/>
    </row>
    <row r="10" spans="2:143" ht="11.25" customHeight="1" x14ac:dyDescent="0.15">
      <c r="B10" s="631" t="s">
        <v>250</v>
      </c>
      <c r="C10" s="632"/>
      <c r="D10" s="632"/>
      <c r="E10" s="632"/>
      <c r="F10" s="632"/>
      <c r="G10" s="632"/>
      <c r="H10" s="632"/>
      <c r="I10" s="632"/>
      <c r="J10" s="632"/>
      <c r="K10" s="632"/>
      <c r="L10" s="632"/>
      <c r="M10" s="632"/>
      <c r="N10" s="632"/>
      <c r="O10" s="632"/>
      <c r="P10" s="632"/>
      <c r="Q10" s="633"/>
      <c r="R10" s="634" t="s">
        <v>132</v>
      </c>
      <c r="S10" s="635"/>
      <c r="T10" s="635"/>
      <c r="U10" s="635"/>
      <c r="V10" s="635"/>
      <c r="W10" s="635"/>
      <c r="X10" s="635"/>
      <c r="Y10" s="636"/>
      <c r="Z10" s="672" t="s">
        <v>132</v>
      </c>
      <c r="AA10" s="672"/>
      <c r="AB10" s="672"/>
      <c r="AC10" s="672"/>
      <c r="AD10" s="673" t="s">
        <v>141</v>
      </c>
      <c r="AE10" s="673"/>
      <c r="AF10" s="673"/>
      <c r="AG10" s="673"/>
      <c r="AH10" s="673"/>
      <c r="AI10" s="673"/>
      <c r="AJ10" s="673"/>
      <c r="AK10" s="673"/>
      <c r="AL10" s="637" t="s">
        <v>132</v>
      </c>
      <c r="AM10" s="638"/>
      <c r="AN10" s="638"/>
      <c r="AO10" s="674"/>
      <c r="AP10" s="631" t="s">
        <v>251</v>
      </c>
      <c r="AQ10" s="632"/>
      <c r="AR10" s="632"/>
      <c r="AS10" s="632"/>
      <c r="AT10" s="632"/>
      <c r="AU10" s="632"/>
      <c r="AV10" s="632"/>
      <c r="AW10" s="632"/>
      <c r="AX10" s="632"/>
      <c r="AY10" s="632"/>
      <c r="AZ10" s="632"/>
      <c r="BA10" s="632"/>
      <c r="BB10" s="632"/>
      <c r="BC10" s="632"/>
      <c r="BD10" s="632"/>
      <c r="BE10" s="632"/>
      <c r="BF10" s="633"/>
      <c r="BG10" s="634">
        <v>30064</v>
      </c>
      <c r="BH10" s="635"/>
      <c r="BI10" s="635"/>
      <c r="BJ10" s="635"/>
      <c r="BK10" s="635"/>
      <c r="BL10" s="635"/>
      <c r="BM10" s="635"/>
      <c r="BN10" s="636"/>
      <c r="BO10" s="672">
        <v>2.1</v>
      </c>
      <c r="BP10" s="672"/>
      <c r="BQ10" s="672"/>
      <c r="BR10" s="672"/>
      <c r="BS10" s="673" t="s">
        <v>132</v>
      </c>
      <c r="BT10" s="673"/>
      <c r="BU10" s="673"/>
      <c r="BV10" s="673"/>
      <c r="BW10" s="673"/>
      <c r="BX10" s="673"/>
      <c r="BY10" s="673"/>
      <c r="BZ10" s="673"/>
      <c r="CA10" s="673"/>
      <c r="CB10" s="713"/>
      <c r="CD10" s="631" t="s">
        <v>252</v>
      </c>
      <c r="CE10" s="632"/>
      <c r="CF10" s="632"/>
      <c r="CG10" s="632"/>
      <c r="CH10" s="632"/>
      <c r="CI10" s="632"/>
      <c r="CJ10" s="632"/>
      <c r="CK10" s="632"/>
      <c r="CL10" s="632"/>
      <c r="CM10" s="632"/>
      <c r="CN10" s="632"/>
      <c r="CO10" s="632"/>
      <c r="CP10" s="632"/>
      <c r="CQ10" s="633"/>
      <c r="CR10" s="634" t="s">
        <v>141</v>
      </c>
      <c r="CS10" s="635"/>
      <c r="CT10" s="635"/>
      <c r="CU10" s="635"/>
      <c r="CV10" s="635"/>
      <c r="CW10" s="635"/>
      <c r="CX10" s="635"/>
      <c r="CY10" s="636"/>
      <c r="CZ10" s="672" t="s">
        <v>141</v>
      </c>
      <c r="DA10" s="672"/>
      <c r="DB10" s="672"/>
      <c r="DC10" s="672"/>
      <c r="DD10" s="640" t="s">
        <v>132</v>
      </c>
      <c r="DE10" s="635"/>
      <c r="DF10" s="635"/>
      <c r="DG10" s="635"/>
      <c r="DH10" s="635"/>
      <c r="DI10" s="635"/>
      <c r="DJ10" s="635"/>
      <c r="DK10" s="635"/>
      <c r="DL10" s="635"/>
      <c r="DM10" s="635"/>
      <c r="DN10" s="635"/>
      <c r="DO10" s="635"/>
      <c r="DP10" s="636"/>
      <c r="DQ10" s="640" t="s">
        <v>132</v>
      </c>
      <c r="DR10" s="635"/>
      <c r="DS10" s="635"/>
      <c r="DT10" s="635"/>
      <c r="DU10" s="635"/>
      <c r="DV10" s="635"/>
      <c r="DW10" s="635"/>
      <c r="DX10" s="635"/>
      <c r="DY10" s="635"/>
      <c r="DZ10" s="635"/>
      <c r="EA10" s="635"/>
      <c r="EB10" s="635"/>
      <c r="EC10" s="671"/>
    </row>
    <row r="11" spans="2:143" ht="11.25" customHeight="1" x14ac:dyDescent="0.15">
      <c r="B11" s="631" t="s">
        <v>253</v>
      </c>
      <c r="C11" s="632"/>
      <c r="D11" s="632"/>
      <c r="E11" s="632"/>
      <c r="F11" s="632"/>
      <c r="G11" s="632"/>
      <c r="H11" s="632"/>
      <c r="I11" s="632"/>
      <c r="J11" s="632"/>
      <c r="K11" s="632"/>
      <c r="L11" s="632"/>
      <c r="M11" s="632"/>
      <c r="N11" s="632"/>
      <c r="O11" s="632"/>
      <c r="P11" s="632"/>
      <c r="Q11" s="633"/>
      <c r="R11" s="634">
        <v>327410</v>
      </c>
      <c r="S11" s="635"/>
      <c r="T11" s="635"/>
      <c r="U11" s="635"/>
      <c r="V11" s="635"/>
      <c r="W11" s="635"/>
      <c r="X11" s="635"/>
      <c r="Y11" s="636"/>
      <c r="Z11" s="637">
        <v>2.8</v>
      </c>
      <c r="AA11" s="638"/>
      <c r="AB11" s="638"/>
      <c r="AC11" s="639"/>
      <c r="AD11" s="640">
        <v>327410</v>
      </c>
      <c r="AE11" s="635"/>
      <c r="AF11" s="635"/>
      <c r="AG11" s="635"/>
      <c r="AH11" s="635"/>
      <c r="AI11" s="635"/>
      <c r="AJ11" s="635"/>
      <c r="AK11" s="636"/>
      <c r="AL11" s="637">
        <v>5.9</v>
      </c>
      <c r="AM11" s="638"/>
      <c r="AN11" s="638"/>
      <c r="AO11" s="674"/>
      <c r="AP11" s="631" t="s">
        <v>254</v>
      </c>
      <c r="AQ11" s="632"/>
      <c r="AR11" s="632"/>
      <c r="AS11" s="632"/>
      <c r="AT11" s="632"/>
      <c r="AU11" s="632"/>
      <c r="AV11" s="632"/>
      <c r="AW11" s="632"/>
      <c r="AX11" s="632"/>
      <c r="AY11" s="632"/>
      <c r="AZ11" s="632"/>
      <c r="BA11" s="632"/>
      <c r="BB11" s="632"/>
      <c r="BC11" s="632"/>
      <c r="BD11" s="632"/>
      <c r="BE11" s="632"/>
      <c r="BF11" s="633"/>
      <c r="BG11" s="634">
        <v>21974</v>
      </c>
      <c r="BH11" s="635"/>
      <c r="BI11" s="635"/>
      <c r="BJ11" s="635"/>
      <c r="BK11" s="635"/>
      <c r="BL11" s="635"/>
      <c r="BM11" s="635"/>
      <c r="BN11" s="636"/>
      <c r="BO11" s="672">
        <v>1.5</v>
      </c>
      <c r="BP11" s="672"/>
      <c r="BQ11" s="672"/>
      <c r="BR11" s="672"/>
      <c r="BS11" s="673">
        <v>5694</v>
      </c>
      <c r="BT11" s="673"/>
      <c r="BU11" s="673"/>
      <c r="BV11" s="673"/>
      <c r="BW11" s="673"/>
      <c r="BX11" s="673"/>
      <c r="BY11" s="673"/>
      <c r="BZ11" s="673"/>
      <c r="CA11" s="673"/>
      <c r="CB11" s="713"/>
      <c r="CD11" s="631" t="s">
        <v>255</v>
      </c>
      <c r="CE11" s="632"/>
      <c r="CF11" s="632"/>
      <c r="CG11" s="632"/>
      <c r="CH11" s="632"/>
      <c r="CI11" s="632"/>
      <c r="CJ11" s="632"/>
      <c r="CK11" s="632"/>
      <c r="CL11" s="632"/>
      <c r="CM11" s="632"/>
      <c r="CN11" s="632"/>
      <c r="CO11" s="632"/>
      <c r="CP11" s="632"/>
      <c r="CQ11" s="633"/>
      <c r="CR11" s="634">
        <v>1319831</v>
      </c>
      <c r="CS11" s="635"/>
      <c r="CT11" s="635"/>
      <c r="CU11" s="635"/>
      <c r="CV11" s="635"/>
      <c r="CW11" s="635"/>
      <c r="CX11" s="635"/>
      <c r="CY11" s="636"/>
      <c r="CZ11" s="672">
        <v>11.9</v>
      </c>
      <c r="DA11" s="672"/>
      <c r="DB11" s="672"/>
      <c r="DC11" s="672"/>
      <c r="DD11" s="640">
        <v>14185</v>
      </c>
      <c r="DE11" s="635"/>
      <c r="DF11" s="635"/>
      <c r="DG11" s="635"/>
      <c r="DH11" s="635"/>
      <c r="DI11" s="635"/>
      <c r="DJ11" s="635"/>
      <c r="DK11" s="635"/>
      <c r="DL11" s="635"/>
      <c r="DM11" s="635"/>
      <c r="DN11" s="635"/>
      <c r="DO11" s="635"/>
      <c r="DP11" s="636"/>
      <c r="DQ11" s="640">
        <v>294058</v>
      </c>
      <c r="DR11" s="635"/>
      <c r="DS11" s="635"/>
      <c r="DT11" s="635"/>
      <c r="DU11" s="635"/>
      <c r="DV11" s="635"/>
      <c r="DW11" s="635"/>
      <c r="DX11" s="635"/>
      <c r="DY11" s="635"/>
      <c r="DZ11" s="635"/>
      <c r="EA11" s="635"/>
      <c r="EB11" s="635"/>
      <c r="EC11" s="671"/>
    </row>
    <row r="12" spans="2:143" ht="11.25" customHeight="1" x14ac:dyDescent="0.15">
      <c r="B12" s="631" t="s">
        <v>256</v>
      </c>
      <c r="C12" s="632"/>
      <c r="D12" s="632"/>
      <c r="E12" s="632"/>
      <c r="F12" s="632"/>
      <c r="G12" s="632"/>
      <c r="H12" s="632"/>
      <c r="I12" s="632"/>
      <c r="J12" s="632"/>
      <c r="K12" s="632"/>
      <c r="L12" s="632"/>
      <c r="M12" s="632"/>
      <c r="N12" s="632"/>
      <c r="O12" s="632"/>
      <c r="P12" s="632"/>
      <c r="Q12" s="633"/>
      <c r="R12" s="634" t="s">
        <v>142</v>
      </c>
      <c r="S12" s="635"/>
      <c r="T12" s="635"/>
      <c r="U12" s="635"/>
      <c r="V12" s="635"/>
      <c r="W12" s="635"/>
      <c r="X12" s="635"/>
      <c r="Y12" s="636"/>
      <c r="Z12" s="672" t="s">
        <v>132</v>
      </c>
      <c r="AA12" s="672"/>
      <c r="AB12" s="672"/>
      <c r="AC12" s="672"/>
      <c r="AD12" s="673" t="s">
        <v>132</v>
      </c>
      <c r="AE12" s="673"/>
      <c r="AF12" s="673"/>
      <c r="AG12" s="673"/>
      <c r="AH12" s="673"/>
      <c r="AI12" s="673"/>
      <c r="AJ12" s="673"/>
      <c r="AK12" s="673"/>
      <c r="AL12" s="637" t="s">
        <v>141</v>
      </c>
      <c r="AM12" s="638"/>
      <c r="AN12" s="638"/>
      <c r="AO12" s="674"/>
      <c r="AP12" s="631" t="s">
        <v>257</v>
      </c>
      <c r="AQ12" s="632"/>
      <c r="AR12" s="632"/>
      <c r="AS12" s="632"/>
      <c r="AT12" s="632"/>
      <c r="AU12" s="632"/>
      <c r="AV12" s="632"/>
      <c r="AW12" s="632"/>
      <c r="AX12" s="632"/>
      <c r="AY12" s="632"/>
      <c r="AZ12" s="632"/>
      <c r="BA12" s="632"/>
      <c r="BB12" s="632"/>
      <c r="BC12" s="632"/>
      <c r="BD12" s="632"/>
      <c r="BE12" s="632"/>
      <c r="BF12" s="633"/>
      <c r="BG12" s="634">
        <v>675026</v>
      </c>
      <c r="BH12" s="635"/>
      <c r="BI12" s="635"/>
      <c r="BJ12" s="635"/>
      <c r="BK12" s="635"/>
      <c r="BL12" s="635"/>
      <c r="BM12" s="635"/>
      <c r="BN12" s="636"/>
      <c r="BO12" s="672">
        <v>46.8</v>
      </c>
      <c r="BP12" s="672"/>
      <c r="BQ12" s="672"/>
      <c r="BR12" s="672"/>
      <c r="BS12" s="673" t="s">
        <v>132</v>
      </c>
      <c r="BT12" s="673"/>
      <c r="BU12" s="673"/>
      <c r="BV12" s="673"/>
      <c r="BW12" s="673"/>
      <c r="BX12" s="673"/>
      <c r="BY12" s="673"/>
      <c r="BZ12" s="673"/>
      <c r="CA12" s="673"/>
      <c r="CB12" s="713"/>
      <c r="CD12" s="631" t="s">
        <v>258</v>
      </c>
      <c r="CE12" s="632"/>
      <c r="CF12" s="632"/>
      <c r="CG12" s="632"/>
      <c r="CH12" s="632"/>
      <c r="CI12" s="632"/>
      <c r="CJ12" s="632"/>
      <c r="CK12" s="632"/>
      <c r="CL12" s="632"/>
      <c r="CM12" s="632"/>
      <c r="CN12" s="632"/>
      <c r="CO12" s="632"/>
      <c r="CP12" s="632"/>
      <c r="CQ12" s="633"/>
      <c r="CR12" s="634">
        <v>424536</v>
      </c>
      <c r="CS12" s="635"/>
      <c r="CT12" s="635"/>
      <c r="CU12" s="635"/>
      <c r="CV12" s="635"/>
      <c r="CW12" s="635"/>
      <c r="CX12" s="635"/>
      <c r="CY12" s="636"/>
      <c r="CZ12" s="672">
        <v>3.8</v>
      </c>
      <c r="DA12" s="672"/>
      <c r="DB12" s="672"/>
      <c r="DC12" s="672"/>
      <c r="DD12" s="640">
        <v>177535</v>
      </c>
      <c r="DE12" s="635"/>
      <c r="DF12" s="635"/>
      <c r="DG12" s="635"/>
      <c r="DH12" s="635"/>
      <c r="DI12" s="635"/>
      <c r="DJ12" s="635"/>
      <c r="DK12" s="635"/>
      <c r="DL12" s="635"/>
      <c r="DM12" s="635"/>
      <c r="DN12" s="635"/>
      <c r="DO12" s="635"/>
      <c r="DP12" s="636"/>
      <c r="DQ12" s="640">
        <v>214546</v>
      </c>
      <c r="DR12" s="635"/>
      <c r="DS12" s="635"/>
      <c r="DT12" s="635"/>
      <c r="DU12" s="635"/>
      <c r="DV12" s="635"/>
      <c r="DW12" s="635"/>
      <c r="DX12" s="635"/>
      <c r="DY12" s="635"/>
      <c r="DZ12" s="635"/>
      <c r="EA12" s="635"/>
      <c r="EB12" s="635"/>
      <c r="EC12" s="671"/>
    </row>
    <row r="13" spans="2:143" ht="11.25" customHeight="1" x14ac:dyDescent="0.15">
      <c r="B13" s="631" t="s">
        <v>259</v>
      </c>
      <c r="C13" s="632"/>
      <c r="D13" s="632"/>
      <c r="E13" s="632"/>
      <c r="F13" s="632"/>
      <c r="G13" s="632"/>
      <c r="H13" s="632"/>
      <c r="I13" s="632"/>
      <c r="J13" s="632"/>
      <c r="K13" s="632"/>
      <c r="L13" s="632"/>
      <c r="M13" s="632"/>
      <c r="N13" s="632"/>
      <c r="O13" s="632"/>
      <c r="P13" s="632"/>
      <c r="Q13" s="633"/>
      <c r="R13" s="634" t="s">
        <v>141</v>
      </c>
      <c r="S13" s="635"/>
      <c r="T13" s="635"/>
      <c r="U13" s="635"/>
      <c r="V13" s="635"/>
      <c r="W13" s="635"/>
      <c r="X13" s="635"/>
      <c r="Y13" s="636"/>
      <c r="Z13" s="672" t="s">
        <v>142</v>
      </c>
      <c r="AA13" s="672"/>
      <c r="AB13" s="672"/>
      <c r="AC13" s="672"/>
      <c r="AD13" s="673" t="s">
        <v>141</v>
      </c>
      <c r="AE13" s="673"/>
      <c r="AF13" s="673"/>
      <c r="AG13" s="673"/>
      <c r="AH13" s="673"/>
      <c r="AI13" s="673"/>
      <c r="AJ13" s="673"/>
      <c r="AK13" s="673"/>
      <c r="AL13" s="637" t="s">
        <v>141</v>
      </c>
      <c r="AM13" s="638"/>
      <c r="AN13" s="638"/>
      <c r="AO13" s="674"/>
      <c r="AP13" s="631" t="s">
        <v>260</v>
      </c>
      <c r="AQ13" s="632"/>
      <c r="AR13" s="632"/>
      <c r="AS13" s="632"/>
      <c r="AT13" s="632"/>
      <c r="AU13" s="632"/>
      <c r="AV13" s="632"/>
      <c r="AW13" s="632"/>
      <c r="AX13" s="632"/>
      <c r="AY13" s="632"/>
      <c r="AZ13" s="632"/>
      <c r="BA13" s="632"/>
      <c r="BB13" s="632"/>
      <c r="BC13" s="632"/>
      <c r="BD13" s="632"/>
      <c r="BE13" s="632"/>
      <c r="BF13" s="633"/>
      <c r="BG13" s="634">
        <v>674688</v>
      </c>
      <c r="BH13" s="635"/>
      <c r="BI13" s="635"/>
      <c r="BJ13" s="635"/>
      <c r="BK13" s="635"/>
      <c r="BL13" s="635"/>
      <c r="BM13" s="635"/>
      <c r="BN13" s="636"/>
      <c r="BO13" s="672">
        <v>46.8</v>
      </c>
      <c r="BP13" s="672"/>
      <c r="BQ13" s="672"/>
      <c r="BR13" s="672"/>
      <c r="BS13" s="673" t="s">
        <v>142</v>
      </c>
      <c r="BT13" s="673"/>
      <c r="BU13" s="673"/>
      <c r="BV13" s="673"/>
      <c r="BW13" s="673"/>
      <c r="BX13" s="673"/>
      <c r="BY13" s="673"/>
      <c r="BZ13" s="673"/>
      <c r="CA13" s="673"/>
      <c r="CB13" s="713"/>
      <c r="CD13" s="631" t="s">
        <v>261</v>
      </c>
      <c r="CE13" s="632"/>
      <c r="CF13" s="632"/>
      <c r="CG13" s="632"/>
      <c r="CH13" s="632"/>
      <c r="CI13" s="632"/>
      <c r="CJ13" s="632"/>
      <c r="CK13" s="632"/>
      <c r="CL13" s="632"/>
      <c r="CM13" s="632"/>
      <c r="CN13" s="632"/>
      <c r="CO13" s="632"/>
      <c r="CP13" s="632"/>
      <c r="CQ13" s="633"/>
      <c r="CR13" s="634">
        <v>1443369</v>
      </c>
      <c r="CS13" s="635"/>
      <c r="CT13" s="635"/>
      <c r="CU13" s="635"/>
      <c r="CV13" s="635"/>
      <c r="CW13" s="635"/>
      <c r="CX13" s="635"/>
      <c r="CY13" s="636"/>
      <c r="CZ13" s="672">
        <v>13</v>
      </c>
      <c r="DA13" s="672"/>
      <c r="DB13" s="672"/>
      <c r="DC13" s="672"/>
      <c r="DD13" s="640">
        <v>387088</v>
      </c>
      <c r="DE13" s="635"/>
      <c r="DF13" s="635"/>
      <c r="DG13" s="635"/>
      <c r="DH13" s="635"/>
      <c r="DI13" s="635"/>
      <c r="DJ13" s="635"/>
      <c r="DK13" s="635"/>
      <c r="DL13" s="635"/>
      <c r="DM13" s="635"/>
      <c r="DN13" s="635"/>
      <c r="DO13" s="635"/>
      <c r="DP13" s="636"/>
      <c r="DQ13" s="640">
        <v>1053967</v>
      </c>
      <c r="DR13" s="635"/>
      <c r="DS13" s="635"/>
      <c r="DT13" s="635"/>
      <c r="DU13" s="635"/>
      <c r="DV13" s="635"/>
      <c r="DW13" s="635"/>
      <c r="DX13" s="635"/>
      <c r="DY13" s="635"/>
      <c r="DZ13" s="635"/>
      <c r="EA13" s="635"/>
      <c r="EB13" s="635"/>
      <c r="EC13" s="671"/>
    </row>
    <row r="14" spans="2:143" ht="11.25" customHeight="1" x14ac:dyDescent="0.15">
      <c r="B14" s="631" t="s">
        <v>262</v>
      </c>
      <c r="C14" s="632"/>
      <c r="D14" s="632"/>
      <c r="E14" s="632"/>
      <c r="F14" s="632"/>
      <c r="G14" s="632"/>
      <c r="H14" s="632"/>
      <c r="I14" s="632"/>
      <c r="J14" s="632"/>
      <c r="K14" s="632"/>
      <c r="L14" s="632"/>
      <c r="M14" s="632"/>
      <c r="N14" s="632"/>
      <c r="O14" s="632"/>
      <c r="P14" s="632"/>
      <c r="Q14" s="633"/>
      <c r="R14" s="634">
        <v>4</v>
      </c>
      <c r="S14" s="635"/>
      <c r="T14" s="635"/>
      <c r="U14" s="635"/>
      <c r="V14" s="635"/>
      <c r="W14" s="635"/>
      <c r="X14" s="635"/>
      <c r="Y14" s="636"/>
      <c r="Z14" s="672">
        <v>0</v>
      </c>
      <c r="AA14" s="672"/>
      <c r="AB14" s="672"/>
      <c r="AC14" s="672"/>
      <c r="AD14" s="673">
        <v>4</v>
      </c>
      <c r="AE14" s="673"/>
      <c r="AF14" s="673"/>
      <c r="AG14" s="673"/>
      <c r="AH14" s="673"/>
      <c r="AI14" s="673"/>
      <c r="AJ14" s="673"/>
      <c r="AK14" s="673"/>
      <c r="AL14" s="637">
        <v>0</v>
      </c>
      <c r="AM14" s="638"/>
      <c r="AN14" s="638"/>
      <c r="AO14" s="674"/>
      <c r="AP14" s="631" t="s">
        <v>263</v>
      </c>
      <c r="AQ14" s="632"/>
      <c r="AR14" s="632"/>
      <c r="AS14" s="632"/>
      <c r="AT14" s="632"/>
      <c r="AU14" s="632"/>
      <c r="AV14" s="632"/>
      <c r="AW14" s="632"/>
      <c r="AX14" s="632"/>
      <c r="AY14" s="632"/>
      <c r="AZ14" s="632"/>
      <c r="BA14" s="632"/>
      <c r="BB14" s="632"/>
      <c r="BC14" s="632"/>
      <c r="BD14" s="632"/>
      <c r="BE14" s="632"/>
      <c r="BF14" s="633"/>
      <c r="BG14" s="634">
        <v>71489</v>
      </c>
      <c r="BH14" s="635"/>
      <c r="BI14" s="635"/>
      <c r="BJ14" s="635"/>
      <c r="BK14" s="635"/>
      <c r="BL14" s="635"/>
      <c r="BM14" s="635"/>
      <c r="BN14" s="636"/>
      <c r="BO14" s="672">
        <v>5</v>
      </c>
      <c r="BP14" s="672"/>
      <c r="BQ14" s="672"/>
      <c r="BR14" s="672"/>
      <c r="BS14" s="673" t="s">
        <v>132</v>
      </c>
      <c r="BT14" s="673"/>
      <c r="BU14" s="673"/>
      <c r="BV14" s="673"/>
      <c r="BW14" s="673"/>
      <c r="BX14" s="673"/>
      <c r="BY14" s="673"/>
      <c r="BZ14" s="673"/>
      <c r="CA14" s="673"/>
      <c r="CB14" s="713"/>
      <c r="CD14" s="631" t="s">
        <v>264</v>
      </c>
      <c r="CE14" s="632"/>
      <c r="CF14" s="632"/>
      <c r="CG14" s="632"/>
      <c r="CH14" s="632"/>
      <c r="CI14" s="632"/>
      <c r="CJ14" s="632"/>
      <c r="CK14" s="632"/>
      <c r="CL14" s="632"/>
      <c r="CM14" s="632"/>
      <c r="CN14" s="632"/>
      <c r="CO14" s="632"/>
      <c r="CP14" s="632"/>
      <c r="CQ14" s="633"/>
      <c r="CR14" s="634">
        <v>256974</v>
      </c>
      <c r="CS14" s="635"/>
      <c r="CT14" s="635"/>
      <c r="CU14" s="635"/>
      <c r="CV14" s="635"/>
      <c r="CW14" s="635"/>
      <c r="CX14" s="635"/>
      <c r="CY14" s="636"/>
      <c r="CZ14" s="672">
        <v>2.2999999999999998</v>
      </c>
      <c r="DA14" s="672"/>
      <c r="DB14" s="672"/>
      <c r="DC14" s="672"/>
      <c r="DD14" s="640">
        <v>660</v>
      </c>
      <c r="DE14" s="635"/>
      <c r="DF14" s="635"/>
      <c r="DG14" s="635"/>
      <c r="DH14" s="635"/>
      <c r="DI14" s="635"/>
      <c r="DJ14" s="635"/>
      <c r="DK14" s="635"/>
      <c r="DL14" s="635"/>
      <c r="DM14" s="635"/>
      <c r="DN14" s="635"/>
      <c r="DO14" s="635"/>
      <c r="DP14" s="636"/>
      <c r="DQ14" s="640">
        <v>235283</v>
      </c>
      <c r="DR14" s="635"/>
      <c r="DS14" s="635"/>
      <c r="DT14" s="635"/>
      <c r="DU14" s="635"/>
      <c r="DV14" s="635"/>
      <c r="DW14" s="635"/>
      <c r="DX14" s="635"/>
      <c r="DY14" s="635"/>
      <c r="DZ14" s="635"/>
      <c r="EA14" s="635"/>
      <c r="EB14" s="635"/>
      <c r="EC14" s="671"/>
    </row>
    <row r="15" spans="2:143" ht="11.25" customHeight="1" x14ac:dyDescent="0.15">
      <c r="B15" s="631" t="s">
        <v>265</v>
      </c>
      <c r="C15" s="632"/>
      <c r="D15" s="632"/>
      <c r="E15" s="632"/>
      <c r="F15" s="632"/>
      <c r="G15" s="632"/>
      <c r="H15" s="632"/>
      <c r="I15" s="632"/>
      <c r="J15" s="632"/>
      <c r="K15" s="632"/>
      <c r="L15" s="632"/>
      <c r="M15" s="632"/>
      <c r="N15" s="632"/>
      <c r="O15" s="632"/>
      <c r="P15" s="632"/>
      <c r="Q15" s="633"/>
      <c r="R15" s="634" t="s">
        <v>132</v>
      </c>
      <c r="S15" s="635"/>
      <c r="T15" s="635"/>
      <c r="U15" s="635"/>
      <c r="V15" s="635"/>
      <c r="W15" s="635"/>
      <c r="X15" s="635"/>
      <c r="Y15" s="636"/>
      <c r="Z15" s="672" t="s">
        <v>132</v>
      </c>
      <c r="AA15" s="672"/>
      <c r="AB15" s="672"/>
      <c r="AC15" s="672"/>
      <c r="AD15" s="673" t="s">
        <v>132</v>
      </c>
      <c r="AE15" s="673"/>
      <c r="AF15" s="673"/>
      <c r="AG15" s="673"/>
      <c r="AH15" s="673"/>
      <c r="AI15" s="673"/>
      <c r="AJ15" s="673"/>
      <c r="AK15" s="673"/>
      <c r="AL15" s="637" t="s">
        <v>132</v>
      </c>
      <c r="AM15" s="638"/>
      <c r="AN15" s="638"/>
      <c r="AO15" s="674"/>
      <c r="AP15" s="631" t="s">
        <v>266</v>
      </c>
      <c r="AQ15" s="632"/>
      <c r="AR15" s="632"/>
      <c r="AS15" s="632"/>
      <c r="AT15" s="632"/>
      <c r="AU15" s="632"/>
      <c r="AV15" s="632"/>
      <c r="AW15" s="632"/>
      <c r="AX15" s="632"/>
      <c r="AY15" s="632"/>
      <c r="AZ15" s="632"/>
      <c r="BA15" s="632"/>
      <c r="BB15" s="632"/>
      <c r="BC15" s="632"/>
      <c r="BD15" s="632"/>
      <c r="BE15" s="632"/>
      <c r="BF15" s="633"/>
      <c r="BG15" s="634">
        <v>102391</v>
      </c>
      <c r="BH15" s="635"/>
      <c r="BI15" s="635"/>
      <c r="BJ15" s="635"/>
      <c r="BK15" s="635"/>
      <c r="BL15" s="635"/>
      <c r="BM15" s="635"/>
      <c r="BN15" s="636"/>
      <c r="BO15" s="672">
        <v>7.1</v>
      </c>
      <c r="BP15" s="672"/>
      <c r="BQ15" s="672"/>
      <c r="BR15" s="672"/>
      <c r="BS15" s="673" t="s">
        <v>132</v>
      </c>
      <c r="BT15" s="673"/>
      <c r="BU15" s="673"/>
      <c r="BV15" s="673"/>
      <c r="BW15" s="673"/>
      <c r="BX15" s="673"/>
      <c r="BY15" s="673"/>
      <c r="BZ15" s="673"/>
      <c r="CA15" s="673"/>
      <c r="CB15" s="713"/>
      <c r="CD15" s="631" t="s">
        <v>267</v>
      </c>
      <c r="CE15" s="632"/>
      <c r="CF15" s="632"/>
      <c r="CG15" s="632"/>
      <c r="CH15" s="632"/>
      <c r="CI15" s="632"/>
      <c r="CJ15" s="632"/>
      <c r="CK15" s="632"/>
      <c r="CL15" s="632"/>
      <c r="CM15" s="632"/>
      <c r="CN15" s="632"/>
      <c r="CO15" s="632"/>
      <c r="CP15" s="632"/>
      <c r="CQ15" s="633"/>
      <c r="CR15" s="634">
        <v>905472</v>
      </c>
      <c r="CS15" s="635"/>
      <c r="CT15" s="635"/>
      <c r="CU15" s="635"/>
      <c r="CV15" s="635"/>
      <c r="CW15" s="635"/>
      <c r="CX15" s="635"/>
      <c r="CY15" s="636"/>
      <c r="CZ15" s="672">
        <v>8.1</v>
      </c>
      <c r="DA15" s="672"/>
      <c r="DB15" s="672"/>
      <c r="DC15" s="672"/>
      <c r="DD15" s="640">
        <v>156498</v>
      </c>
      <c r="DE15" s="635"/>
      <c r="DF15" s="635"/>
      <c r="DG15" s="635"/>
      <c r="DH15" s="635"/>
      <c r="DI15" s="635"/>
      <c r="DJ15" s="635"/>
      <c r="DK15" s="635"/>
      <c r="DL15" s="635"/>
      <c r="DM15" s="635"/>
      <c r="DN15" s="635"/>
      <c r="DO15" s="635"/>
      <c r="DP15" s="636"/>
      <c r="DQ15" s="640">
        <v>560172</v>
      </c>
      <c r="DR15" s="635"/>
      <c r="DS15" s="635"/>
      <c r="DT15" s="635"/>
      <c r="DU15" s="635"/>
      <c r="DV15" s="635"/>
      <c r="DW15" s="635"/>
      <c r="DX15" s="635"/>
      <c r="DY15" s="635"/>
      <c r="DZ15" s="635"/>
      <c r="EA15" s="635"/>
      <c r="EB15" s="635"/>
      <c r="EC15" s="671"/>
    </row>
    <row r="16" spans="2:143" ht="11.25" customHeight="1" x14ac:dyDescent="0.15">
      <c r="B16" s="631" t="s">
        <v>268</v>
      </c>
      <c r="C16" s="632"/>
      <c r="D16" s="632"/>
      <c r="E16" s="632"/>
      <c r="F16" s="632"/>
      <c r="G16" s="632"/>
      <c r="H16" s="632"/>
      <c r="I16" s="632"/>
      <c r="J16" s="632"/>
      <c r="K16" s="632"/>
      <c r="L16" s="632"/>
      <c r="M16" s="632"/>
      <c r="N16" s="632"/>
      <c r="O16" s="632"/>
      <c r="P16" s="632"/>
      <c r="Q16" s="633"/>
      <c r="R16" s="634">
        <v>7956</v>
      </c>
      <c r="S16" s="635"/>
      <c r="T16" s="635"/>
      <c r="U16" s="635"/>
      <c r="V16" s="635"/>
      <c r="W16" s="635"/>
      <c r="X16" s="635"/>
      <c r="Y16" s="636"/>
      <c r="Z16" s="672">
        <v>0.1</v>
      </c>
      <c r="AA16" s="672"/>
      <c r="AB16" s="672"/>
      <c r="AC16" s="672"/>
      <c r="AD16" s="673">
        <v>7956</v>
      </c>
      <c r="AE16" s="673"/>
      <c r="AF16" s="673"/>
      <c r="AG16" s="673"/>
      <c r="AH16" s="673"/>
      <c r="AI16" s="673"/>
      <c r="AJ16" s="673"/>
      <c r="AK16" s="673"/>
      <c r="AL16" s="637">
        <v>0.1</v>
      </c>
      <c r="AM16" s="638"/>
      <c r="AN16" s="638"/>
      <c r="AO16" s="674"/>
      <c r="AP16" s="631" t="s">
        <v>269</v>
      </c>
      <c r="AQ16" s="632"/>
      <c r="AR16" s="632"/>
      <c r="AS16" s="632"/>
      <c r="AT16" s="632"/>
      <c r="AU16" s="632"/>
      <c r="AV16" s="632"/>
      <c r="AW16" s="632"/>
      <c r="AX16" s="632"/>
      <c r="AY16" s="632"/>
      <c r="AZ16" s="632"/>
      <c r="BA16" s="632"/>
      <c r="BB16" s="632"/>
      <c r="BC16" s="632"/>
      <c r="BD16" s="632"/>
      <c r="BE16" s="632"/>
      <c r="BF16" s="633"/>
      <c r="BG16" s="634" t="s">
        <v>132</v>
      </c>
      <c r="BH16" s="635"/>
      <c r="BI16" s="635"/>
      <c r="BJ16" s="635"/>
      <c r="BK16" s="635"/>
      <c r="BL16" s="635"/>
      <c r="BM16" s="635"/>
      <c r="BN16" s="636"/>
      <c r="BO16" s="672" t="s">
        <v>141</v>
      </c>
      <c r="BP16" s="672"/>
      <c r="BQ16" s="672"/>
      <c r="BR16" s="672"/>
      <c r="BS16" s="673" t="s">
        <v>141</v>
      </c>
      <c r="BT16" s="673"/>
      <c r="BU16" s="673"/>
      <c r="BV16" s="673"/>
      <c r="BW16" s="673"/>
      <c r="BX16" s="673"/>
      <c r="BY16" s="673"/>
      <c r="BZ16" s="673"/>
      <c r="CA16" s="673"/>
      <c r="CB16" s="713"/>
      <c r="CD16" s="631" t="s">
        <v>270</v>
      </c>
      <c r="CE16" s="632"/>
      <c r="CF16" s="632"/>
      <c r="CG16" s="632"/>
      <c r="CH16" s="632"/>
      <c r="CI16" s="632"/>
      <c r="CJ16" s="632"/>
      <c r="CK16" s="632"/>
      <c r="CL16" s="632"/>
      <c r="CM16" s="632"/>
      <c r="CN16" s="632"/>
      <c r="CO16" s="632"/>
      <c r="CP16" s="632"/>
      <c r="CQ16" s="633"/>
      <c r="CR16" s="634">
        <v>174856</v>
      </c>
      <c r="CS16" s="635"/>
      <c r="CT16" s="635"/>
      <c r="CU16" s="635"/>
      <c r="CV16" s="635"/>
      <c r="CW16" s="635"/>
      <c r="CX16" s="635"/>
      <c r="CY16" s="636"/>
      <c r="CZ16" s="672">
        <v>1.6</v>
      </c>
      <c r="DA16" s="672"/>
      <c r="DB16" s="672"/>
      <c r="DC16" s="672"/>
      <c r="DD16" s="640" t="s">
        <v>132</v>
      </c>
      <c r="DE16" s="635"/>
      <c r="DF16" s="635"/>
      <c r="DG16" s="635"/>
      <c r="DH16" s="635"/>
      <c r="DI16" s="635"/>
      <c r="DJ16" s="635"/>
      <c r="DK16" s="635"/>
      <c r="DL16" s="635"/>
      <c r="DM16" s="635"/>
      <c r="DN16" s="635"/>
      <c r="DO16" s="635"/>
      <c r="DP16" s="636"/>
      <c r="DQ16" s="640">
        <v>22903</v>
      </c>
      <c r="DR16" s="635"/>
      <c r="DS16" s="635"/>
      <c r="DT16" s="635"/>
      <c r="DU16" s="635"/>
      <c r="DV16" s="635"/>
      <c r="DW16" s="635"/>
      <c r="DX16" s="635"/>
      <c r="DY16" s="635"/>
      <c r="DZ16" s="635"/>
      <c r="EA16" s="635"/>
      <c r="EB16" s="635"/>
      <c r="EC16" s="671"/>
    </row>
    <row r="17" spans="2:133" ht="11.25" customHeight="1" x14ac:dyDescent="0.15">
      <c r="B17" s="631" t="s">
        <v>271</v>
      </c>
      <c r="C17" s="632"/>
      <c r="D17" s="632"/>
      <c r="E17" s="632"/>
      <c r="F17" s="632"/>
      <c r="G17" s="632"/>
      <c r="H17" s="632"/>
      <c r="I17" s="632"/>
      <c r="J17" s="632"/>
      <c r="K17" s="632"/>
      <c r="L17" s="632"/>
      <c r="M17" s="632"/>
      <c r="N17" s="632"/>
      <c r="O17" s="632"/>
      <c r="P17" s="632"/>
      <c r="Q17" s="633"/>
      <c r="R17" s="634">
        <v>15002</v>
      </c>
      <c r="S17" s="635"/>
      <c r="T17" s="635"/>
      <c r="U17" s="635"/>
      <c r="V17" s="635"/>
      <c r="W17" s="635"/>
      <c r="X17" s="635"/>
      <c r="Y17" s="636"/>
      <c r="Z17" s="672">
        <v>0.1</v>
      </c>
      <c r="AA17" s="672"/>
      <c r="AB17" s="672"/>
      <c r="AC17" s="672"/>
      <c r="AD17" s="673">
        <v>15002</v>
      </c>
      <c r="AE17" s="673"/>
      <c r="AF17" s="673"/>
      <c r="AG17" s="673"/>
      <c r="AH17" s="673"/>
      <c r="AI17" s="673"/>
      <c r="AJ17" s="673"/>
      <c r="AK17" s="673"/>
      <c r="AL17" s="637">
        <v>0.3</v>
      </c>
      <c r="AM17" s="638"/>
      <c r="AN17" s="638"/>
      <c r="AO17" s="674"/>
      <c r="AP17" s="631" t="s">
        <v>272</v>
      </c>
      <c r="AQ17" s="632"/>
      <c r="AR17" s="632"/>
      <c r="AS17" s="632"/>
      <c r="AT17" s="632"/>
      <c r="AU17" s="632"/>
      <c r="AV17" s="632"/>
      <c r="AW17" s="632"/>
      <c r="AX17" s="632"/>
      <c r="AY17" s="632"/>
      <c r="AZ17" s="632"/>
      <c r="BA17" s="632"/>
      <c r="BB17" s="632"/>
      <c r="BC17" s="632"/>
      <c r="BD17" s="632"/>
      <c r="BE17" s="632"/>
      <c r="BF17" s="633"/>
      <c r="BG17" s="634" t="s">
        <v>132</v>
      </c>
      <c r="BH17" s="635"/>
      <c r="BI17" s="635"/>
      <c r="BJ17" s="635"/>
      <c r="BK17" s="635"/>
      <c r="BL17" s="635"/>
      <c r="BM17" s="635"/>
      <c r="BN17" s="636"/>
      <c r="BO17" s="672" t="s">
        <v>132</v>
      </c>
      <c r="BP17" s="672"/>
      <c r="BQ17" s="672"/>
      <c r="BR17" s="672"/>
      <c r="BS17" s="673" t="s">
        <v>142</v>
      </c>
      <c r="BT17" s="673"/>
      <c r="BU17" s="673"/>
      <c r="BV17" s="673"/>
      <c r="BW17" s="673"/>
      <c r="BX17" s="673"/>
      <c r="BY17" s="673"/>
      <c r="BZ17" s="673"/>
      <c r="CA17" s="673"/>
      <c r="CB17" s="713"/>
      <c r="CD17" s="631" t="s">
        <v>273</v>
      </c>
      <c r="CE17" s="632"/>
      <c r="CF17" s="632"/>
      <c r="CG17" s="632"/>
      <c r="CH17" s="632"/>
      <c r="CI17" s="632"/>
      <c r="CJ17" s="632"/>
      <c r="CK17" s="632"/>
      <c r="CL17" s="632"/>
      <c r="CM17" s="632"/>
      <c r="CN17" s="632"/>
      <c r="CO17" s="632"/>
      <c r="CP17" s="632"/>
      <c r="CQ17" s="633"/>
      <c r="CR17" s="634">
        <v>715325</v>
      </c>
      <c r="CS17" s="635"/>
      <c r="CT17" s="635"/>
      <c r="CU17" s="635"/>
      <c r="CV17" s="635"/>
      <c r="CW17" s="635"/>
      <c r="CX17" s="635"/>
      <c r="CY17" s="636"/>
      <c r="CZ17" s="672">
        <v>6.4</v>
      </c>
      <c r="DA17" s="672"/>
      <c r="DB17" s="672"/>
      <c r="DC17" s="672"/>
      <c r="DD17" s="640" t="s">
        <v>141</v>
      </c>
      <c r="DE17" s="635"/>
      <c r="DF17" s="635"/>
      <c r="DG17" s="635"/>
      <c r="DH17" s="635"/>
      <c r="DI17" s="635"/>
      <c r="DJ17" s="635"/>
      <c r="DK17" s="635"/>
      <c r="DL17" s="635"/>
      <c r="DM17" s="635"/>
      <c r="DN17" s="635"/>
      <c r="DO17" s="635"/>
      <c r="DP17" s="636"/>
      <c r="DQ17" s="640">
        <v>711826</v>
      </c>
      <c r="DR17" s="635"/>
      <c r="DS17" s="635"/>
      <c r="DT17" s="635"/>
      <c r="DU17" s="635"/>
      <c r="DV17" s="635"/>
      <c r="DW17" s="635"/>
      <c r="DX17" s="635"/>
      <c r="DY17" s="635"/>
      <c r="DZ17" s="635"/>
      <c r="EA17" s="635"/>
      <c r="EB17" s="635"/>
      <c r="EC17" s="671"/>
    </row>
    <row r="18" spans="2:133" ht="11.25" customHeight="1" x14ac:dyDescent="0.15">
      <c r="B18" s="631" t="s">
        <v>274</v>
      </c>
      <c r="C18" s="632"/>
      <c r="D18" s="632"/>
      <c r="E18" s="632"/>
      <c r="F18" s="632"/>
      <c r="G18" s="632"/>
      <c r="H18" s="632"/>
      <c r="I18" s="632"/>
      <c r="J18" s="632"/>
      <c r="K18" s="632"/>
      <c r="L18" s="632"/>
      <c r="M18" s="632"/>
      <c r="N18" s="632"/>
      <c r="O18" s="632"/>
      <c r="P18" s="632"/>
      <c r="Q18" s="633"/>
      <c r="R18" s="634">
        <v>12646</v>
      </c>
      <c r="S18" s="635"/>
      <c r="T18" s="635"/>
      <c r="U18" s="635"/>
      <c r="V18" s="635"/>
      <c r="W18" s="635"/>
      <c r="X18" s="635"/>
      <c r="Y18" s="636"/>
      <c r="Z18" s="672">
        <v>0.1</v>
      </c>
      <c r="AA18" s="672"/>
      <c r="AB18" s="672"/>
      <c r="AC18" s="672"/>
      <c r="AD18" s="673">
        <v>12646</v>
      </c>
      <c r="AE18" s="673"/>
      <c r="AF18" s="673"/>
      <c r="AG18" s="673"/>
      <c r="AH18" s="673"/>
      <c r="AI18" s="673"/>
      <c r="AJ18" s="673"/>
      <c r="AK18" s="673"/>
      <c r="AL18" s="637">
        <v>0.2</v>
      </c>
      <c r="AM18" s="638"/>
      <c r="AN18" s="638"/>
      <c r="AO18" s="674"/>
      <c r="AP18" s="631" t="s">
        <v>275</v>
      </c>
      <c r="AQ18" s="632"/>
      <c r="AR18" s="632"/>
      <c r="AS18" s="632"/>
      <c r="AT18" s="632"/>
      <c r="AU18" s="632"/>
      <c r="AV18" s="632"/>
      <c r="AW18" s="632"/>
      <c r="AX18" s="632"/>
      <c r="AY18" s="632"/>
      <c r="AZ18" s="632"/>
      <c r="BA18" s="632"/>
      <c r="BB18" s="632"/>
      <c r="BC18" s="632"/>
      <c r="BD18" s="632"/>
      <c r="BE18" s="632"/>
      <c r="BF18" s="633"/>
      <c r="BG18" s="634" t="s">
        <v>142</v>
      </c>
      <c r="BH18" s="635"/>
      <c r="BI18" s="635"/>
      <c r="BJ18" s="635"/>
      <c r="BK18" s="635"/>
      <c r="BL18" s="635"/>
      <c r="BM18" s="635"/>
      <c r="BN18" s="636"/>
      <c r="BO18" s="672" t="s">
        <v>132</v>
      </c>
      <c r="BP18" s="672"/>
      <c r="BQ18" s="672"/>
      <c r="BR18" s="672"/>
      <c r="BS18" s="673" t="s">
        <v>132</v>
      </c>
      <c r="BT18" s="673"/>
      <c r="BU18" s="673"/>
      <c r="BV18" s="673"/>
      <c r="BW18" s="673"/>
      <c r="BX18" s="673"/>
      <c r="BY18" s="673"/>
      <c r="BZ18" s="673"/>
      <c r="CA18" s="673"/>
      <c r="CB18" s="713"/>
      <c r="CD18" s="631" t="s">
        <v>276</v>
      </c>
      <c r="CE18" s="632"/>
      <c r="CF18" s="632"/>
      <c r="CG18" s="632"/>
      <c r="CH18" s="632"/>
      <c r="CI18" s="632"/>
      <c r="CJ18" s="632"/>
      <c r="CK18" s="632"/>
      <c r="CL18" s="632"/>
      <c r="CM18" s="632"/>
      <c r="CN18" s="632"/>
      <c r="CO18" s="632"/>
      <c r="CP18" s="632"/>
      <c r="CQ18" s="633"/>
      <c r="CR18" s="634" t="s">
        <v>142</v>
      </c>
      <c r="CS18" s="635"/>
      <c r="CT18" s="635"/>
      <c r="CU18" s="635"/>
      <c r="CV18" s="635"/>
      <c r="CW18" s="635"/>
      <c r="CX18" s="635"/>
      <c r="CY18" s="636"/>
      <c r="CZ18" s="672" t="s">
        <v>132</v>
      </c>
      <c r="DA18" s="672"/>
      <c r="DB18" s="672"/>
      <c r="DC18" s="672"/>
      <c r="DD18" s="640" t="s">
        <v>132</v>
      </c>
      <c r="DE18" s="635"/>
      <c r="DF18" s="635"/>
      <c r="DG18" s="635"/>
      <c r="DH18" s="635"/>
      <c r="DI18" s="635"/>
      <c r="DJ18" s="635"/>
      <c r="DK18" s="635"/>
      <c r="DL18" s="635"/>
      <c r="DM18" s="635"/>
      <c r="DN18" s="635"/>
      <c r="DO18" s="635"/>
      <c r="DP18" s="636"/>
      <c r="DQ18" s="640" t="s">
        <v>142</v>
      </c>
      <c r="DR18" s="635"/>
      <c r="DS18" s="635"/>
      <c r="DT18" s="635"/>
      <c r="DU18" s="635"/>
      <c r="DV18" s="635"/>
      <c r="DW18" s="635"/>
      <c r="DX18" s="635"/>
      <c r="DY18" s="635"/>
      <c r="DZ18" s="635"/>
      <c r="EA18" s="635"/>
      <c r="EB18" s="635"/>
      <c r="EC18" s="671"/>
    </row>
    <row r="19" spans="2:133" ht="11.25" customHeight="1" x14ac:dyDescent="0.15">
      <c r="B19" s="631" t="s">
        <v>277</v>
      </c>
      <c r="C19" s="632"/>
      <c r="D19" s="632"/>
      <c r="E19" s="632"/>
      <c r="F19" s="632"/>
      <c r="G19" s="632"/>
      <c r="H19" s="632"/>
      <c r="I19" s="632"/>
      <c r="J19" s="632"/>
      <c r="K19" s="632"/>
      <c r="L19" s="632"/>
      <c r="M19" s="632"/>
      <c r="N19" s="632"/>
      <c r="O19" s="632"/>
      <c r="P19" s="632"/>
      <c r="Q19" s="633"/>
      <c r="R19" s="634">
        <v>12467</v>
      </c>
      <c r="S19" s="635"/>
      <c r="T19" s="635"/>
      <c r="U19" s="635"/>
      <c r="V19" s="635"/>
      <c r="W19" s="635"/>
      <c r="X19" s="635"/>
      <c r="Y19" s="636"/>
      <c r="Z19" s="672">
        <v>0.1</v>
      </c>
      <c r="AA19" s="672"/>
      <c r="AB19" s="672"/>
      <c r="AC19" s="672"/>
      <c r="AD19" s="673">
        <v>12467</v>
      </c>
      <c r="AE19" s="673"/>
      <c r="AF19" s="673"/>
      <c r="AG19" s="673"/>
      <c r="AH19" s="673"/>
      <c r="AI19" s="673"/>
      <c r="AJ19" s="673"/>
      <c r="AK19" s="673"/>
      <c r="AL19" s="637">
        <v>0.2</v>
      </c>
      <c r="AM19" s="638"/>
      <c r="AN19" s="638"/>
      <c r="AO19" s="674"/>
      <c r="AP19" s="631" t="s">
        <v>278</v>
      </c>
      <c r="AQ19" s="632"/>
      <c r="AR19" s="632"/>
      <c r="AS19" s="632"/>
      <c r="AT19" s="632"/>
      <c r="AU19" s="632"/>
      <c r="AV19" s="632"/>
      <c r="AW19" s="632"/>
      <c r="AX19" s="632"/>
      <c r="AY19" s="632"/>
      <c r="AZ19" s="632"/>
      <c r="BA19" s="632"/>
      <c r="BB19" s="632"/>
      <c r="BC19" s="632"/>
      <c r="BD19" s="632"/>
      <c r="BE19" s="632"/>
      <c r="BF19" s="633"/>
      <c r="BG19" s="634" t="s">
        <v>132</v>
      </c>
      <c r="BH19" s="635"/>
      <c r="BI19" s="635"/>
      <c r="BJ19" s="635"/>
      <c r="BK19" s="635"/>
      <c r="BL19" s="635"/>
      <c r="BM19" s="635"/>
      <c r="BN19" s="636"/>
      <c r="BO19" s="672" t="s">
        <v>132</v>
      </c>
      <c r="BP19" s="672"/>
      <c r="BQ19" s="672"/>
      <c r="BR19" s="672"/>
      <c r="BS19" s="673" t="s">
        <v>142</v>
      </c>
      <c r="BT19" s="673"/>
      <c r="BU19" s="673"/>
      <c r="BV19" s="673"/>
      <c r="BW19" s="673"/>
      <c r="BX19" s="673"/>
      <c r="BY19" s="673"/>
      <c r="BZ19" s="673"/>
      <c r="CA19" s="673"/>
      <c r="CB19" s="713"/>
      <c r="CD19" s="631" t="s">
        <v>279</v>
      </c>
      <c r="CE19" s="632"/>
      <c r="CF19" s="632"/>
      <c r="CG19" s="632"/>
      <c r="CH19" s="632"/>
      <c r="CI19" s="632"/>
      <c r="CJ19" s="632"/>
      <c r="CK19" s="632"/>
      <c r="CL19" s="632"/>
      <c r="CM19" s="632"/>
      <c r="CN19" s="632"/>
      <c r="CO19" s="632"/>
      <c r="CP19" s="632"/>
      <c r="CQ19" s="633"/>
      <c r="CR19" s="634" t="s">
        <v>142</v>
      </c>
      <c r="CS19" s="635"/>
      <c r="CT19" s="635"/>
      <c r="CU19" s="635"/>
      <c r="CV19" s="635"/>
      <c r="CW19" s="635"/>
      <c r="CX19" s="635"/>
      <c r="CY19" s="636"/>
      <c r="CZ19" s="672" t="s">
        <v>132</v>
      </c>
      <c r="DA19" s="672"/>
      <c r="DB19" s="672"/>
      <c r="DC19" s="672"/>
      <c r="DD19" s="640" t="s">
        <v>132</v>
      </c>
      <c r="DE19" s="635"/>
      <c r="DF19" s="635"/>
      <c r="DG19" s="635"/>
      <c r="DH19" s="635"/>
      <c r="DI19" s="635"/>
      <c r="DJ19" s="635"/>
      <c r="DK19" s="635"/>
      <c r="DL19" s="635"/>
      <c r="DM19" s="635"/>
      <c r="DN19" s="635"/>
      <c r="DO19" s="635"/>
      <c r="DP19" s="636"/>
      <c r="DQ19" s="640" t="s">
        <v>132</v>
      </c>
      <c r="DR19" s="635"/>
      <c r="DS19" s="635"/>
      <c r="DT19" s="635"/>
      <c r="DU19" s="635"/>
      <c r="DV19" s="635"/>
      <c r="DW19" s="635"/>
      <c r="DX19" s="635"/>
      <c r="DY19" s="635"/>
      <c r="DZ19" s="635"/>
      <c r="EA19" s="635"/>
      <c r="EB19" s="635"/>
      <c r="EC19" s="671"/>
    </row>
    <row r="20" spans="2:133" ht="11.25" customHeight="1" x14ac:dyDescent="0.15">
      <c r="B20" s="701" t="s">
        <v>280</v>
      </c>
      <c r="C20" s="702"/>
      <c r="D20" s="702"/>
      <c r="E20" s="702"/>
      <c r="F20" s="702"/>
      <c r="G20" s="702"/>
      <c r="H20" s="702"/>
      <c r="I20" s="702"/>
      <c r="J20" s="702"/>
      <c r="K20" s="702"/>
      <c r="L20" s="702"/>
      <c r="M20" s="702"/>
      <c r="N20" s="702"/>
      <c r="O20" s="702"/>
      <c r="P20" s="702"/>
      <c r="Q20" s="703"/>
      <c r="R20" s="634">
        <v>179</v>
      </c>
      <c r="S20" s="635"/>
      <c r="T20" s="635"/>
      <c r="U20" s="635"/>
      <c r="V20" s="635"/>
      <c r="W20" s="635"/>
      <c r="X20" s="635"/>
      <c r="Y20" s="636"/>
      <c r="Z20" s="672">
        <v>0</v>
      </c>
      <c r="AA20" s="672"/>
      <c r="AB20" s="672"/>
      <c r="AC20" s="672"/>
      <c r="AD20" s="673">
        <v>179</v>
      </c>
      <c r="AE20" s="673"/>
      <c r="AF20" s="673"/>
      <c r="AG20" s="673"/>
      <c r="AH20" s="673"/>
      <c r="AI20" s="673"/>
      <c r="AJ20" s="673"/>
      <c r="AK20" s="673"/>
      <c r="AL20" s="637">
        <v>0</v>
      </c>
      <c r="AM20" s="638"/>
      <c r="AN20" s="638"/>
      <c r="AO20" s="674"/>
      <c r="AP20" s="631" t="s">
        <v>281</v>
      </c>
      <c r="AQ20" s="632"/>
      <c r="AR20" s="632"/>
      <c r="AS20" s="632"/>
      <c r="AT20" s="632"/>
      <c r="AU20" s="632"/>
      <c r="AV20" s="632"/>
      <c r="AW20" s="632"/>
      <c r="AX20" s="632"/>
      <c r="AY20" s="632"/>
      <c r="AZ20" s="632"/>
      <c r="BA20" s="632"/>
      <c r="BB20" s="632"/>
      <c r="BC20" s="632"/>
      <c r="BD20" s="632"/>
      <c r="BE20" s="632"/>
      <c r="BF20" s="633"/>
      <c r="BG20" s="634" t="s">
        <v>142</v>
      </c>
      <c r="BH20" s="635"/>
      <c r="BI20" s="635"/>
      <c r="BJ20" s="635"/>
      <c r="BK20" s="635"/>
      <c r="BL20" s="635"/>
      <c r="BM20" s="635"/>
      <c r="BN20" s="636"/>
      <c r="BO20" s="672" t="s">
        <v>132</v>
      </c>
      <c r="BP20" s="672"/>
      <c r="BQ20" s="672"/>
      <c r="BR20" s="672"/>
      <c r="BS20" s="673" t="s">
        <v>142</v>
      </c>
      <c r="BT20" s="673"/>
      <c r="BU20" s="673"/>
      <c r="BV20" s="673"/>
      <c r="BW20" s="673"/>
      <c r="BX20" s="673"/>
      <c r="BY20" s="673"/>
      <c r="BZ20" s="673"/>
      <c r="CA20" s="673"/>
      <c r="CB20" s="713"/>
      <c r="CD20" s="631" t="s">
        <v>282</v>
      </c>
      <c r="CE20" s="632"/>
      <c r="CF20" s="632"/>
      <c r="CG20" s="632"/>
      <c r="CH20" s="632"/>
      <c r="CI20" s="632"/>
      <c r="CJ20" s="632"/>
      <c r="CK20" s="632"/>
      <c r="CL20" s="632"/>
      <c r="CM20" s="632"/>
      <c r="CN20" s="632"/>
      <c r="CO20" s="632"/>
      <c r="CP20" s="632"/>
      <c r="CQ20" s="633"/>
      <c r="CR20" s="634">
        <v>11124173</v>
      </c>
      <c r="CS20" s="635"/>
      <c r="CT20" s="635"/>
      <c r="CU20" s="635"/>
      <c r="CV20" s="635"/>
      <c r="CW20" s="635"/>
      <c r="CX20" s="635"/>
      <c r="CY20" s="636"/>
      <c r="CZ20" s="672">
        <v>100</v>
      </c>
      <c r="DA20" s="672"/>
      <c r="DB20" s="672"/>
      <c r="DC20" s="672"/>
      <c r="DD20" s="640">
        <v>839878</v>
      </c>
      <c r="DE20" s="635"/>
      <c r="DF20" s="635"/>
      <c r="DG20" s="635"/>
      <c r="DH20" s="635"/>
      <c r="DI20" s="635"/>
      <c r="DJ20" s="635"/>
      <c r="DK20" s="635"/>
      <c r="DL20" s="635"/>
      <c r="DM20" s="635"/>
      <c r="DN20" s="635"/>
      <c r="DO20" s="635"/>
      <c r="DP20" s="636"/>
      <c r="DQ20" s="640">
        <v>6372111</v>
      </c>
      <c r="DR20" s="635"/>
      <c r="DS20" s="635"/>
      <c r="DT20" s="635"/>
      <c r="DU20" s="635"/>
      <c r="DV20" s="635"/>
      <c r="DW20" s="635"/>
      <c r="DX20" s="635"/>
      <c r="DY20" s="635"/>
      <c r="DZ20" s="635"/>
      <c r="EA20" s="635"/>
      <c r="EB20" s="635"/>
      <c r="EC20" s="671"/>
    </row>
    <row r="21" spans="2:133" ht="11.25" customHeight="1" x14ac:dyDescent="0.15">
      <c r="B21" s="631" t="s">
        <v>283</v>
      </c>
      <c r="C21" s="632"/>
      <c r="D21" s="632"/>
      <c r="E21" s="632"/>
      <c r="F21" s="632"/>
      <c r="G21" s="632"/>
      <c r="H21" s="632"/>
      <c r="I21" s="632"/>
      <c r="J21" s="632"/>
      <c r="K21" s="632"/>
      <c r="L21" s="632"/>
      <c r="M21" s="632"/>
      <c r="N21" s="632"/>
      <c r="O21" s="632"/>
      <c r="P21" s="632"/>
      <c r="Q21" s="633"/>
      <c r="R21" s="634">
        <v>3867093</v>
      </c>
      <c r="S21" s="635"/>
      <c r="T21" s="635"/>
      <c r="U21" s="635"/>
      <c r="V21" s="635"/>
      <c r="W21" s="635"/>
      <c r="X21" s="635"/>
      <c r="Y21" s="636"/>
      <c r="Z21" s="672">
        <v>33.5</v>
      </c>
      <c r="AA21" s="672"/>
      <c r="AB21" s="672"/>
      <c r="AC21" s="672"/>
      <c r="AD21" s="673">
        <v>3618279</v>
      </c>
      <c r="AE21" s="673"/>
      <c r="AF21" s="673"/>
      <c r="AG21" s="673"/>
      <c r="AH21" s="673"/>
      <c r="AI21" s="673"/>
      <c r="AJ21" s="673"/>
      <c r="AK21" s="673"/>
      <c r="AL21" s="637">
        <v>65.3</v>
      </c>
      <c r="AM21" s="638"/>
      <c r="AN21" s="638"/>
      <c r="AO21" s="674"/>
      <c r="AP21" s="631" t="s">
        <v>284</v>
      </c>
      <c r="AQ21" s="711"/>
      <c r="AR21" s="711"/>
      <c r="AS21" s="711"/>
      <c r="AT21" s="711"/>
      <c r="AU21" s="711"/>
      <c r="AV21" s="711"/>
      <c r="AW21" s="711"/>
      <c r="AX21" s="711"/>
      <c r="AY21" s="711"/>
      <c r="AZ21" s="711"/>
      <c r="BA21" s="711"/>
      <c r="BB21" s="711"/>
      <c r="BC21" s="711"/>
      <c r="BD21" s="711"/>
      <c r="BE21" s="711"/>
      <c r="BF21" s="712"/>
      <c r="BG21" s="634" t="s">
        <v>132</v>
      </c>
      <c r="BH21" s="635"/>
      <c r="BI21" s="635"/>
      <c r="BJ21" s="635"/>
      <c r="BK21" s="635"/>
      <c r="BL21" s="635"/>
      <c r="BM21" s="635"/>
      <c r="BN21" s="636"/>
      <c r="BO21" s="672" t="s">
        <v>142</v>
      </c>
      <c r="BP21" s="672"/>
      <c r="BQ21" s="672"/>
      <c r="BR21" s="672"/>
      <c r="BS21" s="673" t="s">
        <v>132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285</v>
      </c>
      <c r="C22" s="632"/>
      <c r="D22" s="632"/>
      <c r="E22" s="632"/>
      <c r="F22" s="632"/>
      <c r="G22" s="632"/>
      <c r="H22" s="632"/>
      <c r="I22" s="632"/>
      <c r="J22" s="632"/>
      <c r="K22" s="632"/>
      <c r="L22" s="632"/>
      <c r="M22" s="632"/>
      <c r="N22" s="632"/>
      <c r="O22" s="632"/>
      <c r="P22" s="632"/>
      <c r="Q22" s="633"/>
      <c r="R22" s="634">
        <v>3618279</v>
      </c>
      <c r="S22" s="635"/>
      <c r="T22" s="635"/>
      <c r="U22" s="635"/>
      <c r="V22" s="635"/>
      <c r="W22" s="635"/>
      <c r="X22" s="635"/>
      <c r="Y22" s="636"/>
      <c r="Z22" s="672">
        <v>31.3</v>
      </c>
      <c r="AA22" s="672"/>
      <c r="AB22" s="672"/>
      <c r="AC22" s="672"/>
      <c r="AD22" s="673">
        <v>3618279</v>
      </c>
      <c r="AE22" s="673"/>
      <c r="AF22" s="673"/>
      <c r="AG22" s="673"/>
      <c r="AH22" s="673"/>
      <c r="AI22" s="673"/>
      <c r="AJ22" s="673"/>
      <c r="AK22" s="673"/>
      <c r="AL22" s="637">
        <v>65.3</v>
      </c>
      <c r="AM22" s="638"/>
      <c r="AN22" s="638"/>
      <c r="AO22" s="674"/>
      <c r="AP22" s="631" t="s">
        <v>286</v>
      </c>
      <c r="AQ22" s="711"/>
      <c r="AR22" s="711"/>
      <c r="AS22" s="711"/>
      <c r="AT22" s="711"/>
      <c r="AU22" s="711"/>
      <c r="AV22" s="711"/>
      <c r="AW22" s="711"/>
      <c r="AX22" s="711"/>
      <c r="AY22" s="711"/>
      <c r="AZ22" s="711"/>
      <c r="BA22" s="711"/>
      <c r="BB22" s="711"/>
      <c r="BC22" s="711"/>
      <c r="BD22" s="711"/>
      <c r="BE22" s="711"/>
      <c r="BF22" s="712"/>
      <c r="BG22" s="634" t="s">
        <v>142</v>
      </c>
      <c r="BH22" s="635"/>
      <c r="BI22" s="635"/>
      <c r="BJ22" s="635"/>
      <c r="BK22" s="635"/>
      <c r="BL22" s="635"/>
      <c r="BM22" s="635"/>
      <c r="BN22" s="636"/>
      <c r="BO22" s="672" t="s">
        <v>132</v>
      </c>
      <c r="BP22" s="672"/>
      <c r="BQ22" s="672"/>
      <c r="BR22" s="672"/>
      <c r="BS22" s="673" t="s">
        <v>142</v>
      </c>
      <c r="BT22" s="673"/>
      <c r="BU22" s="673"/>
      <c r="BV22" s="673"/>
      <c r="BW22" s="673"/>
      <c r="BX22" s="673"/>
      <c r="BY22" s="673"/>
      <c r="BZ22" s="673"/>
      <c r="CA22" s="673"/>
      <c r="CB22" s="713"/>
      <c r="CD22" s="686" t="s">
        <v>287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288</v>
      </c>
      <c r="C23" s="632"/>
      <c r="D23" s="632"/>
      <c r="E23" s="632"/>
      <c r="F23" s="632"/>
      <c r="G23" s="632"/>
      <c r="H23" s="632"/>
      <c r="I23" s="632"/>
      <c r="J23" s="632"/>
      <c r="K23" s="632"/>
      <c r="L23" s="632"/>
      <c r="M23" s="632"/>
      <c r="N23" s="632"/>
      <c r="O23" s="632"/>
      <c r="P23" s="632"/>
      <c r="Q23" s="633"/>
      <c r="R23" s="634">
        <v>248814</v>
      </c>
      <c r="S23" s="635"/>
      <c r="T23" s="635"/>
      <c r="U23" s="635"/>
      <c r="V23" s="635"/>
      <c r="W23" s="635"/>
      <c r="X23" s="635"/>
      <c r="Y23" s="636"/>
      <c r="Z23" s="672">
        <v>2.2000000000000002</v>
      </c>
      <c r="AA23" s="672"/>
      <c r="AB23" s="672"/>
      <c r="AC23" s="672"/>
      <c r="AD23" s="673" t="s">
        <v>141</v>
      </c>
      <c r="AE23" s="673"/>
      <c r="AF23" s="673"/>
      <c r="AG23" s="673"/>
      <c r="AH23" s="673"/>
      <c r="AI23" s="673"/>
      <c r="AJ23" s="673"/>
      <c r="AK23" s="673"/>
      <c r="AL23" s="637" t="s">
        <v>142</v>
      </c>
      <c r="AM23" s="638"/>
      <c r="AN23" s="638"/>
      <c r="AO23" s="674"/>
      <c r="AP23" s="631" t="s">
        <v>289</v>
      </c>
      <c r="AQ23" s="711"/>
      <c r="AR23" s="711"/>
      <c r="AS23" s="711"/>
      <c r="AT23" s="711"/>
      <c r="AU23" s="711"/>
      <c r="AV23" s="711"/>
      <c r="AW23" s="711"/>
      <c r="AX23" s="711"/>
      <c r="AY23" s="711"/>
      <c r="AZ23" s="711"/>
      <c r="BA23" s="711"/>
      <c r="BB23" s="711"/>
      <c r="BC23" s="711"/>
      <c r="BD23" s="711"/>
      <c r="BE23" s="711"/>
      <c r="BF23" s="712"/>
      <c r="BG23" s="634" t="s">
        <v>132</v>
      </c>
      <c r="BH23" s="635"/>
      <c r="BI23" s="635"/>
      <c r="BJ23" s="635"/>
      <c r="BK23" s="635"/>
      <c r="BL23" s="635"/>
      <c r="BM23" s="635"/>
      <c r="BN23" s="636"/>
      <c r="BO23" s="672" t="s">
        <v>142</v>
      </c>
      <c r="BP23" s="672"/>
      <c r="BQ23" s="672"/>
      <c r="BR23" s="672"/>
      <c r="BS23" s="673" t="s">
        <v>132</v>
      </c>
      <c r="BT23" s="673"/>
      <c r="BU23" s="673"/>
      <c r="BV23" s="673"/>
      <c r="BW23" s="673"/>
      <c r="BX23" s="673"/>
      <c r="BY23" s="673"/>
      <c r="BZ23" s="673"/>
      <c r="CA23" s="673"/>
      <c r="CB23" s="713"/>
      <c r="CD23" s="686" t="s">
        <v>229</v>
      </c>
      <c r="CE23" s="687"/>
      <c r="CF23" s="687"/>
      <c r="CG23" s="687"/>
      <c r="CH23" s="687"/>
      <c r="CI23" s="687"/>
      <c r="CJ23" s="687"/>
      <c r="CK23" s="687"/>
      <c r="CL23" s="687"/>
      <c r="CM23" s="687"/>
      <c r="CN23" s="687"/>
      <c r="CO23" s="687"/>
      <c r="CP23" s="687"/>
      <c r="CQ23" s="688"/>
      <c r="CR23" s="686" t="s">
        <v>290</v>
      </c>
      <c r="CS23" s="687"/>
      <c r="CT23" s="687"/>
      <c r="CU23" s="687"/>
      <c r="CV23" s="687"/>
      <c r="CW23" s="687"/>
      <c r="CX23" s="687"/>
      <c r="CY23" s="688"/>
      <c r="CZ23" s="686" t="s">
        <v>291</v>
      </c>
      <c r="DA23" s="687"/>
      <c r="DB23" s="687"/>
      <c r="DC23" s="688"/>
      <c r="DD23" s="686" t="s">
        <v>292</v>
      </c>
      <c r="DE23" s="687"/>
      <c r="DF23" s="687"/>
      <c r="DG23" s="687"/>
      <c r="DH23" s="687"/>
      <c r="DI23" s="687"/>
      <c r="DJ23" s="687"/>
      <c r="DK23" s="688"/>
      <c r="DL23" s="724" t="s">
        <v>293</v>
      </c>
      <c r="DM23" s="725"/>
      <c r="DN23" s="725"/>
      <c r="DO23" s="725"/>
      <c r="DP23" s="725"/>
      <c r="DQ23" s="725"/>
      <c r="DR23" s="725"/>
      <c r="DS23" s="725"/>
      <c r="DT23" s="725"/>
      <c r="DU23" s="725"/>
      <c r="DV23" s="726"/>
      <c r="DW23" s="686" t="s">
        <v>294</v>
      </c>
      <c r="DX23" s="687"/>
      <c r="DY23" s="687"/>
      <c r="DZ23" s="687"/>
      <c r="EA23" s="687"/>
      <c r="EB23" s="687"/>
      <c r="EC23" s="688"/>
    </row>
    <row r="24" spans="2:133" ht="11.25" customHeight="1" x14ac:dyDescent="0.15">
      <c r="B24" s="631" t="s">
        <v>295</v>
      </c>
      <c r="C24" s="632"/>
      <c r="D24" s="632"/>
      <c r="E24" s="632"/>
      <c r="F24" s="632"/>
      <c r="G24" s="632"/>
      <c r="H24" s="632"/>
      <c r="I24" s="632"/>
      <c r="J24" s="632"/>
      <c r="K24" s="632"/>
      <c r="L24" s="632"/>
      <c r="M24" s="632"/>
      <c r="N24" s="632"/>
      <c r="O24" s="632"/>
      <c r="P24" s="632"/>
      <c r="Q24" s="633"/>
      <c r="R24" s="634" t="s">
        <v>142</v>
      </c>
      <c r="S24" s="635"/>
      <c r="T24" s="635"/>
      <c r="U24" s="635"/>
      <c r="V24" s="635"/>
      <c r="W24" s="635"/>
      <c r="X24" s="635"/>
      <c r="Y24" s="636"/>
      <c r="Z24" s="672" t="s">
        <v>132</v>
      </c>
      <c r="AA24" s="672"/>
      <c r="AB24" s="672"/>
      <c r="AC24" s="672"/>
      <c r="AD24" s="673" t="s">
        <v>132</v>
      </c>
      <c r="AE24" s="673"/>
      <c r="AF24" s="673"/>
      <c r="AG24" s="673"/>
      <c r="AH24" s="673"/>
      <c r="AI24" s="673"/>
      <c r="AJ24" s="673"/>
      <c r="AK24" s="673"/>
      <c r="AL24" s="637" t="s">
        <v>132</v>
      </c>
      <c r="AM24" s="638"/>
      <c r="AN24" s="638"/>
      <c r="AO24" s="674"/>
      <c r="AP24" s="631" t="s">
        <v>296</v>
      </c>
      <c r="AQ24" s="711"/>
      <c r="AR24" s="711"/>
      <c r="AS24" s="711"/>
      <c r="AT24" s="711"/>
      <c r="AU24" s="711"/>
      <c r="AV24" s="711"/>
      <c r="AW24" s="711"/>
      <c r="AX24" s="711"/>
      <c r="AY24" s="711"/>
      <c r="AZ24" s="711"/>
      <c r="BA24" s="711"/>
      <c r="BB24" s="711"/>
      <c r="BC24" s="711"/>
      <c r="BD24" s="711"/>
      <c r="BE24" s="711"/>
      <c r="BF24" s="712"/>
      <c r="BG24" s="634" t="s">
        <v>132</v>
      </c>
      <c r="BH24" s="635"/>
      <c r="BI24" s="635"/>
      <c r="BJ24" s="635"/>
      <c r="BK24" s="635"/>
      <c r="BL24" s="635"/>
      <c r="BM24" s="635"/>
      <c r="BN24" s="636"/>
      <c r="BO24" s="672" t="s">
        <v>132</v>
      </c>
      <c r="BP24" s="672"/>
      <c r="BQ24" s="672"/>
      <c r="BR24" s="672"/>
      <c r="BS24" s="673" t="s">
        <v>132</v>
      </c>
      <c r="BT24" s="673"/>
      <c r="BU24" s="673"/>
      <c r="BV24" s="673"/>
      <c r="BW24" s="673"/>
      <c r="BX24" s="673"/>
      <c r="BY24" s="673"/>
      <c r="BZ24" s="673"/>
      <c r="CA24" s="673"/>
      <c r="CB24" s="713"/>
      <c r="CD24" s="692" t="s">
        <v>297</v>
      </c>
      <c r="CE24" s="693"/>
      <c r="CF24" s="693"/>
      <c r="CG24" s="693"/>
      <c r="CH24" s="693"/>
      <c r="CI24" s="693"/>
      <c r="CJ24" s="693"/>
      <c r="CK24" s="693"/>
      <c r="CL24" s="693"/>
      <c r="CM24" s="693"/>
      <c r="CN24" s="693"/>
      <c r="CO24" s="693"/>
      <c r="CP24" s="693"/>
      <c r="CQ24" s="694"/>
      <c r="CR24" s="689">
        <v>3889052</v>
      </c>
      <c r="CS24" s="690"/>
      <c r="CT24" s="690"/>
      <c r="CU24" s="690"/>
      <c r="CV24" s="690"/>
      <c r="CW24" s="690"/>
      <c r="CX24" s="690"/>
      <c r="CY24" s="715"/>
      <c r="CZ24" s="716">
        <v>35</v>
      </c>
      <c r="DA24" s="698"/>
      <c r="DB24" s="698"/>
      <c r="DC24" s="718"/>
      <c r="DD24" s="714">
        <v>2729502</v>
      </c>
      <c r="DE24" s="690"/>
      <c r="DF24" s="690"/>
      <c r="DG24" s="690"/>
      <c r="DH24" s="690"/>
      <c r="DI24" s="690"/>
      <c r="DJ24" s="690"/>
      <c r="DK24" s="715"/>
      <c r="DL24" s="714">
        <v>2688097</v>
      </c>
      <c r="DM24" s="690"/>
      <c r="DN24" s="690"/>
      <c r="DO24" s="690"/>
      <c r="DP24" s="690"/>
      <c r="DQ24" s="690"/>
      <c r="DR24" s="690"/>
      <c r="DS24" s="690"/>
      <c r="DT24" s="690"/>
      <c r="DU24" s="690"/>
      <c r="DV24" s="715"/>
      <c r="DW24" s="716">
        <v>48.5</v>
      </c>
      <c r="DX24" s="698"/>
      <c r="DY24" s="698"/>
      <c r="DZ24" s="698"/>
      <c r="EA24" s="698"/>
      <c r="EB24" s="698"/>
      <c r="EC24" s="717"/>
    </row>
    <row r="25" spans="2:133" ht="11.25" customHeight="1" x14ac:dyDescent="0.15">
      <c r="B25" s="631" t="s">
        <v>298</v>
      </c>
      <c r="C25" s="632"/>
      <c r="D25" s="632"/>
      <c r="E25" s="632"/>
      <c r="F25" s="632"/>
      <c r="G25" s="632"/>
      <c r="H25" s="632"/>
      <c r="I25" s="632"/>
      <c r="J25" s="632"/>
      <c r="K25" s="632"/>
      <c r="L25" s="632"/>
      <c r="M25" s="632"/>
      <c r="N25" s="632"/>
      <c r="O25" s="632"/>
      <c r="P25" s="632"/>
      <c r="Q25" s="633"/>
      <c r="R25" s="634">
        <v>5776713</v>
      </c>
      <c r="S25" s="635"/>
      <c r="T25" s="635"/>
      <c r="U25" s="635"/>
      <c r="V25" s="635"/>
      <c r="W25" s="635"/>
      <c r="X25" s="635"/>
      <c r="Y25" s="636"/>
      <c r="Z25" s="672">
        <v>50</v>
      </c>
      <c r="AA25" s="672"/>
      <c r="AB25" s="672"/>
      <c r="AC25" s="672"/>
      <c r="AD25" s="673">
        <v>5527899</v>
      </c>
      <c r="AE25" s="673"/>
      <c r="AF25" s="673"/>
      <c r="AG25" s="673"/>
      <c r="AH25" s="673"/>
      <c r="AI25" s="673"/>
      <c r="AJ25" s="673"/>
      <c r="AK25" s="673"/>
      <c r="AL25" s="637">
        <v>99.8</v>
      </c>
      <c r="AM25" s="638"/>
      <c r="AN25" s="638"/>
      <c r="AO25" s="674"/>
      <c r="AP25" s="631" t="s">
        <v>299</v>
      </c>
      <c r="AQ25" s="711"/>
      <c r="AR25" s="711"/>
      <c r="AS25" s="711"/>
      <c r="AT25" s="711"/>
      <c r="AU25" s="711"/>
      <c r="AV25" s="711"/>
      <c r="AW25" s="711"/>
      <c r="AX25" s="711"/>
      <c r="AY25" s="711"/>
      <c r="AZ25" s="711"/>
      <c r="BA25" s="711"/>
      <c r="BB25" s="711"/>
      <c r="BC25" s="711"/>
      <c r="BD25" s="711"/>
      <c r="BE25" s="711"/>
      <c r="BF25" s="712"/>
      <c r="BG25" s="634" t="s">
        <v>132</v>
      </c>
      <c r="BH25" s="635"/>
      <c r="BI25" s="635"/>
      <c r="BJ25" s="635"/>
      <c r="BK25" s="635"/>
      <c r="BL25" s="635"/>
      <c r="BM25" s="635"/>
      <c r="BN25" s="636"/>
      <c r="BO25" s="672" t="s">
        <v>132</v>
      </c>
      <c r="BP25" s="672"/>
      <c r="BQ25" s="672"/>
      <c r="BR25" s="672"/>
      <c r="BS25" s="673" t="s">
        <v>132</v>
      </c>
      <c r="BT25" s="673"/>
      <c r="BU25" s="673"/>
      <c r="BV25" s="673"/>
      <c r="BW25" s="673"/>
      <c r="BX25" s="673"/>
      <c r="BY25" s="673"/>
      <c r="BZ25" s="673"/>
      <c r="CA25" s="673"/>
      <c r="CB25" s="713"/>
      <c r="CD25" s="631" t="s">
        <v>300</v>
      </c>
      <c r="CE25" s="632"/>
      <c r="CF25" s="632"/>
      <c r="CG25" s="632"/>
      <c r="CH25" s="632"/>
      <c r="CI25" s="632"/>
      <c r="CJ25" s="632"/>
      <c r="CK25" s="632"/>
      <c r="CL25" s="632"/>
      <c r="CM25" s="632"/>
      <c r="CN25" s="632"/>
      <c r="CO25" s="632"/>
      <c r="CP25" s="632"/>
      <c r="CQ25" s="633"/>
      <c r="CR25" s="634">
        <v>1890490</v>
      </c>
      <c r="CS25" s="647"/>
      <c r="CT25" s="647"/>
      <c r="CU25" s="647"/>
      <c r="CV25" s="647"/>
      <c r="CW25" s="647"/>
      <c r="CX25" s="647"/>
      <c r="CY25" s="648"/>
      <c r="CZ25" s="637">
        <v>17</v>
      </c>
      <c r="DA25" s="649"/>
      <c r="DB25" s="649"/>
      <c r="DC25" s="650"/>
      <c r="DD25" s="640">
        <v>1716269</v>
      </c>
      <c r="DE25" s="647"/>
      <c r="DF25" s="647"/>
      <c r="DG25" s="647"/>
      <c r="DH25" s="647"/>
      <c r="DI25" s="647"/>
      <c r="DJ25" s="647"/>
      <c r="DK25" s="648"/>
      <c r="DL25" s="640">
        <v>1677517</v>
      </c>
      <c r="DM25" s="647"/>
      <c r="DN25" s="647"/>
      <c r="DO25" s="647"/>
      <c r="DP25" s="647"/>
      <c r="DQ25" s="647"/>
      <c r="DR25" s="647"/>
      <c r="DS25" s="647"/>
      <c r="DT25" s="647"/>
      <c r="DU25" s="647"/>
      <c r="DV25" s="648"/>
      <c r="DW25" s="637">
        <v>30.3</v>
      </c>
      <c r="DX25" s="649"/>
      <c r="DY25" s="649"/>
      <c r="DZ25" s="649"/>
      <c r="EA25" s="649"/>
      <c r="EB25" s="649"/>
      <c r="EC25" s="661"/>
    </row>
    <row r="26" spans="2:133" ht="11.25" customHeight="1" x14ac:dyDescent="0.15">
      <c r="B26" s="631" t="s">
        <v>301</v>
      </c>
      <c r="C26" s="632"/>
      <c r="D26" s="632"/>
      <c r="E26" s="632"/>
      <c r="F26" s="632"/>
      <c r="G26" s="632"/>
      <c r="H26" s="632"/>
      <c r="I26" s="632"/>
      <c r="J26" s="632"/>
      <c r="K26" s="632"/>
      <c r="L26" s="632"/>
      <c r="M26" s="632"/>
      <c r="N26" s="632"/>
      <c r="O26" s="632"/>
      <c r="P26" s="632"/>
      <c r="Q26" s="633"/>
      <c r="R26" s="634">
        <v>1757</v>
      </c>
      <c r="S26" s="635"/>
      <c r="T26" s="635"/>
      <c r="U26" s="635"/>
      <c r="V26" s="635"/>
      <c r="W26" s="635"/>
      <c r="X26" s="635"/>
      <c r="Y26" s="636"/>
      <c r="Z26" s="672">
        <v>0</v>
      </c>
      <c r="AA26" s="672"/>
      <c r="AB26" s="672"/>
      <c r="AC26" s="672"/>
      <c r="AD26" s="673">
        <v>1757</v>
      </c>
      <c r="AE26" s="673"/>
      <c r="AF26" s="673"/>
      <c r="AG26" s="673"/>
      <c r="AH26" s="673"/>
      <c r="AI26" s="673"/>
      <c r="AJ26" s="673"/>
      <c r="AK26" s="673"/>
      <c r="AL26" s="637">
        <v>0</v>
      </c>
      <c r="AM26" s="638"/>
      <c r="AN26" s="638"/>
      <c r="AO26" s="674"/>
      <c r="AP26" s="631" t="s">
        <v>302</v>
      </c>
      <c r="AQ26" s="711"/>
      <c r="AR26" s="711"/>
      <c r="AS26" s="711"/>
      <c r="AT26" s="711"/>
      <c r="AU26" s="711"/>
      <c r="AV26" s="711"/>
      <c r="AW26" s="711"/>
      <c r="AX26" s="711"/>
      <c r="AY26" s="711"/>
      <c r="AZ26" s="711"/>
      <c r="BA26" s="711"/>
      <c r="BB26" s="711"/>
      <c r="BC26" s="711"/>
      <c r="BD26" s="711"/>
      <c r="BE26" s="711"/>
      <c r="BF26" s="712"/>
      <c r="BG26" s="634" t="s">
        <v>142</v>
      </c>
      <c r="BH26" s="635"/>
      <c r="BI26" s="635"/>
      <c r="BJ26" s="635"/>
      <c r="BK26" s="635"/>
      <c r="BL26" s="635"/>
      <c r="BM26" s="635"/>
      <c r="BN26" s="636"/>
      <c r="BO26" s="672" t="s">
        <v>141</v>
      </c>
      <c r="BP26" s="672"/>
      <c r="BQ26" s="672"/>
      <c r="BR26" s="672"/>
      <c r="BS26" s="673" t="s">
        <v>142</v>
      </c>
      <c r="BT26" s="673"/>
      <c r="BU26" s="673"/>
      <c r="BV26" s="673"/>
      <c r="BW26" s="673"/>
      <c r="BX26" s="673"/>
      <c r="BY26" s="673"/>
      <c r="BZ26" s="673"/>
      <c r="CA26" s="673"/>
      <c r="CB26" s="713"/>
      <c r="CD26" s="631" t="s">
        <v>303</v>
      </c>
      <c r="CE26" s="632"/>
      <c r="CF26" s="632"/>
      <c r="CG26" s="632"/>
      <c r="CH26" s="632"/>
      <c r="CI26" s="632"/>
      <c r="CJ26" s="632"/>
      <c r="CK26" s="632"/>
      <c r="CL26" s="632"/>
      <c r="CM26" s="632"/>
      <c r="CN26" s="632"/>
      <c r="CO26" s="632"/>
      <c r="CP26" s="632"/>
      <c r="CQ26" s="633"/>
      <c r="CR26" s="634">
        <v>996604</v>
      </c>
      <c r="CS26" s="635"/>
      <c r="CT26" s="635"/>
      <c r="CU26" s="635"/>
      <c r="CV26" s="635"/>
      <c r="CW26" s="635"/>
      <c r="CX26" s="635"/>
      <c r="CY26" s="636"/>
      <c r="CZ26" s="637">
        <v>9</v>
      </c>
      <c r="DA26" s="649"/>
      <c r="DB26" s="649"/>
      <c r="DC26" s="650"/>
      <c r="DD26" s="640">
        <v>910298</v>
      </c>
      <c r="DE26" s="635"/>
      <c r="DF26" s="635"/>
      <c r="DG26" s="635"/>
      <c r="DH26" s="635"/>
      <c r="DI26" s="635"/>
      <c r="DJ26" s="635"/>
      <c r="DK26" s="636"/>
      <c r="DL26" s="640" t="s">
        <v>132</v>
      </c>
      <c r="DM26" s="635"/>
      <c r="DN26" s="635"/>
      <c r="DO26" s="635"/>
      <c r="DP26" s="635"/>
      <c r="DQ26" s="635"/>
      <c r="DR26" s="635"/>
      <c r="DS26" s="635"/>
      <c r="DT26" s="635"/>
      <c r="DU26" s="635"/>
      <c r="DV26" s="636"/>
      <c r="DW26" s="637" t="s">
        <v>132</v>
      </c>
      <c r="DX26" s="649"/>
      <c r="DY26" s="649"/>
      <c r="DZ26" s="649"/>
      <c r="EA26" s="649"/>
      <c r="EB26" s="649"/>
      <c r="EC26" s="661"/>
    </row>
    <row r="27" spans="2:133" ht="11.25" customHeight="1" x14ac:dyDescent="0.15">
      <c r="B27" s="631" t="s">
        <v>304</v>
      </c>
      <c r="C27" s="632"/>
      <c r="D27" s="632"/>
      <c r="E27" s="632"/>
      <c r="F27" s="632"/>
      <c r="G27" s="632"/>
      <c r="H27" s="632"/>
      <c r="I27" s="632"/>
      <c r="J27" s="632"/>
      <c r="K27" s="632"/>
      <c r="L27" s="632"/>
      <c r="M27" s="632"/>
      <c r="N27" s="632"/>
      <c r="O27" s="632"/>
      <c r="P27" s="632"/>
      <c r="Q27" s="633"/>
      <c r="R27" s="634">
        <v>14066</v>
      </c>
      <c r="S27" s="635"/>
      <c r="T27" s="635"/>
      <c r="U27" s="635"/>
      <c r="V27" s="635"/>
      <c r="W27" s="635"/>
      <c r="X27" s="635"/>
      <c r="Y27" s="636"/>
      <c r="Z27" s="672">
        <v>0.1</v>
      </c>
      <c r="AA27" s="672"/>
      <c r="AB27" s="672"/>
      <c r="AC27" s="672"/>
      <c r="AD27" s="673" t="s">
        <v>132</v>
      </c>
      <c r="AE27" s="673"/>
      <c r="AF27" s="673"/>
      <c r="AG27" s="673"/>
      <c r="AH27" s="673"/>
      <c r="AI27" s="673"/>
      <c r="AJ27" s="673"/>
      <c r="AK27" s="673"/>
      <c r="AL27" s="637" t="s">
        <v>132</v>
      </c>
      <c r="AM27" s="638"/>
      <c r="AN27" s="638"/>
      <c r="AO27" s="674"/>
      <c r="AP27" s="631" t="s">
        <v>305</v>
      </c>
      <c r="AQ27" s="632"/>
      <c r="AR27" s="632"/>
      <c r="AS27" s="632"/>
      <c r="AT27" s="632"/>
      <c r="AU27" s="632"/>
      <c r="AV27" s="632"/>
      <c r="AW27" s="632"/>
      <c r="AX27" s="632"/>
      <c r="AY27" s="632"/>
      <c r="AZ27" s="632"/>
      <c r="BA27" s="632"/>
      <c r="BB27" s="632"/>
      <c r="BC27" s="632"/>
      <c r="BD27" s="632"/>
      <c r="BE27" s="632"/>
      <c r="BF27" s="633"/>
      <c r="BG27" s="634">
        <v>1441570</v>
      </c>
      <c r="BH27" s="635"/>
      <c r="BI27" s="635"/>
      <c r="BJ27" s="635"/>
      <c r="BK27" s="635"/>
      <c r="BL27" s="635"/>
      <c r="BM27" s="635"/>
      <c r="BN27" s="636"/>
      <c r="BO27" s="672">
        <v>100</v>
      </c>
      <c r="BP27" s="672"/>
      <c r="BQ27" s="672"/>
      <c r="BR27" s="672"/>
      <c r="BS27" s="673">
        <v>5694</v>
      </c>
      <c r="BT27" s="673"/>
      <c r="BU27" s="673"/>
      <c r="BV27" s="673"/>
      <c r="BW27" s="673"/>
      <c r="BX27" s="673"/>
      <c r="BY27" s="673"/>
      <c r="BZ27" s="673"/>
      <c r="CA27" s="673"/>
      <c r="CB27" s="713"/>
      <c r="CD27" s="631" t="s">
        <v>306</v>
      </c>
      <c r="CE27" s="632"/>
      <c r="CF27" s="632"/>
      <c r="CG27" s="632"/>
      <c r="CH27" s="632"/>
      <c r="CI27" s="632"/>
      <c r="CJ27" s="632"/>
      <c r="CK27" s="632"/>
      <c r="CL27" s="632"/>
      <c r="CM27" s="632"/>
      <c r="CN27" s="632"/>
      <c r="CO27" s="632"/>
      <c r="CP27" s="632"/>
      <c r="CQ27" s="633"/>
      <c r="CR27" s="634">
        <v>1283237</v>
      </c>
      <c r="CS27" s="647"/>
      <c r="CT27" s="647"/>
      <c r="CU27" s="647"/>
      <c r="CV27" s="647"/>
      <c r="CW27" s="647"/>
      <c r="CX27" s="647"/>
      <c r="CY27" s="648"/>
      <c r="CZ27" s="637">
        <v>11.5</v>
      </c>
      <c r="DA27" s="649"/>
      <c r="DB27" s="649"/>
      <c r="DC27" s="650"/>
      <c r="DD27" s="640">
        <v>301407</v>
      </c>
      <c r="DE27" s="647"/>
      <c r="DF27" s="647"/>
      <c r="DG27" s="647"/>
      <c r="DH27" s="647"/>
      <c r="DI27" s="647"/>
      <c r="DJ27" s="647"/>
      <c r="DK27" s="648"/>
      <c r="DL27" s="640">
        <v>298754</v>
      </c>
      <c r="DM27" s="647"/>
      <c r="DN27" s="647"/>
      <c r="DO27" s="647"/>
      <c r="DP27" s="647"/>
      <c r="DQ27" s="647"/>
      <c r="DR27" s="647"/>
      <c r="DS27" s="647"/>
      <c r="DT27" s="647"/>
      <c r="DU27" s="647"/>
      <c r="DV27" s="648"/>
      <c r="DW27" s="637">
        <v>5.4</v>
      </c>
      <c r="DX27" s="649"/>
      <c r="DY27" s="649"/>
      <c r="DZ27" s="649"/>
      <c r="EA27" s="649"/>
      <c r="EB27" s="649"/>
      <c r="EC27" s="661"/>
    </row>
    <row r="28" spans="2:133" ht="11.25" customHeight="1" x14ac:dyDescent="0.15">
      <c r="B28" s="631" t="s">
        <v>307</v>
      </c>
      <c r="C28" s="632"/>
      <c r="D28" s="632"/>
      <c r="E28" s="632"/>
      <c r="F28" s="632"/>
      <c r="G28" s="632"/>
      <c r="H28" s="632"/>
      <c r="I28" s="632"/>
      <c r="J28" s="632"/>
      <c r="K28" s="632"/>
      <c r="L28" s="632"/>
      <c r="M28" s="632"/>
      <c r="N28" s="632"/>
      <c r="O28" s="632"/>
      <c r="P28" s="632"/>
      <c r="Q28" s="633"/>
      <c r="R28" s="634">
        <v>61104</v>
      </c>
      <c r="S28" s="635"/>
      <c r="T28" s="635"/>
      <c r="U28" s="635"/>
      <c r="V28" s="635"/>
      <c r="W28" s="635"/>
      <c r="X28" s="635"/>
      <c r="Y28" s="636"/>
      <c r="Z28" s="672">
        <v>0.5</v>
      </c>
      <c r="AA28" s="672"/>
      <c r="AB28" s="672"/>
      <c r="AC28" s="672"/>
      <c r="AD28" s="673">
        <v>2630</v>
      </c>
      <c r="AE28" s="673"/>
      <c r="AF28" s="673"/>
      <c r="AG28" s="673"/>
      <c r="AH28" s="673"/>
      <c r="AI28" s="673"/>
      <c r="AJ28" s="673"/>
      <c r="AK28" s="673"/>
      <c r="AL28" s="637">
        <v>0</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308</v>
      </c>
      <c r="CE28" s="632"/>
      <c r="CF28" s="632"/>
      <c r="CG28" s="632"/>
      <c r="CH28" s="632"/>
      <c r="CI28" s="632"/>
      <c r="CJ28" s="632"/>
      <c r="CK28" s="632"/>
      <c r="CL28" s="632"/>
      <c r="CM28" s="632"/>
      <c r="CN28" s="632"/>
      <c r="CO28" s="632"/>
      <c r="CP28" s="632"/>
      <c r="CQ28" s="633"/>
      <c r="CR28" s="634">
        <v>715325</v>
      </c>
      <c r="CS28" s="635"/>
      <c r="CT28" s="635"/>
      <c r="CU28" s="635"/>
      <c r="CV28" s="635"/>
      <c r="CW28" s="635"/>
      <c r="CX28" s="635"/>
      <c r="CY28" s="636"/>
      <c r="CZ28" s="637">
        <v>6.4</v>
      </c>
      <c r="DA28" s="649"/>
      <c r="DB28" s="649"/>
      <c r="DC28" s="650"/>
      <c r="DD28" s="640">
        <v>711826</v>
      </c>
      <c r="DE28" s="635"/>
      <c r="DF28" s="635"/>
      <c r="DG28" s="635"/>
      <c r="DH28" s="635"/>
      <c r="DI28" s="635"/>
      <c r="DJ28" s="635"/>
      <c r="DK28" s="636"/>
      <c r="DL28" s="640">
        <v>711826</v>
      </c>
      <c r="DM28" s="635"/>
      <c r="DN28" s="635"/>
      <c r="DO28" s="635"/>
      <c r="DP28" s="635"/>
      <c r="DQ28" s="635"/>
      <c r="DR28" s="635"/>
      <c r="DS28" s="635"/>
      <c r="DT28" s="635"/>
      <c r="DU28" s="635"/>
      <c r="DV28" s="636"/>
      <c r="DW28" s="637">
        <v>12.9</v>
      </c>
      <c r="DX28" s="649"/>
      <c r="DY28" s="649"/>
      <c r="DZ28" s="649"/>
      <c r="EA28" s="649"/>
      <c r="EB28" s="649"/>
      <c r="EC28" s="661"/>
    </row>
    <row r="29" spans="2:133" ht="11.25" customHeight="1" x14ac:dyDescent="0.15">
      <c r="B29" s="631" t="s">
        <v>309</v>
      </c>
      <c r="C29" s="632"/>
      <c r="D29" s="632"/>
      <c r="E29" s="632"/>
      <c r="F29" s="632"/>
      <c r="G29" s="632"/>
      <c r="H29" s="632"/>
      <c r="I29" s="632"/>
      <c r="J29" s="632"/>
      <c r="K29" s="632"/>
      <c r="L29" s="632"/>
      <c r="M29" s="632"/>
      <c r="N29" s="632"/>
      <c r="O29" s="632"/>
      <c r="P29" s="632"/>
      <c r="Q29" s="633"/>
      <c r="R29" s="634">
        <v>7531</v>
      </c>
      <c r="S29" s="635"/>
      <c r="T29" s="635"/>
      <c r="U29" s="635"/>
      <c r="V29" s="635"/>
      <c r="W29" s="635"/>
      <c r="X29" s="635"/>
      <c r="Y29" s="636"/>
      <c r="Z29" s="672">
        <v>0.1</v>
      </c>
      <c r="AA29" s="672"/>
      <c r="AB29" s="672"/>
      <c r="AC29" s="672"/>
      <c r="AD29" s="673" t="s">
        <v>132</v>
      </c>
      <c r="AE29" s="673"/>
      <c r="AF29" s="673"/>
      <c r="AG29" s="673"/>
      <c r="AH29" s="673"/>
      <c r="AI29" s="673"/>
      <c r="AJ29" s="673"/>
      <c r="AK29" s="673"/>
      <c r="AL29" s="637" t="s">
        <v>132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310</v>
      </c>
      <c r="CE29" s="654"/>
      <c r="CF29" s="631" t="s">
        <v>311</v>
      </c>
      <c r="CG29" s="632"/>
      <c r="CH29" s="632"/>
      <c r="CI29" s="632"/>
      <c r="CJ29" s="632"/>
      <c r="CK29" s="632"/>
      <c r="CL29" s="632"/>
      <c r="CM29" s="632"/>
      <c r="CN29" s="632"/>
      <c r="CO29" s="632"/>
      <c r="CP29" s="632"/>
      <c r="CQ29" s="633"/>
      <c r="CR29" s="634">
        <v>715325</v>
      </c>
      <c r="CS29" s="647"/>
      <c r="CT29" s="647"/>
      <c r="CU29" s="647"/>
      <c r="CV29" s="647"/>
      <c r="CW29" s="647"/>
      <c r="CX29" s="647"/>
      <c r="CY29" s="648"/>
      <c r="CZ29" s="637">
        <v>6.4</v>
      </c>
      <c r="DA29" s="649"/>
      <c r="DB29" s="649"/>
      <c r="DC29" s="650"/>
      <c r="DD29" s="640">
        <v>711826</v>
      </c>
      <c r="DE29" s="647"/>
      <c r="DF29" s="647"/>
      <c r="DG29" s="647"/>
      <c r="DH29" s="647"/>
      <c r="DI29" s="647"/>
      <c r="DJ29" s="647"/>
      <c r="DK29" s="648"/>
      <c r="DL29" s="640">
        <v>711826</v>
      </c>
      <c r="DM29" s="647"/>
      <c r="DN29" s="647"/>
      <c r="DO29" s="647"/>
      <c r="DP29" s="647"/>
      <c r="DQ29" s="647"/>
      <c r="DR29" s="647"/>
      <c r="DS29" s="647"/>
      <c r="DT29" s="647"/>
      <c r="DU29" s="647"/>
      <c r="DV29" s="648"/>
      <c r="DW29" s="637">
        <v>12.9</v>
      </c>
      <c r="DX29" s="649"/>
      <c r="DY29" s="649"/>
      <c r="DZ29" s="649"/>
      <c r="EA29" s="649"/>
      <c r="EB29" s="649"/>
      <c r="EC29" s="661"/>
    </row>
    <row r="30" spans="2:133" ht="11.25" customHeight="1" x14ac:dyDescent="0.15">
      <c r="B30" s="631" t="s">
        <v>312</v>
      </c>
      <c r="C30" s="632"/>
      <c r="D30" s="632"/>
      <c r="E30" s="632"/>
      <c r="F30" s="632"/>
      <c r="G30" s="632"/>
      <c r="H30" s="632"/>
      <c r="I30" s="632"/>
      <c r="J30" s="632"/>
      <c r="K30" s="632"/>
      <c r="L30" s="632"/>
      <c r="M30" s="632"/>
      <c r="N30" s="632"/>
      <c r="O30" s="632"/>
      <c r="P30" s="632"/>
      <c r="Q30" s="633"/>
      <c r="R30" s="634">
        <v>1426147</v>
      </c>
      <c r="S30" s="635"/>
      <c r="T30" s="635"/>
      <c r="U30" s="635"/>
      <c r="V30" s="635"/>
      <c r="W30" s="635"/>
      <c r="X30" s="635"/>
      <c r="Y30" s="636"/>
      <c r="Z30" s="672">
        <v>12.3</v>
      </c>
      <c r="AA30" s="672"/>
      <c r="AB30" s="672"/>
      <c r="AC30" s="672"/>
      <c r="AD30" s="673" t="s">
        <v>141</v>
      </c>
      <c r="AE30" s="673"/>
      <c r="AF30" s="673"/>
      <c r="AG30" s="673"/>
      <c r="AH30" s="673"/>
      <c r="AI30" s="673"/>
      <c r="AJ30" s="673"/>
      <c r="AK30" s="673"/>
      <c r="AL30" s="637" t="s">
        <v>132</v>
      </c>
      <c r="AM30" s="638"/>
      <c r="AN30" s="638"/>
      <c r="AO30" s="674"/>
      <c r="AP30" s="686" t="s">
        <v>229</v>
      </c>
      <c r="AQ30" s="687"/>
      <c r="AR30" s="687"/>
      <c r="AS30" s="687"/>
      <c r="AT30" s="687"/>
      <c r="AU30" s="687"/>
      <c r="AV30" s="687"/>
      <c r="AW30" s="687"/>
      <c r="AX30" s="687"/>
      <c r="AY30" s="687"/>
      <c r="AZ30" s="687"/>
      <c r="BA30" s="687"/>
      <c r="BB30" s="687"/>
      <c r="BC30" s="687"/>
      <c r="BD30" s="687"/>
      <c r="BE30" s="687"/>
      <c r="BF30" s="688"/>
      <c r="BG30" s="686" t="s">
        <v>313</v>
      </c>
      <c r="BH30" s="704"/>
      <c r="BI30" s="704"/>
      <c r="BJ30" s="704"/>
      <c r="BK30" s="704"/>
      <c r="BL30" s="704"/>
      <c r="BM30" s="704"/>
      <c r="BN30" s="704"/>
      <c r="BO30" s="704"/>
      <c r="BP30" s="704"/>
      <c r="BQ30" s="705"/>
      <c r="BR30" s="686" t="s">
        <v>314</v>
      </c>
      <c r="BS30" s="704"/>
      <c r="BT30" s="704"/>
      <c r="BU30" s="704"/>
      <c r="BV30" s="704"/>
      <c r="BW30" s="704"/>
      <c r="BX30" s="704"/>
      <c r="BY30" s="704"/>
      <c r="BZ30" s="704"/>
      <c r="CA30" s="704"/>
      <c r="CB30" s="705"/>
      <c r="CD30" s="655"/>
      <c r="CE30" s="656"/>
      <c r="CF30" s="631" t="s">
        <v>315</v>
      </c>
      <c r="CG30" s="632"/>
      <c r="CH30" s="632"/>
      <c r="CI30" s="632"/>
      <c r="CJ30" s="632"/>
      <c r="CK30" s="632"/>
      <c r="CL30" s="632"/>
      <c r="CM30" s="632"/>
      <c r="CN30" s="632"/>
      <c r="CO30" s="632"/>
      <c r="CP30" s="632"/>
      <c r="CQ30" s="633"/>
      <c r="CR30" s="634">
        <v>689452</v>
      </c>
      <c r="CS30" s="635"/>
      <c r="CT30" s="635"/>
      <c r="CU30" s="635"/>
      <c r="CV30" s="635"/>
      <c r="CW30" s="635"/>
      <c r="CX30" s="635"/>
      <c r="CY30" s="636"/>
      <c r="CZ30" s="637">
        <v>6.2</v>
      </c>
      <c r="DA30" s="649"/>
      <c r="DB30" s="649"/>
      <c r="DC30" s="650"/>
      <c r="DD30" s="640">
        <v>685953</v>
      </c>
      <c r="DE30" s="635"/>
      <c r="DF30" s="635"/>
      <c r="DG30" s="635"/>
      <c r="DH30" s="635"/>
      <c r="DI30" s="635"/>
      <c r="DJ30" s="635"/>
      <c r="DK30" s="636"/>
      <c r="DL30" s="640">
        <v>685953</v>
      </c>
      <c r="DM30" s="635"/>
      <c r="DN30" s="635"/>
      <c r="DO30" s="635"/>
      <c r="DP30" s="635"/>
      <c r="DQ30" s="635"/>
      <c r="DR30" s="635"/>
      <c r="DS30" s="635"/>
      <c r="DT30" s="635"/>
      <c r="DU30" s="635"/>
      <c r="DV30" s="636"/>
      <c r="DW30" s="637">
        <v>12.4</v>
      </c>
      <c r="DX30" s="649"/>
      <c r="DY30" s="649"/>
      <c r="DZ30" s="649"/>
      <c r="EA30" s="649"/>
      <c r="EB30" s="649"/>
      <c r="EC30" s="661"/>
    </row>
    <row r="31" spans="2:133" ht="11.25" customHeight="1" x14ac:dyDescent="0.15">
      <c r="B31" s="701" t="s">
        <v>316</v>
      </c>
      <c r="C31" s="702"/>
      <c r="D31" s="702"/>
      <c r="E31" s="702"/>
      <c r="F31" s="702"/>
      <c r="G31" s="702"/>
      <c r="H31" s="702"/>
      <c r="I31" s="702"/>
      <c r="J31" s="702"/>
      <c r="K31" s="702"/>
      <c r="L31" s="702"/>
      <c r="M31" s="702"/>
      <c r="N31" s="702"/>
      <c r="O31" s="702"/>
      <c r="P31" s="702"/>
      <c r="Q31" s="703"/>
      <c r="R31" s="634" t="s">
        <v>142</v>
      </c>
      <c r="S31" s="635"/>
      <c r="T31" s="635"/>
      <c r="U31" s="635"/>
      <c r="V31" s="635"/>
      <c r="W31" s="635"/>
      <c r="X31" s="635"/>
      <c r="Y31" s="636"/>
      <c r="Z31" s="672" t="s">
        <v>142</v>
      </c>
      <c r="AA31" s="672"/>
      <c r="AB31" s="672"/>
      <c r="AC31" s="672"/>
      <c r="AD31" s="673" t="s">
        <v>132</v>
      </c>
      <c r="AE31" s="673"/>
      <c r="AF31" s="673"/>
      <c r="AG31" s="673"/>
      <c r="AH31" s="673"/>
      <c r="AI31" s="673"/>
      <c r="AJ31" s="673"/>
      <c r="AK31" s="673"/>
      <c r="AL31" s="637" t="s">
        <v>142</v>
      </c>
      <c r="AM31" s="638"/>
      <c r="AN31" s="638"/>
      <c r="AO31" s="674"/>
      <c r="AP31" s="706" t="s">
        <v>317</v>
      </c>
      <c r="AQ31" s="707"/>
      <c r="AR31" s="707"/>
      <c r="AS31" s="707"/>
      <c r="AT31" s="708" t="s">
        <v>318</v>
      </c>
      <c r="AU31" s="211"/>
      <c r="AV31" s="211"/>
      <c r="AW31" s="211"/>
      <c r="AX31" s="692" t="s">
        <v>193</v>
      </c>
      <c r="AY31" s="693"/>
      <c r="AZ31" s="693"/>
      <c r="BA31" s="693"/>
      <c r="BB31" s="693"/>
      <c r="BC31" s="693"/>
      <c r="BD31" s="693"/>
      <c r="BE31" s="693"/>
      <c r="BF31" s="694"/>
      <c r="BG31" s="696">
        <v>99.9</v>
      </c>
      <c r="BH31" s="697"/>
      <c r="BI31" s="697"/>
      <c r="BJ31" s="697"/>
      <c r="BK31" s="697"/>
      <c r="BL31" s="697"/>
      <c r="BM31" s="698">
        <v>99.6</v>
      </c>
      <c r="BN31" s="697"/>
      <c r="BO31" s="697"/>
      <c r="BP31" s="697"/>
      <c r="BQ31" s="699"/>
      <c r="BR31" s="696">
        <v>99.8</v>
      </c>
      <c r="BS31" s="697"/>
      <c r="BT31" s="697"/>
      <c r="BU31" s="697"/>
      <c r="BV31" s="697"/>
      <c r="BW31" s="697"/>
      <c r="BX31" s="698">
        <v>99.5</v>
      </c>
      <c r="BY31" s="697"/>
      <c r="BZ31" s="697"/>
      <c r="CA31" s="697"/>
      <c r="CB31" s="699"/>
      <c r="CD31" s="655"/>
      <c r="CE31" s="656"/>
      <c r="CF31" s="631" t="s">
        <v>319</v>
      </c>
      <c r="CG31" s="632"/>
      <c r="CH31" s="632"/>
      <c r="CI31" s="632"/>
      <c r="CJ31" s="632"/>
      <c r="CK31" s="632"/>
      <c r="CL31" s="632"/>
      <c r="CM31" s="632"/>
      <c r="CN31" s="632"/>
      <c r="CO31" s="632"/>
      <c r="CP31" s="632"/>
      <c r="CQ31" s="633"/>
      <c r="CR31" s="634">
        <v>25873</v>
      </c>
      <c r="CS31" s="647"/>
      <c r="CT31" s="647"/>
      <c r="CU31" s="647"/>
      <c r="CV31" s="647"/>
      <c r="CW31" s="647"/>
      <c r="CX31" s="647"/>
      <c r="CY31" s="648"/>
      <c r="CZ31" s="637">
        <v>0.2</v>
      </c>
      <c r="DA31" s="649"/>
      <c r="DB31" s="649"/>
      <c r="DC31" s="650"/>
      <c r="DD31" s="640">
        <v>25873</v>
      </c>
      <c r="DE31" s="647"/>
      <c r="DF31" s="647"/>
      <c r="DG31" s="647"/>
      <c r="DH31" s="647"/>
      <c r="DI31" s="647"/>
      <c r="DJ31" s="647"/>
      <c r="DK31" s="648"/>
      <c r="DL31" s="640">
        <v>25873</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15">
      <c r="B32" s="631" t="s">
        <v>320</v>
      </c>
      <c r="C32" s="632"/>
      <c r="D32" s="632"/>
      <c r="E32" s="632"/>
      <c r="F32" s="632"/>
      <c r="G32" s="632"/>
      <c r="H32" s="632"/>
      <c r="I32" s="632"/>
      <c r="J32" s="632"/>
      <c r="K32" s="632"/>
      <c r="L32" s="632"/>
      <c r="M32" s="632"/>
      <c r="N32" s="632"/>
      <c r="O32" s="632"/>
      <c r="P32" s="632"/>
      <c r="Q32" s="633"/>
      <c r="R32" s="634">
        <v>1472753</v>
      </c>
      <c r="S32" s="635"/>
      <c r="T32" s="635"/>
      <c r="U32" s="635"/>
      <c r="V32" s="635"/>
      <c r="W32" s="635"/>
      <c r="X32" s="635"/>
      <c r="Y32" s="636"/>
      <c r="Z32" s="672">
        <v>12.7</v>
      </c>
      <c r="AA32" s="672"/>
      <c r="AB32" s="672"/>
      <c r="AC32" s="672"/>
      <c r="AD32" s="673" t="s">
        <v>132</v>
      </c>
      <c r="AE32" s="673"/>
      <c r="AF32" s="673"/>
      <c r="AG32" s="673"/>
      <c r="AH32" s="673"/>
      <c r="AI32" s="673"/>
      <c r="AJ32" s="673"/>
      <c r="AK32" s="673"/>
      <c r="AL32" s="637" t="s">
        <v>132</v>
      </c>
      <c r="AM32" s="638"/>
      <c r="AN32" s="638"/>
      <c r="AO32" s="674"/>
      <c r="AP32" s="675"/>
      <c r="AQ32" s="676"/>
      <c r="AR32" s="676"/>
      <c r="AS32" s="676"/>
      <c r="AT32" s="709"/>
      <c r="AU32" s="207" t="s">
        <v>321</v>
      </c>
      <c r="AX32" s="631" t="s">
        <v>322</v>
      </c>
      <c r="AY32" s="632"/>
      <c r="AZ32" s="632"/>
      <c r="BA32" s="632"/>
      <c r="BB32" s="632"/>
      <c r="BC32" s="632"/>
      <c r="BD32" s="632"/>
      <c r="BE32" s="632"/>
      <c r="BF32" s="633"/>
      <c r="BG32" s="700">
        <v>99.9</v>
      </c>
      <c r="BH32" s="647"/>
      <c r="BI32" s="647"/>
      <c r="BJ32" s="647"/>
      <c r="BK32" s="647"/>
      <c r="BL32" s="647"/>
      <c r="BM32" s="638">
        <v>99.8</v>
      </c>
      <c r="BN32" s="647"/>
      <c r="BO32" s="647"/>
      <c r="BP32" s="647"/>
      <c r="BQ32" s="670"/>
      <c r="BR32" s="700">
        <v>99.8</v>
      </c>
      <c r="BS32" s="647"/>
      <c r="BT32" s="647"/>
      <c r="BU32" s="647"/>
      <c r="BV32" s="647"/>
      <c r="BW32" s="647"/>
      <c r="BX32" s="638">
        <v>99.6</v>
      </c>
      <c r="BY32" s="647"/>
      <c r="BZ32" s="647"/>
      <c r="CA32" s="647"/>
      <c r="CB32" s="670"/>
      <c r="CD32" s="657"/>
      <c r="CE32" s="658"/>
      <c r="CF32" s="631" t="s">
        <v>323</v>
      </c>
      <c r="CG32" s="632"/>
      <c r="CH32" s="632"/>
      <c r="CI32" s="632"/>
      <c r="CJ32" s="632"/>
      <c r="CK32" s="632"/>
      <c r="CL32" s="632"/>
      <c r="CM32" s="632"/>
      <c r="CN32" s="632"/>
      <c r="CO32" s="632"/>
      <c r="CP32" s="632"/>
      <c r="CQ32" s="633"/>
      <c r="CR32" s="634" t="s">
        <v>132</v>
      </c>
      <c r="CS32" s="635"/>
      <c r="CT32" s="635"/>
      <c r="CU32" s="635"/>
      <c r="CV32" s="635"/>
      <c r="CW32" s="635"/>
      <c r="CX32" s="635"/>
      <c r="CY32" s="636"/>
      <c r="CZ32" s="637" t="s">
        <v>142</v>
      </c>
      <c r="DA32" s="649"/>
      <c r="DB32" s="649"/>
      <c r="DC32" s="650"/>
      <c r="DD32" s="640" t="s">
        <v>132</v>
      </c>
      <c r="DE32" s="635"/>
      <c r="DF32" s="635"/>
      <c r="DG32" s="635"/>
      <c r="DH32" s="635"/>
      <c r="DI32" s="635"/>
      <c r="DJ32" s="635"/>
      <c r="DK32" s="636"/>
      <c r="DL32" s="640" t="s">
        <v>141</v>
      </c>
      <c r="DM32" s="635"/>
      <c r="DN32" s="635"/>
      <c r="DO32" s="635"/>
      <c r="DP32" s="635"/>
      <c r="DQ32" s="635"/>
      <c r="DR32" s="635"/>
      <c r="DS32" s="635"/>
      <c r="DT32" s="635"/>
      <c r="DU32" s="635"/>
      <c r="DV32" s="636"/>
      <c r="DW32" s="637" t="s">
        <v>141</v>
      </c>
      <c r="DX32" s="649"/>
      <c r="DY32" s="649"/>
      <c r="DZ32" s="649"/>
      <c r="EA32" s="649"/>
      <c r="EB32" s="649"/>
      <c r="EC32" s="661"/>
    </row>
    <row r="33" spans="2:133" ht="11.25" customHeight="1" x14ac:dyDescent="0.15">
      <c r="B33" s="631" t="s">
        <v>324</v>
      </c>
      <c r="C33" s="632"/>
      <c r="D33" s="632"/>
      <c r="E33" s="632"/>
      <c r="F33" s="632"/>
      <c r="G33" s="632"/>
      <c r="H33" s="632"/>
      <c r="I33" s="632"/>
      <c r="J33" s="632"/>
      <c r="K33" s="632"/>
      <c r="L33" s="632"/>
      <c r="M33" s="632"/>
      <c r="N33" s="632"/>
      <c r="O33" s="632"/>
      <c r="P33" s="632"/>
      <c r="Q33" s="633"/>
      <c r="R33" s="634">
        <v>208594</v>
      </c>
      <c r="S33" s="635"/>
      <c r="T33" s="635"/>
      <c r="U33" s="635"/>
      <c r="V33" s="635"/>
      <c r="W33" s="635"/>
      <c r="X33" s="635"/>
      <c r="Y33" s="636"/>
      <c r="Z33" s="672">
        <v>1.8</v>
      </c>
      <c r="AA33" s="672"/>
      <c r="AB33" s="672"/>
      <c r="AC33" s="672"/>
      <c r="AD33" s="673">
        <v>5252</v>
      </c>
      <c r="AE33" s="673"/>
      <c r="AF33" s="673"/>
      <c r="AG33" s="673"/>
      <c r="AH33" s="673"/>
      <c r="AI33" s="673"/>
      <c r="AJ33" s="673"/>
      <c r="AK33" s="673"/>
      <c r="AL33" s="637">
        <v>0.1</v>
      </c>
      <c r="AM33" s="638"/>
      <c r="AN33" s="638"/>
      <c r="AO33" s="674"/>
      <c r="AP33" s="677"/>
      <c r="AQ33" s="678"/>
      <c r="AR33" s="678"/>
      <c r="AS33" s="678"/>
      <c r="AT33" s="710"/>
      <c r="AU33" s="212"/>
      <c r="AV33" s="212"/>
      <c r="AW33" s="212"/>
      <c r="AX33" s="615" t="s">
        <v>325</v>
      </c>
      <c r="AY33" s="616"/>
      <c r="AZ33" s="616"/>
      <c r="BA33" s="616"/>
      <c r="BB33" s="616"/>
      <c r="BC33" s="616"/>
      <c r="BD33" s="616"/>
      <c r="BE33" s="616"/>
      <c r="BF33" s="617"/>
      <c r="BG33" s="695">
        <v>99.8</v>
      </c>
      <c r="BH33" s="619"/>
      <c r="BI33" s="619"/>
      <c r="BJ33" s="619"/>
      <c r="BK33" s="619"/>
      <c r="BL33" s="619"/>
      <c r="BM33" s="665">
        <v>99.4</v>
      </c>
      <c r="BN33" s="619"/>
      <c r="BO33" s="619"/>
      <c r="BP33" s="619"/>
      <c r="BQ33" s="682"/>
      <c r="BR33" s="695">
        <v>99.8</v>
      </c>
      <c r="BS33" s="619"/>
      <c r="BT33" s="619"/>
      <c r="BU33" s="619"/>
      <c r="BV33" s="619"/>
      <c r="BW33" s="619"/>
      <c r="BX33" s="665">
        <v>99.3</v>
      </c>
      <c r="BY33" s="619"/>
      <c r="BZ33" s="619"/>
      <c r="CA33" s="619"/>
      <c r="CB33" s="682"/>
      <c r="CD33" s="631" t="s">
        <v>326</v>
      </c>
      <c r="CE33" s="632"/>
      <c r="CF33" s="632"/>
      <c r="CG33" s="632"/>
      <c r="CH33" s="632"/>
      <c r="CI33" s="632"/>
      <c r="CJ33" s="632"/>
      <c r="CK33" s="632"/>
      <c r="CL33" s="632"/>
      <c r="CM33" s="632"/>
      <c r="CN33" s="632"/>
      <c r="CO33" s="632"/>
      <c r="CP33" s="632"/>
      <c r="CQ33" s="633"/>
      <c r="CR33" s="634">
        <v>6220387</v>
      </c>
      <c r="CS33" s="647"/>
      <c r="CT33" s="647"/>
      <c r="CU33" s="647"/>
      <c r="CV33" s="647"/>
      <c r="CW33" s="647"/>
      <c r="CX33" s="647"/>
      <c r="CY33" s="648"/>
      <c r="CZ33" s="637">
        <v>55.9</v>
      </c>
      <c r="DA33" s="649"/>
      <c r="DB33" s="649"/>
      <c r="DC33" s="650"/>
      <c r="DD33" s="640">
        <v>3469645</v>
      </c>
      <c r="DE33" s="647"/>
      <c r="DF33" s="647"/>
      <c r="DG33" s="647"/>
      <c r="DH33" s="647"/>
      <c r="DI33" s="647"/>
      <c r="DJ33" s="647"/>
      <c r="DK33" s="648"/>
      <c r="DL33" s="640">
        <v>2084834</v>
      </c>
      <c r="DM33" s="647"/>
      <c r="DN33" s="647"/>
      <c r="DO33" s="647"/>
      <c r="DP33" s="647"/>
      <c r="DQ33" s="647"/>
      <c r="DR33" s="647"/>
      <c r="DS33" s="647"/>
      <c r="DT33" s="647"/>
      <c r="DU33" s="647"/>
      <c r="DV33" s="648"/>
      <c r="DW33" s="637">
        <v>37.6</v>
      </c>
      <c r="DX33" s="649"/>
      <c r="DY33" s="649"/>
      <c r="DZ33" s="649"/>
      <c r="EA33" s="649"/>
      <c r="EB33" s="649"/>
      <c r="EC33" s="661"/>
    </row>
    <row r="34" spans="2:133" ht="11.25" customHeight="1" x14ac:dyDescent="0.15">
      <c r="B34" s="631" t="s">
        <v>327</v>
      </c>
      <c r="C34" s="632"/>
      <c r="D34" s="632"/>
      <c r="E34" s="632"/>
      <c r="F34" s="632"/>
      <c r="G34" s="632"/>
      <c r="H34" s="632"/>
      <c r="I34" s="632"/>
      <c r="J34" s="632"/>
      <c r="K34" s="632"/>
      <c r="L34" s="632"/>
      <c r="M34" s="632"/>
      <c r="N34" s="632"/>
      <c r="O34" s="632"/>
      <c r="P34" s="632"/>
      <c r="Q34" s="633"/>
      <c r="R34" s="634">
        <v>814490</v>
      </c>
      <c r="S34" s="635"/>
      <c r="T34" s="635"/>
      <c r="U34" s="635"/>
      <c r="V34" s="635"/>
      <c r="W34" s="635"/>
      <c r="X34" s="635"/>
      <c r="Y34" s="636"/>
      <c r="Z34" s="672">
        <v>7.1</v>
      </c>
      <c r="AA34" s="672"/>
      <c r="AB34" s="672"/>
      <c r="AC34" s="672"/>
      <c r="AD34" s="673" t="s">
        <v>132</v>
      </c>
      <c r="AE34" s="673"/>
      <c r="AF34" s="673"/>
      <c r="AG34" s="673"/>
      <c r="AH34" s="673"/>
      <c r="AI34" s="673"/>
      <c r="AJ34" s="673"/>
      <c r="AK34" s="673"/>
      <c r="AL34" s="637" t="s">
        <v>141</v>
      </c>
      <c r="AM34" s="638"/>
      <c r="AN34" s="638"/>
      <c r="AO34" s="674"/>
      <c r="AP34" s="213"/>
      <c r="AQ34" s="214"/>
      <c r="AS34" s="211"/>
      <c r="AT34" s="211"/>
      <c r="AU34" s="211"/>
      <c r="AV34" s="211"/>
      <c r="AW34" s="211"/>
      <c r="AX34" s="211"/>
      <c r="AY34" s="211"/>
      <c r="AZ34" s="211"/>
      <c r="BA34" s="211"/>
      <c r="BB34" s="211"/>
      <c r="BC34" s="211"/>
      <c r="BD34" s="211"/>
      <c r="BE34" s="211"/>
      <c r="BF34" s="211"/>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31" t="s">
        <v>328</v>
      </c>
      <c r="CE34" s="632"/>
      <c r="CF34" s="632"/>
      <c r="CG34" s="632"/>
      <c r="CH34" s="632"/>
      <c r="CI34" s="632"/>
      <c r="CJ34" s="632"/>
      <c r="CK34" s="632"/>
      <c r="CL34" s="632"/>
      <c r="CM34" s="632"/>
      <c r="CN34" s="632"/>
      <c r="CO34" s="632"/>
      <c r="CP34" s="632"/>
      <c r="CQ34" s="633"/>
      <c r="CR34" s="634">
        <v>1435436</v>
      </c>
      <c r="CS34" s="635"/>
      <c r="CT34" s="635"/>
      <c r="CU34" s="635"/>
      <c r="CV34" s="635"/>
      <c r="CW34" s="635"/>
      <c r="CX34" s="635"/>
      <c r="CY34" s="636"/>
      <c r="CZ34" s="637">
        <v>12.9</v>
      </c>
      <c r="DA34" s="649"/>
      <c r="DB34" s="649"/>
      <c r="DC34" s="650"/>
      <c r="DD34" s="640">
        <v>730711</v>
      </c>
      <c r="DE34" s="635"/>
      <c r="DF34" s="635"/>
      <c r="DG34" s="635"/>
      <c r="DH34" s="635"/>
      <c r="DI34" s="635"/>
      <c r="DJ34" s="635"/>
      <c r="DK34" s="636"/>
      <c r="DL34" s="640">
        <v>500436</v>
      </c>
      <c r="DM34" s="635"/>
      <c r="DN34" s="635"/>
      <c r="DO34" s="635"/>
      <c r="DP34" s="635"/>
      <c r="DQ34" s="635"/>
      <c r="DR34" s="635"/>
      <c r="DS34" s="635"/>
      <c r="DT34" s="635"/>
      <c r="DU34" s="635"/>
      <c r="DV34" s="636"/>
      <c r="DW34" s="637">
        <v>9</v>
      </c>
      <c r="DX34" s="649"/>
      <c r="DY34" s="649"/>
      <c r="DZ34" s="649"/>
      <c r="EA34" s="649"/>
      <c r="EB34" s="649"/>
      <c r="EC34" s="661"/>
    </row>
    <row r="35" spans="2:133" ht="11.25" customHeight="1" x14ac:dyDescent="0.15">
      <c r="B35" s="631" t="s">
        <v>329</v>
      </c>
      <c r="C35" s="632"/>
      <c r="D35" s="632"/>
      <c r="E35" s="632"/>
      <c r="F35" s="632"/>
      <c r="G35" s="632"/>
      <c r="H35" s="632"/>
      <c r="I35" s="632"/>
      <c r="J35" s="632"/>
      <c r="K35" s="632"/>
      <c r="L35" s="632"/>
      <c r="M35" s="632"/>
      <c r="N35" s="632"/>
      <c r="O35" s="632"/>
      <c r="P35" s="632"/>
      <c r="Q35" s="633"/>
      <c r="R35" s="634">
        <v>477019</v>
      </c>
      <c r="S35" s="635"/>
      <c r="T35" s="635"/>
      <c r="U35" s="635"/>
      <c r="V35" s="635"/>
      <c r="W35" s="635"/>
      <c r="X35" s="635"/>
      <c r="Y35" s="636"/>
      <c r="Z35" s="672">
        <v>4.0999999999999996</v>
      </c>
      <c r="AA35" s="672"/>
      <c r="AB35" s="672"/>
      <c r="AC35" s="672"/>
      <c r="AD35" s="673" t="s">
        <v>141</v>
      </c>
      <c r="AE35" s="673"/>
      <c r="AF35" s="673"/>
      <c r="AG35" s="673"/>
      <c r="AH35" s="673"/>
      <c r="AI35" s="673"/>
      <c r="AJ35" s="673"/>
      <c r="AK35" s="673"/>
      <c r="AL35" s="637" t="s">
        <v>141</v>
      </c>
      <c r="AM35" s="638"/>
      <c r="AN35" s="638"/>
      <c r="AO35" s="674"/>
      <c r="AP35" s="215"/>
      <c r="AQ35" s="686" t="s">
        <v>330</v>
      </c>
      <c r="AR35" s="687"/>
      <c r="AS35" s="687"/>
      <c r="AT35" s="687"/>
      <c r="AU35" s="687"/>
      <c r="AV35" s="687"/>
      <c r="AW35" s="687"/>
      <c r="AX35" s="687"/>
      <c r="AY35" s="687"/>
      <c r="AZ35" s="687"/>
      <c r="BA35" s="687"/>
      <c r="BB35" s="687"/>
      <c r="BC35" s="687"/>
      <c r="BD35" s="687"/>
      <c r="BE35" s="687"/>
      <c r="BF35" s="688"/>
      <c r="BG35" s="686" t="s">
        <v>331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332</v>
      </c>
      <c r="CE35" s="632"/>
      <c r="CF35" s="632"/>
      <c r="CG35" s="632"/>
      <c r="CH35" s="632"/>
      <c r="CI35" s="632"/>
      <c r="CJ35" s="632"/>
      <c r="CK35" s="632"/>
      <c r="CL35" s="632"/>
      <c r="CM35" s="632"/>
      <c r="CN35" s="632"/>
      <c r="CO35" s="632"/>
      <c r="CP35" s="632"/>
      <c r="CQ35" s="633"/>
      <c r="CR35" s="634">
        <v>46243</v>
      </c>
      <c r="CS35" s="647"/>
      <c r="CT35" s="647"/>
      <c r="CU35" s="647"/>
      <c r="CV35" s="647"/>
      <c r="CW35" s="647"/>
      <c r="CX35" s="647"/>
      <c r="CY35" s="648"/>
      <c r="CZ35" s="637">
        <v>0.4</v>
      </c>
      <c r="DA35" s="649"/>
      <c r="DB35" s="649"/>
      <c r="DC35" s="650"/>
      <c r="DD35" s="640">
        <v>34124</v>
      </c>
      <c r="DE35" s="647"/>
      <c r="DF35" s="647"/>
      <c r="DG35" s="647"/>
      <c r="DH35" s="647"/>
      <c r="DI35" s="647"/>
      <c r="DJ35" s="647"/>
      <c r="DK35" s="648"/>
      <c r="DL35" s="640">
        <v>34124</v>
      </c>
      <c r="DM35" s="647"/>
      <c r="DN35" s="647"/>
      <c r="DO35" s="647"/>
      <c r="DP35" s="647"/>
      <c r="DQ35" s="647"/>
      <c r="DR35" s="647"/>
      <c r="DS35" s="647"/>
      <c r="DT35" s="647"/>
      <c r="DU35" s="647"/>
      <c r="DV35" s="648"/>
      <c r="DW35" s="637">
        <v>0.6</v>
      </c>
      <c r="DX35" s="649"/>
      <c r="DY35" s="649"/>
      <c r="DZ35" s="649"/>
      <c r="EA35" s="649"/>
      <c r="EB35" s="649"/>
      <c r="EC35" s="661"/>
    </row>
    <row r="36" spans="2:133" ht="11.25" customHeight="1" x14ac:dyDescent="0.15">
      <c r="B36" s="631" t="s">
        <v>333</v>
      </c>
      <c r="C36" s="632"/>
      <c r="D36" s="632"/>
      <c r="E36" s="632"/>
      <c r="F36" s="632"/>
      <c r="G36" s="632"/>
      <c r="H36" s="632"/>
      <c r="I36" s="632"/>
      <c r="J36" s="632"/>
      <c r="K36" s="632"/>
      <c r="L36" s="632"/>
      <c r="M36" s="632"/>
      <c r="N36" s="632"/>
      <c r="O36" s="632"/>
      <c r="P36" s="632"/>
      <c r="Q36" s="633"/>
      <c r="R36" s="634">
        <v>538691</v>
      </c>
      <c r="S36" s="635"/>
      <c r="T36" s="635"/>
      <c r="U36" s="635"/>
      <c r="V36" s="635"/>
      <c r="W36" s="635"/>
      <c r="X36" s="635"/>
      <c r="Y36" s="636"/>
      <c r="Z36" s="672">
        <v>4.7</v>
      </c>
      <c r="AA36" s="672"/>
      <c r="AB36" s="672"/>
      <c r="AC36" s="672"/>
      <c r="AD36" s="673" t="s">
        <v>132</v>
      </c>
      <c r="AE36" s="673"/>
      <c r="AF36" s="673"/>
      <c r="AG36" s="673"/>
      <c r="AH36" s="673"/>
      <c r="AI36" s="673"/>
      <c r="AJ36" s="673"/>
      <c r="AK36" s="673"/>
      <c r="AL36" s="637" t="s">
        <v>132</v>
      </c>
      <c r="AM36" s="638"/>
      <c r="AN36" s="638"/>
      <c r="AO36" s="674"/>
      <c r="AP36" s="215"/>
      <c r="AQ36" s="683" t="s">
        <v>334</v>
      </c>
      <c r="AR36" s="684"/>
      <c r="AS36" s="684"/>
      <c r="AT36" s="684"/>
      <c r="AU36" s="684"/>
      <c r="AV36" s="684"/>
      <c r="AW36" s="684"/>
      <c r="AX36" s="684"/>
      <c r="AY36" s="685"/>
      <c r="AZ36" s="689">
        <v>1507156</v>
      </c>
      <c r="BA36" s="690"/>
      <c r="BB36" s="690"/>
      <c r="BC36" s="690"/>
      <c r="BD36" s="690"/>
      <c r="BE36" s="690"/>
      <c r="BF36" s="691"/>
      <c r="BG36" s="692" t="s">
        <v>335</v>
      </c>
      <c r="BH36" s="693"/>
      <c r="BI36" s="693"/>
      <c r="BJ36" s="693"/>
      <c r="BK36" s="693"/>
      <c r="BL36" s="693"/>
      <c r="BM36" s="693"/>
      <c r="BN36" s="693"/>
      <c r="BO36" s="693"/>
      <c r="BP36" s="693"/>
      <c r="BQ36" s="693"/>
      <c r="BR36" s="693"/>
      <c r="BS36" s="693"/>
      <c r="BT36" s="693"/>
      <c r="BU36" s="694"/>
      <c r="BV36" s="689">
        <v>57888</v>
      </c>
      <c r="BW36" s="690"/>
      <c r="BX36" s="690"/>
      <c r="BY36" s="690"/>
      <c r="BZ36" s="690"/>
      <c r="CA36" s="690"/>
      <c r="CB36" s="691"/>
      <c r="CD36" s="631" t="s">
        <v>336</v>
      </c>
      <c r="CE36" s="632"/>
      <c r="CF36" s="632"/>
      <c r="CG36" s="632"/>
      <c r="CH36" s="632"/>
      <c r="CI36" s="632"/>
      <c r="CJ36" s="632"/>
      <c r="CK36" s="632"/>
      <c r="CL36" s="632"/>
      <c r="CM36" s="632"/>
      <c r="CN36" s="632"/>
      <c r="CO36" s="632"/>
      <c r="CP36" s="632"/>
      <c r="CQ36" s="633"/>
      <c r="CR36" s="634">
        <v>2772101</v>
      </c>
      <c r="CS36" s="635"/>
      <c r="CT36" s="635"/>
      <c r="CU36" s="635"/>
      <c r="CV36" s="635"/>
      <c r="CW36" s="635"/>
      <c r="CX36" s="635"/>
      <c r="CY36" s="636"/>
      <c r="CZ36" s="637">
        <v>24.9</v>
      </c>
      <c r="DA36" s="649"/>
      <c r="DB36" s="649"/>
      <c r="DC36" s="650"/>
      <c r="DD36" s="640">
        <v>1289487</v>
      </c>
      <c r="DE36" s="635"/>
      <c r="DF36" s="635"/>
      <c r="DG36" s="635"/>
      <c r="DH36" s="635"/>
      <c r="DI36" s="635"/>
      <c r="DJ36" s="635"/>
      <c r="DK36" s="636"/>
      <c r="DL36" s="640">
        <v>1053739</v>
      </c>
      <c r="DM36" s="635"/>
      <c r="DN36" s="635"/>
      <c r="DO36" s="635"/>
      <c r="DP36" s="635"/>
      <c r="DQ36" s="635"/>
      <c r="DR36" s="635"/>
      <c r="DS36" s="635"/>
      <c r="DT36" s="635"/>
      <c r="DU36" s="635"/>
      <c r="DV36" s="636"/>
      <c r="DW36" s="637">
        <v>19</v>
      </c>
      <c r="DX36" s="649"/>
      <c r="DY36" s="649"/>
      <c r="DZ36" s="649"/>
      <c r="EA36" s="649"/>
      <c r="EB36" s="649"/>
      <c r="EC36" s="661"/>
    </row>
    <row r="37" spans="2:133" ht="11.25" customHeight="1" x14ac:dyDescent="0.15">
      <c r="B37" s="631" t="s">
        <v>337</v>
      </c>
      <c r="C37" s="632"/>
      <c r="D37" s="632"/>
      <c r="E37" s="632"/>
      <c r="F37" s="632"/>
      <c r="G37" s="632"/>
      <c r="H37" s="632"/>
      <c r="I37" s="632"/>
      <c r="J37" s="632"/>
      <c r="K37" s="632"/>
      <c r="L37" s="632"/>
      <c r="M37" s="632"/>
      <c r="N37" s="632"/>
      <c r="O37" s="632"/>
      <c r="P37" s="632"/>
      <c r="Q37" s="633"/>
      <c r="R37" s="634">
        <v>200346</v>
      </c>
      <c r="S37" s="635"/>
      <c r="T37" s="635"/>
      <c r="U37" s="635"/>
      <c r="V37" s="635"/>
      <c r="W37" s="635"/>
      <c r="X37" s="635"/>
      <c r="Y37" s="636"/>
      <c r="Z37" s="672">
        <v>1.7</v>
      </c>
      <c r="AA37" s="672"/>
      <c r="AB37" s="672"/>
      <c r="AC37" s="672"/>
      <c r="AD37" s="673">
        <v>188</v>
      </c>
      <c r="AE37" s="673"/>
      <c r="AF37" s="673"/>
      <c r="AG37" s="673"/>
      <c r="AH37" s="673"/>
      <c r="AI37" s="673"/>
      <c r="AJ37" s="673"/>
      <c r="AK37" s="673"/>
      <c r="AL37" s="637">
        <v>0</v>
      </c>
      <c r="AM37" s="638"/>
      <c r="AN37" s="638"/>
      <c r="AO37" s="674"/>
      <c r="AQ37" s="667" t="s">
        <v>338</v>
      </c>
      <c r="AR37" s="668"/>
      <c r="AS37" s="668"/>
      <c r="AT37" s="668"/>
      <c r="AU37" s="668"/>
      <c r="AV37" s="668"/>
      <c r="AW37" s="668"/>
      <c r="AX37" s="668"/>
      <c r="AY37" s="669"/>
      <c r="AZ37" s="634">
        <v>895706</v>
      </c>
      <c r="BA37" s="635"/>
      <c r="BB37" s="635"/>
      <c r="BC37" s="635"/>
      <c r="BD37" s="647"/>
      <c r="BE37" s="647"/>
      <c r="BF37" s="670"/>
      <c r="BG37" s="631" t="s">
        <v>339</v>
      </c>
      <c r="BH37" s="632"/>
      <c r="BI37" s="632"/>
      <c r="BJ37" s="632"/>
      <c r="BK37" s="632"/>
      <c r="BL37" s="632"/>
      <c r="BM37" s="632"/>
      <c r="BN37" s="632"/>
      <c r="BO37" s="632"/>
      <c r="BP37" s="632"/>
      <c r="BQ37" s="632"/>
      <c r="BR37" s="632"/>
      <c r="BS37" s="632"/>
      <c r="BT37" s="632"/>
      <c r="BU37" s="633"/>
      <c r="BV37" s="634">
        <v>51470</v>
      </c>
      <c r="BW37" s="635"/>
      <c r="BX37" s="635"/>
      <c r="BY37" s="635"/>
      <c r="BZ37" s="635"/>
      <c r="CA37" s="635"/>
      <c r="CB37" s="671"/>
      <c r="CD37" s="631" t="s">
        <v>340</v>
      </c>
      <c r="CE37" s="632"/>
      <c r="CF37" s="632"/>
      <c r="CG37" s="632"/>
      <c r="CH37" s="632"/>
      <c r="CI37" s="632"/>
      <c r="CJ37" s="632"/>
      <c r="CK37" s="632"/>
      <c r="CL37" s="632"/>
      <c r="CM37" s="632"/>
      <c r="CN37" s="632"/>
      <c r="CO37" s="632"/>
      <c r="CP37" s="632"/>
      <c r="CQ37" s="633"/>
      <c r="CR37" s="634">
        <v>346044</v>
      </c>
      <c r="CS37" s="647"/>
      <c r="CT37" s="647"/>
      <c r="CU37" s="647"/>
      <c r="CV37" s="647"/>
      <c r="CW37" s="647"/>
      <c r="CX37" s="647"/>
      <c r="CY37" s="648"/>
      <c r="CZ37" s="637">
        <v>3.1</v>
      </c>
      <c r="DA37" s="649"/>
      <c r="DB37" s="649"/>
      <c r="DC37" s="650"/>
      <c r="DD37" s="640">
        <v>343857</v>
      </c>
      <c r="DE37" s="647"/>
      <c r="DF37" s="647"/>
      <c r="DG37" s="647"/>
      <c r="DH37" s="647"/>
      <c r="DI37" s="647"/>
      <c r="DJ37" s="647"/>
      <c r="DK37" s="648"/>
      <c r="DL37" s="640">
        <v>343857</v>
      </c>
      <c r="DM37" s="647"/>
      <c r="DN37" s="647"/>
      <c r="DO37" s="647"/>
      <c r="DP37" s="647"/>
      <c r="DQ37" s="647"/>
      <c r="DR37" s="647"/>
      <c r="DS37" s="647"/>
      <c r="DT37" s="647"/>
      <c r="DU37" s="647"/>
      <c r="DV37" s="648"/>
      <c r="DW37" s="637">
        <v>6.2</v>
      </c>
      <c r="DX37" s="649"/>
      <c r="DY37" s="649"/>
      <c r="DZ37" s="649"/>
      <c r="EA37" s="649"/>
      <c r="EB37" s="649"/>
      <c r="EC37" s="661"/>
    </row>
    <row r="38" spans="2:133" ht="11.25" customHeight="1" x14ac:dyDescent="0.15">
      <c r="B38" s="631" t="s">
        <v>341</v>
      </c>
      <c r="C38" s="632"/>
      <c r="D38" s="632"/>
      <c r="E38" s="632"/>
      <c r="F38" s="632"/>
      <c r="G38" s="632"/>
      <c r="H38" s="632"/>
      <c r="I38" s="632"/>
      <c r="J38" s="632"/>
      <c r="K38" s="632"/>
      <c r="L38" s="632"/>
      <c r="M38" s="632"/>
      <c r="N38" s="632"/>
      <c r="O38" s="632"/>
      <c r="P38" s="632"/>
      <c r="Q38" s="633"/>
      <c r="R38" s="634">
        <v>552900</v>
      </c>
      <c r="S38" s="635"/>
      <c r="T38" s="635"/>
      <c r="U38" s="635"/>
      <c r="V38" s="635"/>
      <c r="W38" s="635"/>
      <c r="X38" s="635"/>
      <c r="Y38" s="636"/>
      <c r="Z38" s="672">
        <v>4.8</v>
      </c>
      <c r="AA38" s="672"/>
      <c r="AB38" s="672"/>
      <c r="AC38" s="672"/>
      <c r="AD38" s="673" t="s">
        <v>132</v>
      </c>
      <c r="AE38" s="673"/>
      <c r="AF38" s="673"/>
      <c r="AG38" s="673"/>
      <c r="AH38" s="673"/>
      <c r="AI38" s="673"/>
      <c r="AJ38" s="673"/>
      <c r="AK38" s="673"/>
      <c r="AL38" s="637" t="s">
        <v>141</v>
      </c>
      <c r="AM38" s="638"/>
      <c r="AN38" s="638"/>
      <c r="AO38" s="674"/>
      <c r="AQ38" s="667" t="s">
        <v>342</v>
      </c>
      <c r="AR38" s="668"/>
      <c r="AS38" s="668"/>
      <c r="AT38" s="668"/>
      <c r="AU38" s="668"/>
      <c r="AV38" s="668"/>
      <c r="AW38" s="668"/>
      <c r="AX38" s="668"/>
      <c r="AY38" s="669"/>
      <c r="AZ38" s="634">
        <v>881</v>
      </c>
      <c r="BA38" s="635"/>
      <c r="BB38" s="635"/>
      <c r="BC38" s="635"/>
      <c r="BD38" s="647"/>
      <c r="BE38" s="647"/>
      <c r="BF38" s="670"/>
      <c r="BG38" s="631" t="s">
        <v>343</v>
      </c>
      <c r="BH38" s="632"/>
      <c r="BI38" s="632"/>
      <c r="BJ38" s="632"/>
      <c r="BK38" s="632"/>
      <c r="BL38" s="632"/>
      <c r="BM38" s="632"/>
      <c r="BN38" s="632"/>
      <c r="BO38" s="632"/>
      <c r="BP38" s="632"/>
      <c r="BQ38" s="632"/>
      <c r="BR38" s="632"/>
      <c r="BS38" s="632"/>
      <c r="BT38" s="632"/>
      <c r="BU38" s="633"/>
      <c r="BV38" s="634">
        <v>2108</v>
      </c>
      <c r="BW38" s="635"/>
      <c r="BX38" s="635"/>
      <c r="BY38" s="635"/>
      <c r="BZ38" s="635"/>
      <c r="CA38" s="635"/>
      <c r="CB38" s="671"/>
      <c r="CD38" s="631" t="s">
        <v>344</v>
      </c>
      <c r="CE38" s="632"/>
      <c r="CF38" s="632"/>
      <c r="CG38" s="632"/>
      <c r="CH38" s="632"/>
      <c r="CI38" s="632"/>
      <c r="CJ38" s="632"/>
      <c r="CK38" s="632"/>
      <c r="CL38" s="632"/>
      <c r="CM38" s="632"/>
      <c r="CN38" s="632"/>
      <c r="CO38" s="632"/>
      <c r="CP38" s="632"/>
      <c r="CQ38" s="633"/>
      <c r="CR38" s="634">
        <v>625546</v>
      </c>
      <c r="CS38" s="635"/>
      <c r="CT38" s="635"/>
      <c r="CU38" s="635"/>
      <c r="CV38" s="635"/>
      <c r="CW38" s="635"/>
      <c r="CX38" s="635"/>
      <c r="CY38" s="636"/>
      <c r="CZ38" s="637">
        <v>5.6</v>
      </c>
      <c r="DA38" s="649"/>
      <c r="DB38" s="649"/>
      <c r="DC38" s="650"/>
      <c r="DD38" s="640">
        <v>498013</v>
      </c>
      <c r="DE38" s="635"/>
      <c r="DF38" s="635"/>
      <c r="DG38" s="635"/>
      <c r="DH38" s="635"/>
      <c r="DI38" s="635"/>
      <c r="DJ38" s="635"/>
      <c r="DK38" s="636"/>
      <c r="DL38" s="640">
        <v>480685</v>
      </c>
      <c r="DM38" s="635"/>
      <c r="DN38" s="635"/>
      <c r="DO38" s="635"/>
      <c r="DP38" s="635"/>
      <c r="DQ38" s="635"/>
      <c r="DR38" s="635"/>
      <c r="DS38" s="635"/>
      <c r="DT38" s="635"/>
      <c r="DU38" s="635"/>
      <c r="DV38" s="636"/>
      <c r="DW38" s="637">
        <v>8.6999999999999993</v>
      </c>
      <c r="DX38" s="649"/>
      <c r="DY38" s="649"/>
      <c r="DZ38" s="649"/>
      <c r="EA38" s="649"/>
      <c r="EB38" s="649"/>
      <c r="EC38" s="661"/>
    </row>
    <row r="39" spans="2:133" ht="11.25" customHeight="1" x14ac:dyDescent="0.15">
      <c r="B39" s="631" t="s">
        <v>345</v>
      </c>
      <c r="C39" s="632"/>
      <c r="D39" s="632"/>
      <c r="E39" s="632"/>
      <c r="F39" s="632"/>
      <c r="G39" s="632"/>
      <c r="H39" s="632"/>
      <c r="I39" s="632"/>
      <c r="J39" s="632"/>
      <c r="K39" s="632"/>
      <c r="L39" s="632"/>
      <c r="M39" s="632"/>
      <c r="N39" s="632"/>
      <c r="O39" s="632"/>
      <c r="P39" s="632"/>
      <c r="Q39" s="633"/>
      <c r="R39" s="634" t="s">
        <v>132</v>
      </c>
      <c r="S39" s="635"/>
      <c r="T39" s="635"/>
      <c r="U39" s="635"/>
      <c r="V39" s="635"/>
      <c r="W39" s="635"/>
      <c r="X39" s="635"/>
      <c r="Y39" s="636"/>
      <c r="Z39" s="672" t="s">
        <v>142</v>
      </c>
      <c r="AA39" s="672"/>
      <c r="AB39" s="672"/>
      <c r="AC39" s="672"/>
      <c r="AD39" s="673" t="s">
        <v>142</v>
      </c>
      <c r="AE39" s="673"/>
      <c r="AF39" s="673"/>
      <c r="AG39" s="673"/>
      <c r="AH39" s="673"/>
      <c r="AI39" s="673"/>
      <c r="AJ39" s="673"/>
      <c r="AK39" s="673"/>
      <c r="AL39" s="637" t="s">
        <v>142</v>
      </c>
      <c r="AM39" s="638"/>
      <c r="AN39" s="638"/>
      <c r="AO39" s="674"/>
      <c r="AQ39" s="667" t="s">
        <v>346</v>
      </c>
      <c r="AR39" s="668"/>
      <c r="AS39" s="668"/>
      <c r="AT39" s="668"/>
      <c r="AU39" s="668"/>
      <c r="AV39" s="668"/>
      <c r="AW39" s="668"/>
      <c r="AX39" s="668"/>
      <c r="AY39" s="669"/>
      <c r="AZ39" s="634">
        <v>336</v>
      </c>
      <c r="BA39" s="635"/>
      <c r="BB39" s="635"/>
      <c r="BC39" s="635"/>
      <c r="BD39" s="647"/>
      <c r="BE39" s="647"/>
      <c r="BF39" s="670"/>
      <c r="BG39" s="631" t="s">
        <v>347</v>
      </c>
      <c r="BH39" s="632"/>
      <c r="BI39" s="632"/>
      <c r="BJ39" s="632"/>
      <c r="BK39" s="632"/>
      <c r="BL39" s="632"/>
      <c r="BM39" s="632"/>
      <c r="BN39" s="632"/>
      <c r="BO39" s="632"/>
      <c r="BP39" s="632"/>
      <c r="BQ39" s="632"/>
      <c r="BR39" s="632"/>
      <c r="BS39" s="632"/>
      <c r="BT39" s="632"/>
      <c r="BU39" s="633"/>
      <c r="BV39" s="634">
        <v>3564</v>
      </c>
      <c r="BW39" s="635"/>
      <c r="BX39" s="635"/>
      <c r="BY39" s="635"/>
      <c r="BZ39" s="635"/>
      <c r="CA39" s="635"/>
      <c r="CB39" s="671"/>
      <c r="CD39" s="631" t="s">
        <v>348</v>
      </c>
      <c r="CE39" s="632"/>
      <c r="CF39" s="632"/>
      <c r="CG39" s="632"/>
      <c r="CH39" s="632"/>
      <c r="CI39" s="632"/>
      <c r="CJ39" s="632"/>
      <c r="CK39" s="632"/>
      <c r="CL39" s="632"/>
      <c r="CM39" s="632"/>
      <c r="CN39" s="632"/>
      <c r="CO39" s="632"/>
      <c r="CP39" s="632"/>
      <c r="CQ39" s="633"/>
      <c r="CR39" s="634">
        <v>930829</v>
      </c>
      <c r="CS39" s="647"/>
      <c r="CT39" s="647"/>
      <c r="CU39" s="647"/>
      <c r="CV39" s="647"/>
      <c r="CW39" s="647"/>
      <c r="CX39" s="647"/>
      <c r="CY39" s="648"/>
      <c r="CZ39" s="637">
        <v>8.4</v>
      </c>
      <c r="DA39" s="649"/>
      <c r="DB39" s="649"/>
      <c r="DC39" s="650"/>
      <c r="DD39" s="640">
        <v>509078</v>
      </c>
      <c r="DE39" s="647"/>
      <c r="DF39" s="647"/>
      <c r="DG39" s="647"/>
      <c r="DH39" s="647"/>
      <c r="DI39" s="647"/>
      <c r="DJ39" s="647"/>
      <c r="DK39" s="648"/>
      <c r="DL39" s="640" t="s">
        <v>141</v>
      </c>
      <c r="DM39" s="647"/>
      <c r="DN39" s="647"/>
      <c r="DO39" s="647"/>
      <c r="DP39" s="647"/>
      <c r="DQ39" s="647"/>
      <c r="DR39" s="647"/>
      <c r="DS39" s="647"/>
      <c r="DT39" s="647"/>
      <c r="DU39" s="647"/>
      <c r="DV39" s="648"/>
      <c r="DW39" s="637" t="s">
        <v>141</v>
      </c>
      <c r="DX39" s="649"/>
      <c r="DY39" s="649"/>
      <c r="DZ39" s="649"/>
      <c r="EA39" s="649"/>
      <c r="EB39" s="649"/>
      <c r="EC39" s="661"/>
    </row>
    <row r="40" spans="2:133" ht="11.25" customHeight="1" x14ac:dyDescent="0.15">
      <c r="B40" s="631" t="s">
        <v>349</v>
      </c>
      <c r="C40" s="632"/>
      <c r="D40" s="632"/>
      <c r="E40" s="632"/>
      <c r="F40" s="632"/>
      <c r="G40" s="632"/>
      <c r="H40" s="632"/>
      <c r="I40" s="632"/>
      <c r="J40" s="632"/>
      <c r="K40" s="632"/>
      <c r="L40" s="632"/>
      <c r="M40" s="632"/>
      <c r="N40" s="632"/>
      <c r="O40" s="632"/>
      <c r="P40" s="632"/>
      <c r="Q40" s="633"/>
      <c r="R40" s="634" t="s">
        <v>142</v>
      </c>
      <c r="S40" s="635"/>
      <c r="T40" s="635"/>
      <c r="U40" s="635"/>
      <c r="V40" s="635"/>
      <c r="W40" s="635"/>
      <c r="X40" s="635"/>
      <c r="Y40" s="636"/>
      <c r="Z40" s="672" t="s">
        <v>141</v>
      </c>
      <c r="AA40" s="672"/>
      <c r="AB40" s="672"/>
      <c r="AC40" s="672"/>
      <c r="AD40" s="673" t="s">
        <v>141</v>
      </c>
      <c r="AE40" s="673"/>
      <c r="AF40" s="673"/>
      <c r="AG40" s="673"/>
      <c r="AH40" s="673"/>
      <c r="AI40" s="673"/>
      <c r="AJ40" s="673"/>
      <c r="AK40" s="673"/>
      <c r="AL40" s="637" t="s">
        <v>141</v>
      </c>
      <c r="AM40" s="638"/>
      <c r="AN40" s="638"/>
      <c r="AO40" s="674"/>
      <c r="AQ40" s="667" t="s">
        <v>350</v>
      </c>
      <c r="AR40" s="668"/>
      <c r="AS40" s="668"/>
      <c r="AT40" s="668"/>
      <c r="AU40" s="668"/>
      <c r="AV40" s="668"/>
      <c r="AW40" s="668"/>
      <c r="AX40" s="668"/>
      <c r="AY40" s="669"/>
      <c r="AZ40" s="634" t="s">
        <v>132</v>
      </c>
      <c r="BA40" s="635"/>
      <c r="BB40" s="635"/>
      <c r="BC40" s="635"/>
      <c r="BD40" s="647"/>
      <c r="BE40" s="647"/>
      <c r="BF40" s="670"/>
      <c r="BG40" s="675" t="s">
        <v>351</v>
      </c>
      <c r="BH40" s="676"/>
      <c r="BI40" s="676"/>
      <c r="BJ40" s="676"/>
      <c r="BK40" s="676"/>
      <c r="BL40" s="216"/>
      <c r="BM40" s="632" t="s">
        <v>352</v>
      </c>
      <c r="BN40" s="632"/>
      <c r="BO40" s="632"/>
      <c r="BP40" s="632"/>
      <c r="BQ40" s="632"/>
      <c r="BR40" s="632"/>
      <c r="BS40" s="632"/>
      <c r="BT40" s="632"/>
      <c r="BU40" s="633"/>
      <c r="BV40" s="634">
        <v>112</v>
      </c>
      <c r="BW40" s="635"/>
      <c r="BX40" s="635"/>
      <c r="BY40" s="635"/>
      <c r="BZ40" s="635"/>
      <c r="CA40" s="635"/>
      <c r="CB40" s="671"/>
      <c r="CD40" s="631" t="s">
        <v>353</v>
      </c>
      <c r="CE40" s="632"/>
      <c r="CF40" s="632"/>
      <c r="CG40" s="632"/>
      <c r="CH40" s="632"/>
      <c r="CI40" s="632"/>
      <c r="CJ40" s="632"/>
      <c r="CK40" s="632"/>
      <c r="CL40" s="632"/>
      <c r="CM40" s="632"/>
      <c r="CN40" s="632"/>
      <c r="CO40" s="632"/>
      <c r="CP40" s="632"/>
      <c r="CQ40" s="633"/>
      <c r="CR40" s="634">
        <v>410232</v>
      </c>
      <c r="CS40" s="635"/>
      <c r="CT40" s="635"/>
      <c r="CU40" s="635"/>
      <c r="CV40" s="635"/>
      <c r="CW40" s="635"/>
      <c r="CX40" s="635"/>
      <c r="CY40" s="636"/>
      <c r="CZ40" s="637">
        <v>3.7</v>
      </c>
      <c r="DA40" s="649"/>
      <c r="DB40" s="649"/>
      <c r="DC40" s="650"/>
      <c r="DD40" s="640">
        <v>408232</v>
      </c>
      <c r="DE40" s="635"/>
      <c r="DF40" s="635"/>
      <c r="DG40" s="635"/>
      <c r="DH40" s="635"/>
      <c r="DI40" s="635"/>
      <c r="DJ40" s="635"/>
      <c r="DK40" s="636"/>
      <c r="DL40" s="640">
        <v>15850</v>
      </c>
      <c r="DM40" s="635"/>
      <c r="DN40" s="635"/>
      <c r="DO40" s="635"/>
      <c r="DP40" s="635"/>
      <c r="DQ40" s="635"/>
      <c r="DR40" s="635"/>
      <c r="DS40" s="635"/>
      <c r="DT40" s="635"/>
      <c r="DU40" s="635"/>
      <c r="DV40" s="636"/>
      <c r="DW40" s="637">
        <v>0.3</v>
      </c>
      <c r="DX40" s="649"/>
      <c r="DY40" s="649"/>
      <c r="DZ40" s="649"/>
      <c r="EA40" s="649"/>
      <c r="EB40" s="649"/>
      <c r="EC40" s="661"/>
    </row>
    <row r="41" spans="2:133" ht="11.25" customHeight="1" x14ac:dyDescent="0.15">
      <c r="B41" s="615" t="s">
        <v>354</v>
      </c>
      <c r="C41" s="616"/>
      <c r="D41" s="616"/>
      <c r="E41" s="616"/>
      <c r="F41" s="616"/>
      <c r="G41" s="616"/>
      <c r="H41" s="616"/>
      <c r="I41" s="616"/>
      <c r="J41" s="616"/>
      <c r="K41" s="616"/>
      <c r="L41" s="616"/>
      <c r="M41" s="616"/>
      <c r="N41" s="616"/>
      <c r="O41" s="616"/>
      <c r="P41" s="616"/>
      <c r="Q41" s="617"/>
      <c r="R41" s="618">
        <v>11552111</v>
      </c>
      <c r="S41" s="659"/>
      <c r="T41" s="659"/>
      <c r="U41" s="659"/>
      <c r="V41" s="659"/>
      <c r="W41" s="659"/>
      <c r="X41" s="659"/>
      <c r="Y41" s="662"/>
      <c r="Z41" s="663">
        <v>100</v>
      </c>
      <c r="AA41" s="663"/>
      <c r="AB41" s="663"/>
      <c r="AC41" s="663"/>
      <c r="AD41" s="664">
        <v>5537726</v>
      </c>
      <c r="AE41" s="664"/>
      <c r="AF41" s="664"/>
      <c r="AG41" s="664"/>
      <c r="AH41" s="664"/>
      <c r="AI41" s="664"/>
      <c r="AJ41" s="664"/>
      <c r="AK41" s="664"/>
      <c r="AL41" s="621">
        <v>100</v>
      </c>
      <c r="AM41" s="665"/>
      <c r="AN41" s="665"/>
      <c r="AO41" s="666"/>
      <c r="AQ41" s="667" t="s">
        <v>355</v>
      </c>
      <c r="AR41" s="668"/>
      <c r="AS41" s="668"/>
      <c r="AT41" s="668"/>
      <c r="AU41" s="668"/>
      <c r="AV41" s="668"/>
      <c r="AW41" s="668"/>
      <c r="AX41" s="668"/>
      <c r="AY41" s="669"/>
      <c r="AZ41" s="634">
        <v>130869</v>
      </c>
      <c r="BA41" s="635"/>
      <c r="BB41" s="635"/>
      <c r="BC41" s="635"/>
      <c r="BD41" s="647"/>
      <c r="BE41" s="647"/>
      <c r="BF41" s="670"/>
      <c r="BG41" s="675"/>
      <c r="BH41" s="676"/>
      <c r="BI41" s="676"/>
      <c r="BJ41" s="676"/>
      <c r="BK41" s="676"/>
      <c r="BL41" s="216"/>
      <c r="BM41" s="632" t="s">
        <v>356</v>
      </c>
      <c r="BN41" s="632"/>
      <c r="BO41" s="632"/>
      <c r="BP41" s="632"/>
      <c r="BQ41" s="632"/>
      <c r="BR41" s="632"/>
      <c r="BS41" s="632"/>
      <c r="BT41" s="632"/>
      <c r="BU41" s="633"/>
      <c r="BV41" s="634" t="s">
        <v>142</v>
      </c>
      <c r="BW41" s="635"/>
      <c r="BX41" s="635"/>
      <c r="BY41" s="635"/>
      <c r="BZ41" s="635"/>
      <c r="CA41" s="635"/>
      <c r="CB41" s="671"/>
      <c r="CD41" s="631" t="s">
        <v>357</v>
      </c>
      <c r="CE41" s="632"/>
      <c r="CF41" s="632"/>
      <c r="CG41" s="632"/>
      <c r="CH41" s="632"/>
      <c r="CI41" s="632"/>
      <c r="CJ41" s="632"/>
      <c r="CK41" s="632"/>
      <c r="CL41" s="632"/>
      <c r="CM41" s="632"/>
      <c r="CN41" s="632"/>
      <c r="CO41" s="632"/>
      <c r="CP41" s="632"/>
      <c r="CQ41" s="633"/>
      <c r="CR41" s="634" t="s">
        <v>141</v>
      </c>
      <c r="CS41" s="647"/>
      <c r="CT41" s="647"/>
      <c r="CU41" s="647"/>
      <c r="CV41" s="647"/>
      <c r="CW41" s="647"/>
      <c r="CX41" s="647"/>
      <c r="CY41" s="648"/>
      <c r="CZ41" s="637" t="s">
        <v>132</v>
      </c>
      <c r="DA41" s="649"/>
      <c r="DB41" s="649"/>
      <c r="DC41" s="650"/>
      <c r="DD41" s="640" t="s">
        <v>142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358</v>
      </c>
      <c r="AR42" s="680"/>
      <c r="AS42" s="680"/>
      <c r="AT42" s="680"/>
      <c r="AU42" s="680"/>
      <c r="AV42" s="680"/>
      <c r="AW42" s="680"/>
      <c r="AX42" s="680"/>
      <c r="AY42" s="681"/>
      <c r="AZ42" s="618">
        <v>479364</v>
      </c>
      <c r="BA42" s="659"/>
      <c r="BB42" s="659"/>
      <c r="BC42" s="659"/>
      <c r="BD42" s="619"/>
      <c r="BE42" s="619"/>
      <c r="BF42" s="682"/>
      <c r="BG42" s="677"/>
      <c r="BH42" s="678"/>
      <c r="BI42" s="678"/>
      <c r="BJ42" s="678"/>
      <c r="BK42" s="678"/>
      <c r="BL42" s="217"/>
      <c r="BM42" s="616" t="s">
        <v>359</v>
      </c>
      <c r="BN42" s="616"/>
      <c r="BO42" s="616"/>
      <c r="BP42" s="616"/>
      <c r="BQ42" s="616"/>
      <c r="BR42" s="616"/>
      <c r="BS42" s="616"/>
      <c r="BT42" s="616"/>
      <c r="BU42" s="617"/>
      <c r="BV42" s="618">
        <v>341</v>
      </c>
      <c r="BW42" s="659"/>
      <c r="BX42" s="659"/>
      <c r="BY42" s="659"/>
      <c r="BZ42" s="659"/>
      <c r="CA42" s="659"/>
      <c r="CB42" s="660"/>
      <c r="CD42" s="631" t="s">
        <v>360</v>
      </c>
      <c r="CE42" s="632"/>
      <c r="CF42" s="632"/>
      <c r="CG42" s="632"/>
      <c r="CH42" s="632"/>
      <c r="CI42" s="632"/>
      <c r="CJ42" s="632"/>
      <c r="CK42" s="632"/>
      <c r="CL42" s="632"/>
      <c r="CM42" s="632"/>
      <c r="CN42" s="632"/>
      <c r="CO42" s="632"/>
      <c r="CP42" s="632"/>
      <c r="CQ42" s="633"/>
      <c r="CR42" s="634">
        <v>1014734</v>
      </c>
      <c r="CS42" s="647"/>
      <c r="CT42" s="647"/>
      <c r="CU42" s="647"/>
      <c r="CV42" s="647"/>
      <c r="CW42" s="647"/>
      <c r="CX42" s="647"/>
      <c r="CY42" s="648"/>
      <c r="CZ42" s="637">
        <v>9.1</v>
      </c>
      <c r="DA42" s="649"/>
      <c r="DB42" s="649"/>
      <c r="DC42" s="650"/>
      <c r="DD42" s="640">
        <v>172964</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7" t="s">
        <v>361</v>
      </c>
      <c r="CD43" s="631" t="s">
        <v>362</v>
      </c>
      <c r="CE43" s="632"/>
      <c r="CF43" s="632"/>
      <c r="CG43" s="632"/>
      <c r="CH43" s="632"/>
      <c r="CI43" s="632"/>
      <c r="CJ43" s="632"/>
      <c r="CK43" s="632"/>
      <c r="CL43" s="632"/>
      <c r="CM43" s="632"/>
      <c r="CN43" s="632"/>
      <c r="CO43" s="632"/>
      <c r="CP43" s="632"/>
      <c r="CQ43" s="633"/>
      <c r="CR43" s="634">
        <v>22514</v>
      </c>
      <c r="CS43" s="647"/>
      <c r="CT43" s="647"/>
      <c r="CU43" s="647"/>
      <c r="CV43" s="647"/>
      <c r="CW43" s="647"/>
      <c r="CX43" s="647"/>
      <c r="CY43" s="648"/>
      <c r="CZ43" s="637">
        <v>0.2</v>
      </c>
      <c r="DA43" s="649"/>
      <c r="DB43" s="649"/>
      <c r="DC43" s="650"/>
      <c r="DD43" s="640">
        <v>22514</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310</v>
      </c>
      <c r="CE44" s="654"/>
      <c r="CF44" s="631" t="s">
        <v>364</v>
      </c>
      <c r="CG44" s="632"/>
      <c r="CH44" s="632"/>
      <c r="CI44" s="632"/>
      <c r="CJ44" s="632"/>
      <c r="CK44" s="632"/>
      <c r="CL44" s="632"/>
      <c r="CM44" s="632"/>
      <c r="CN44" s="632"/>
      <c r="CO44" s="632"/>
      <c r="CP44" s="632"/>
      <c r="CQ44" s="633"/>
      <c r="CR44" s="634">
        <v>839878</v>
      </c>
      <c r="CS44" s="635"/>
      <c r="CT44" s="635"/>
      <c r="CU44" s="635"/>
      <c r="CV44" s="635"/>
      <c r="CW44" s="635"/>
      <c r="CX44" s="635"/>
      <c r="CY44" s="636"/>
      <c r="CZ44" s="637">
        <v>7.6</v>
      </c>
      <c r="DA44" s="638"/>
      <c r="DB44" s="638"/>
      <c r="DC44" s="639"/>
      <c r="DD44" s="640">
        <v>150061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366</v>
      </c>
      <c r="CG45" s="632"/>
      <c r="CH45" s="632"/>
      <c r="CI45" s="632"/>
      <c r="CJ45" s="632"/>
      <c r="CK45" s="632"/>
      <c r="CL45" s="632"/>
      <c r="CM45" s="632"/>
      <c r="CN45" s="632"/>
      <c r="CO45" s="632"/>
      <c r="CP45" s="632"/>
      <c r="CQ45" s="633"/>
      <c r="CR45" s="634">
        <v>327101</v>
      </c>
      <c r="CS45" s="647"/>
      <c r="CT45" s="647"/>
      <c r="CU45" s="647"/>
      <c r="CV45" s="647"/>
      <c r="CW45" s="647"/>
      <c r="CX45" s="647"/>
      <c r="CY45" s="648"/>
      <c r="CZ45" s="637">
        <v>2.9</v>
      </c>
      <c r="DA45" s="649"/>
      <c r="DB45" s="649"/>
      <c r="DC45" s="650"/>
      <c r="DD45" s="640">
        <v>24120</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8"/>
      <c r="CD46" s="655"/>
      <c r="CE46" s="656"/>
      <c r="CF46" s="631" t="s">
        <v>367</v>
      </c>
      <c r="CG46" s="632"/>
      <c r="CH46" s="632"/>
      <c r="CI46" s="632"/>
      <c r="CJ46" s="632"/>
      <c r="CK46" s="632"/>
      <c r="CL46" s="632"/>
      <c r="CM46" s="632"/>
      <c r="CN46" s="632"/>
      <c r="CO46" s="632"/>
      <c r="CP46" s="632"/>
      <c r="CQ46" s="633"/>
      <c r="CR46" s="634">
        <v>501128</v>
      </c>
      <c r="CS46" s="635"/>
      <c r="CT46" s="635"/>
      <c r="CU46" s="635"/>
      <c r="CV46" s="635"/>
      <c r="CW46" s="635"/>
      <c r="CX46" s="635"/>
      <c r="CY46" s="636"/>
      <c r="CZ46" s="637">
        <v>4.5</v>
      </c>
      <c r="DA46" s="638"/>
      <c r="DB46" s="638"/>
      <c r="DC46" s="639"/>
      <c r="DD46" s="640">
        <v>124692</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8"/>
      <c r="CD47" s="655"/>
      <c r="CE47" s="656"/>
      <c r="CF47" s="631" t="s">
        <v>368</v>
      </c>
      <c r="CG47" s="632"/>
      <c r="CH47" s="632"/>
      <c r="CI47" s="632"/>
      <c r="CJ47" s="632"/>
      <c r="CK47" s="632"/>
      <c r="CL47" s="632"/>
      <c r="CM47" s="632"/>
      <c r="CN47" s="632"/>
      <c r="CO47" s="632"/>
      <c r="CP47" s="632"/>
      <c r="CQ47" s="633"/>
      <c r="CR47" s="634">
        <v>174856</v>
      </c>
      <c r="CS47" s="647"/>
      <c r="CT47" s="647"/>
      <c r="CU47" s="647"/>
      <c r="CV47" s="647"/>
      <c r="CW47" s="647"/>
      <c r="CX47" s="647"/>
      <c r="CY47" s="648"/>
      <c r="CZ47" s="637">
        <v>1.6</v>
      </c>
      <c r="DA47" s="649"/>
      <c r="DB47" s="649"/>
      <c r="DC47" s="650"/>
      <c r="DD47" s="640">
        <v>22903</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8"/>
      <c r="CD48" s="657"/>
      <c r="CE48" s="658"/>
      <c r="CF48" s="631" t="s">
        <v>369</v>
      </c>
      <c r="CG48" s="632"/>
      <c r="CH48" s="632"/>
      <c r="CI48" s="632"/>
      <c r="CJ48" s="632"/>
      <c r="CK48" s="632"/>
      <c r="CL48" s="632"/>
      <c r="CM48" s="632"/>
      <c r="CN48" s="632"/>
      <c r="CO48" s="632"/>
      <c r="CP48" s="632"/>
      <c r="CQ48" s="633"/>
      <c r="CR48" s="634" t="s">
        <v>142</v>
      </c>
      <c r="CS48" s="635"/>
      <c r="CT48" s="635"/>
      <c r="CU48" s="635"/>
      <c r="CV48" s="635"/>
      <c r="CW48" s="635"/>
      <c r="CX48" s="635"/>
      <c r="CY48" s="636"/>
      <c r="CZ48" s="637" t="s">
        <v>142</v>
      </c>
      <c r="DA48" s="638"/>
      <c r="DB48" s="638"/>
      <c r="DC48" s="639"/>
      <c r="DD48" s="640" t="s">
        <v>132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8"/>
      <c r="CD49" s="615" t="s">
        <v>370</v>
      </c>
      <c r="CE49" s="616"/>
      <c r="CF49" s="616"/>
      <c r="CG49" s="616"/>
      <c r="CH49" s="616"/>
      <c r="CI49" s="616"/>
      <c r="CJ49" s="616"/>
      <c r="CK49" s="616"/>
      <c r="CL49" s="616"/>
      <c r="CM49" s="616"/>
      <c r="CN49" s="616"/>
      <c r="CO49" s="616"/>
      <c r="CP49" s="616"/>
      <c r="CQ49" s="617"/>
      <c r="CR49" s="618">
        <v>11124173</v>
      </c>
      <c r="CS49" s="619"/>
      <c r="CT49" s="619"/>
      <c r="CU49" s="619"/>
      <c r="CV49" s="619"/>
      <c r="CW49" s="619"/>
      <c r="CX49" s="619"/>
      <c r="CY49" s="620"/>
      <c r="CZ49" s="621">
        <v>100</v>
      </c>
      <c r="DA49" s="622"/>
      <c r="DB49" s="622"/>
      <c r="DC49" s="623"/>
      <c r="DD49" s="624">
        <v>6372111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NqzBaett6bICcY4wyfhYjffW20FVgVPKJ3LlLHA4cMA24iU6jsOYKSIsfPQPXOwGejgBn1LuMOcPPFTyDiZlXg==" saltValue="urVGSpeC8HV050lWL90q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4" customWidth="1"/>
    <col min="131" max="131" width="1.625" style="224" customWidth="1"/>
    <col min="132" max="16384" width="9" style="224" hidden="1"/>
  </cols>
  <sheetData>
    <row r="1" spans="1:13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2"/>
      <c r="DR1" s="222"/>
      <c r="DS1" s="222"/>
      <c r="DT1" s="222"/>
      <c r="DU1" s="222"/>
      <c r="DV1" s="222"/>
      <c r="DW1" s="222"/>
      <c r="DX1" s="222"/>
      <c r="DY1" s="222"/>
      <c r="DZ1" s="222"/>
      <c r="EA1" s="223"/>
    </row>
    <row r="2" spans="1:131" ht="26.25" customHeight="1" thickBot="1" x14ac:dyDescent="0.2">
      <c r="A2" s="1113" t="s">
        <v>371</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c r="AX2" s="1113"/>
      <c r="AY2" s="1113"/>
      <c r="AZ2" s="1113"/>
      <c r="BA2" s="1113"/>
      <c r="BB2" s="1113"/>
      <c r="BC2" s="1113"/>
      <c r="BD2" s="1113"/>
      <c r="BE2" s="1113"/>
      <c r="BF2" s="1113"/>
      <c r="BG2" s="1113"/>
      <c r="BH2" s="1113"/>
      <c r="BI2" s="1113"/>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1114" t="s">
        <v>372</v>
      </c>
      <c r="DK2" s="1115"/>
      <c r="DL2" s="1115"/>
      <c r="DM2" s="1115"/>
      <c r="DN2" s="1115"/>
      <c r="DO2" s="1116"/>
      <c r="DP2" s="221"/>
      <c r="DQ2" s="1114" t="s">
        <v>373</v>
      </c>
      <c r="DR2" s="1115"/>
      <c r="DS2" s="1115"/>
      <c r="DT2" s="1115"/>
      <c r="DU2" s="1115"/>
      <c r="DV2" s="1115"/>
      <c r="DW2" s="1115"/>
      <c r="DX2" s="1115"/>
      <c r="DY2" s="1115"/>
      <c r="DZ2" s="1116"/>
      <c r="EA2" s="223"/>
    </row>
    <row r="3" spans="1:13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3"/>
    </row>
    <row r="4" spans="1:131" s="228" customFormat="1" ht="26.25" customHeight="1" thickBot="1" x14ac:dyDescent="0.2">
      <c r="A4" s="1073" t="s">
        <v>374</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225"/>
      <c r="BA4" s="225"/>
      <c r="BB4" s="225"/>
      <c r="BC4" s="225"/>
      <c r="BD4" s="225"/>
      <c r="BE4" s="226"/>
      <c r="BF4" s="226"/>
      <c r="BG4" s="226"/>
      <c r="BH4" s="226"/>
      <c r="BI4" s="226"/>
      <c r="BJ4" s="226"/>
      <c r="BK4" s="226"/>
      <c r="BL4" s="226"/>
      <c r="BM4" s="226"/>
      <c r="BN4" s="226"/>
      <c r="BO4" s="226"/>
      <c r="BP4" s="226"/>
      <c r="BQ4" s="743" t="s">
        <v>375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7"/>
    </row>
    <row r="5" spans="1:131" s="228" customFormat="1" ht="26.25" customHeight="1" x14ac:dyDescent="0.15">
      <c r="A5" s="1009" t="s">
        <v>376</v>
      </c>
      <c r="B5" s="1010"/>
      <c r="C5" s="1010"/>
      <c r="D5" s="1010"/>
      <c r="E5" s="1010"/>
      <c r="F5" s="1010"/>
      <c r="G5" s="1010"/>
      <c r="H5" s="1010"/>
      <c r="I5" s="1010"/>
      <c r="J5" s="1010"/>
      <c r="K5" s="1010"/>
      <c r="L5" s="1010"/>
      <c r="M5" s="1010"/>
      <c r="N5" s="1010"/>
      <c r="O5" s="1010"/>
      <c r="P5" s="1011"/>
      <c r="Q5" s="1015" t="s">
        <v>377</v>
      </c>
      <c r="R5" s="1016"/>
      <c r="S5" s="1016"/>
      <c r="T5" s="1016"/>
      <c r="U5" s="1017"/>
      <c r="V5" s="1015" t="s">
        <v>378</v>
      </c>
      <c r="W5" s="1016"/>
      <c r="X5" s="1016"/>
      <c r="Y5" s="1016"/>
      <c r="Z5" s="1017"/>
      <c r="AA5" s="1015" t="s">
        <v>379</v>
      </c>
      <c r="AB5" s="1016"/>
      <c r="AC5" s="1016"/>
      <c r="AD5" s="1016"/>
      <c r="AE5" s="1016"/>
      <c r="AF5" s="1117" t="s">
        <v>380</v>
      </c>
      <c r="AG5" s="1016"/>
      <c r="AH5" s="1016"/>
      <c r="AI5" s="1016"/>
      <c r="AJ5" s="1029"/>
      <c r="AK5" s="1016" t="s">
        <v>381</v>
      </c>
      <c r="AL5" s="1016"/>
      <c r="AM5" s="1016"/>
      <c r="AN5" s="1016"/>
      <c r="AO5" s="1017"/>
      <c r="AP5" s="1015" t="s">
        <v>382</v>
      </c>
      <c r="AQ5" s="1016"/>
      <c r="AR5" s="1016"/>
      <c r="AS5" s="1016"/>
      <c r="AT5" s="1017"/>
      <c r="AU5" s="1015" t="s">
        <v>383</v>
      </c>
      <c r="AV5" s="1016"/>
      <c r="AW5" s="1016"/>
      <c r="AX5" s="1016"/>
      <c r="AY5" s="1029"/>
      <c r="AZ5" s="225"/>
      <c r="BA5" s="225"/>
      <c r="BB5" s="225"/>
      <c r="BC5" s="225"/>
      <c r="BD5" s="225"/>
      <c r="BE5" s="226"/>
      <c r="BF5" s="226"/>
      <c r="BG5" s="226"/>
      <c r="BH5" s="226"/>
      <c r="BI5" s="226"/>
      <c r="BJ5" s="226"/>
      <c r="BK5" s="226"/>
      <c r="BL5" s="226"/>
      <c r="BM5" s="226"/>
      <c r="BN5" s="226"/>
      <c r="BO5" s="226"/>
      <c r="BP5" s="226"/>
      <c r="BQ5" s="1009" t="s">
        <v>384</v>
      </c>
      <c r="BR5" s="1010"/>
      <c r="BS5" s="1010"/>
      <c r="BT5" s="1010"/>
      <c r="BU5" s="1010"/>
      <c r="BV5" s="1010"/>
      <c r="BW5" s="1010"/>
      <c r="BX5" s="1010"/>
      <c r="BY5" s="1010"/>
      <c r="BZ5" s="1010"/>
      <c r="CA5" s="1010"/>
      <c r="CB5" s="1010"/>
      <c r="CC5" s="1010"/>
      <c r="CD5" s="1010"/>
      <c r="CE5" s="1010"/>
      <c r="CF5" s="1010"/>
      <c r="CG5" s="1011"/>
      <c r="CH5" s="1015" t="s">
        <v>385</v>
      </c>
      <c r="CI5" s="1016"/>
      <c r="CJ5" s="1016"/>
      <c r="CK5" s="1016"/>
      <c r="CL5" s="1017"/>
      <c r="CM5" s="1015" t="s">
        <v>386</v>
      </c>
      <c r="CN5" s="1016"/>
      <c r="CO5" s="1016"/>
      <c r="CP5" s="1016"/>
      <c r="CQ5" s="1017"/>
      <c r="CR5" s="1015" t="s">
        <v>387</v>
      </c>
      <c r="CS5" s="1016"/>
      <c r="CT5" s="1016"/>
      <c r="CU5" s="1016"/>
      <c r="CV5" s="1017"/>
      <c r="CW5" s="1015" t="s">
        <v>388</v>
      </c>
      <c r="CX5" s="1016"/>
      <c r="CY5" s="1016"/>
      <c r="CZ5" s="1016"/>
      <c r="DA5" s="1017"/>
      <c r="DB5" s="1015" t="s">
        <v>389</v>
      </c>
      <c r="DC5" s="1016"/>
      <c r="DD5" s="1016"/>
      <c r="DE5" s="1016"/>
      <c r="DF5" s="1017"/>
      <c r="DG5" s="1107" t="s">
        <v>390</v>
      </c>
      <c r="DH5" s="1108"/>
      <c r="DI5" s="1108"/>
      <c r="DJ5" s="1108"/>
      <c r="DK5" s="1109"/>
      <c r="DL5" s="1107" t="s">
        <v>391</v>
      </c>
      <c r="DM5" s="1108"/>
      <c r="DN5" s="1108"/>
      <c r="DO5" s="1108"/>
      <c r="DP5" s="1109"/>
      <c r="DQ5" s="1015" t="s">
        <v>392</v>
      </c>
      <c r="DR5" s="1016"/>
      <c r="DS5" s="1016"/>
      <c r="DT5" s="1016"/>
      <c r="DU5" s="1017"/>
      <c r="DV5" s="1015" t="s">
        <v>383</v>
      </c>
      <c r="DW5" s="1016"/>
      <c r="DX5" s="1016"/>
      <c r="DY5" s="1016"/>
      <c r="DZ5" s="1029"/>
      <c r="EA5" s="227"/>
    </row>
    <row r="6" spans="1:131" s="228" customFormat="1" ht="26.25" customHeight="1" thickBot="1" x14ac:dyDescent="0.2">
      <c r="A6" s="1012"/>
      <c r="B6" s="1013"/>
      <c r="C6" s="1013"/>
      <c r="D6" s="1013"/>
      <c r="E6" s="1013"/>
      <c r="F6" s="1013"/>
      <c r="G6" s="1013"/>
      <c r="H6" s="1013"/>
      <c r="I6" s="1013"/>
      <c r="J6" s="1013"/>
      <c r="K6" s="1013"/>
      <c r="L6" s="1013"/>
      <c r="M6" s="1013"/>
      <c r="N6" s="1013"/>
      <c r="O6" s="1013"/>
      <c r="P6" s="1014"/>
      <c r="Q6" s="1018"/>
      <c r="R6" s="1019"/>
      <c r="S6" s="1019"/>
      <c r="T6" s="1019"/>
      <c r="U6" s="1020"/>
      <c r="V6" s="1018"/>
      <c r="W6" s="1019"/>
      <c r="X6" s="1019"/>
      <c r="Y6" s="1019"/>
      <c r="Z6" s="1020"/>
      <c r="AA6" s="1018"/>
      <c r="AB6" s="1019"/>
      <c r="AC6" s="1019"/>
      <c r="AD6" s="1019"/>
      <c r="AE6" s="1019"/>
      <c r="AF6" s="1118"/>
      <c r="AG6" s="1019"/>
      <c r="AH6" s="1019"/>
      <c r="AI6" s="1019"/>
      <c r="AJ6" s="1030"/>
      <c r="AK6" s="1019"/>
      <c r="AL6" s="1019"/>
      <c r="AM6" s="1019"/>
      <c r="AN6" s="1019"/>
      <c r="AO6" s="1020"/>
      <c r="AP6" s="1018"/>
      <c r="AQ6" s="1019"/>
      <c r="AR6" s="1019"/>
      <c r="AS6" s="1019"/>
      <c r="AT6" s="1020"/>
      <c r="AU6" s="1018"/>
      <c r="AV6" s="1019"/>
      <c r="AW6" s="1019"/>
      <c r="AX6" s="1019"/>
      <c r="AY6" s="1030"/>
      <c r="AZ6" s="225"/>
      <c r="BA6" s="225"/>
      <c r="BB6" s="225"/>
      <c r="BC6" s="225"/>
      <c r="BD6" s="225"/>
      <c r="BE6" s="226"/>
      <c r="BF6" s="226"/>
      <c r="BG6" s="226"/>
      <c r="BH6" s="226"/>
      <c r="BI6" s="226"/>
      <c r="BJ6" s="226"/>
      <c r="BK6" s="226"/>
      <c r="BL6" s="226"/>
      <c r="BM6" s="226"/>
      <c r="BN6" s="226"/>
      <c r="BO6" s="226"/>
      <c r="BP6" s="226"/>
      <c r="BQ6" s="1012"/>
      <c r="BR6" s="1013"/>
      <c r="BS6" s="1013"/>
      <c r="BT6" s="1013"/>
      <c r="BU6" s="1013"/>
      <c r="BV6" s="1013"/>
      <c r="BW6" s="1013"/>
      <c r="BX6" s="1013"/>
      <c r="BY6" s="1013"/>
      <c r="BZ6" s="1013"/>
      <c r="CA6" s="1013"/>
      <c r="CB6" s="1013"/>
      <c r="CC6" s="1013"/>
      <c r="CD6" s="1013"/>
      <c r="CE6" s="1013"/>
      <c r="CF6" s="1013"/>
      <c r="CG6" s="1014"/>
      <c r="CH6" s="1018"/>
      <c r="CI6" s="1019"/>
      <c r="CJ6" s="1019"/>
      <c r="CK6" s="1019"/>
      <c r="CL6" s="1020"/>
      <c r="CM6" s="1018"/>
      <c r="CN6" s="1019"/>
      <c r="CO6" s="1019"/>
      <c r="CP6" s="1019"/>
      <c r="CQ6" s="1020"/>
      <c r="CR6" s="1018"/>
      <c r="CS6" s="1019"/>
      <c r="CT6" s="1019"/>
      <c r="CU6" s="1019"/>
      <c r="CV6" s="1020"/>
      <c r="CW6" s="1018"/>
      <c r="CX6" s="1019"/>
      <c r="CY6" s="1019"/>
      <c r="CZ6" s="1019"/>
      <c r="DA6" s="1020"/>
      <c r="DB6" s="1018"/>
      <c r="DC6" s="1019"/>
      <c r="DD6" s="1019"/>
      <c r="DE6" s="1019"/>
      <c r="DF6" s="1020"/>
      <c r="DG6" s="1110"/>
      <c r="DH6" s="1111"/>
      <c r="DI6" s="1111"/>
      <c r="DJ6" s="1111"/>
      <c r="DK6" s="1112"/>
      <c r="DL6" s="1110"/>
      <c r="DM6" s="1111"/>
      <c r="DN6" s="1111"/>
      <c r="DO6" s="1111"/>
      <c r="DP6" s="1112"/>
      <c r="DQ6" s="1018"/>
      <c r="DR6" s="1019"/>
      <c r="DS6" s="1019"/>
      <c r="DT6" s="1019"/>
      <c r="DU6" s="1020"/>
      <c r="DV6" s="1018"/>
      <c r="DW6" s="1019"/>
      <c r="DX6" s="1019"/>
      <c r="DY6" s="1019"/>
      <c r="DZ6" s="1030"/>
      <c r="EA6" s="227"/>
    </row>
    <row r="7" spans="1:131" s="228" customFormat="1" ht="26.25" customHeight="1" thickTop="1" x14ac:dyDescent="0.15">
      <c r="A7" s="229">
        <v>1</v>
      </c>
      <c r="B7" s="1061" t="s">
        <v>393</v>
      </c>
      <c r="C7" s="1062"/>
      <c r="D7" s="1062"/>
      <c r="E7" s="1062"/>
      <c r="F7" s="1062"/>
      <c r="G7" s="1062"/>
      <c r="H7" s="1062"/>
      <c r="I7" s="1062"/>
      <c r="J7" s="1062"/>
      <c r="K7" s="1062"/>
      <c r="L7" s="1062"/>
      <c r="M7" s="1062"/>
      <c r="N7" s="1062"/>
      <c r="O7" s="1062"/>
      <c r="P7" s="1063"/>
      <c r="Q7" s="1126">
        <v>11552</v>
      </c>
      <c r="R7" s="1098"/>
      <c r="S7" s="1098"/>
      <c r="T7" s="1098"/>
      <c r="U7" s="1098"/>
      <c r="V7" s="1098">
        <v>11124</v>
      </c>
      <c r="W7" s="1098"/>
      <c r="X7" s="1098"/>
      <c r="Y7" s="1098"/>
      <c r="Z7" s="1098"/>
      <c r="AA7" s="1098">
        <v>428</v>
      </c>
      <c r="AB7" s="1098"/>
      <c r="AC7" s="1098"/>
      <c r="AD7" s="1098"/>
      <c r="AE7" s="1099"/>
      <c r="AF7" s="1100">
        <v>287</v>
      </c>
      <c r="AG7" s="1101"/>
      <c r="AH7" s="1101"/>
      <c r="AI7" s="1101"/>
      <c r="AJ7" s="1102"/>
      <c r="AK7" s="1103">
        <v>477</v>
      </c>
      <c r="AL7" s="1104"/>
      <c r="AM7" s="1104"/>
      <c r="AN7" s="1104"/>
      <c r="AO7" s="1104"/>
      <c r="AP7" s="1104">
        <v>7327</v>
      </c>
      <c r="AQ7" s="1104"/>
      <c r="AR7" s="1104"/>
      <c r="AS7" s="1104"/>
      <c r="AT7" s="1104"/>
      <c r="AU7" s="1105"/>
      <c r="AV7" s="1105"/>
      <c r="AW7" s="1105"/>
      <c r="AX7" s="1105"/>
      <c r="AY7" s="1106"/>
      <c r="AZ7" s="225"/>
      <c r="BA7" s="225"/>
      <c r="BB7" s="225"/>
      <c r="BC7" s="225"/>
      <c r="BD7" s="225"/>
      <c r="BE7" s="226"/>
      <c r="BF7" s="226"/>
      <c r="BG7" s="226"/>
      <c r="BH7" s="226"/>
      <c r="BI7" s="226"/>
      <c r="BJ7" s="226"/>
      <c r="BK7" s="226"/>
      <c r="BL7" s="226"/>
      <c r="BM7" s="226"/>
      <c r="BN7" s="226"/>
      <c r="BO7" s="226"/>
      <c r="BP7" s="226"/>
      <c r="BQ7" s="229">
        <v>1</v>
      </c>
      <c r="BR7" s="230"/>
      <c r="BS7" s="1119" t="s">
        <v>583</v>
      </c>
      <c r="BT7" s="1120"/>
      <c r="BU7" s="1120"/>
      <c r="BV7" s="1120"/>
      <c r="BW7" s="1120"/>
      <c r="BX7" s="1120"/>
      <c r="BY7" s="1120"/>
      <c r="BZ7" s="1120"/>
      <c r="CA7" s="1120"/>
      <c r="CB7" s="1120"/>
      <c r="CC7" s="1120"/>
      <c r="CD7" s="1120"/>
      <c r="CE7" s="1120"/>
      <c r="CF7" s="1120"/>
      <c r="CG7" s="1121"/>
      <c r="CH7" s="1122">
        <v>0</v>
      </c>
      <c r="CI7" s="1123"/>
      <c r="CJ7" s="1123"/>
      <c r="CK7" s="1123"/>
      <c r="CL7" s="1124"/>
      <c r="CM7" s="1122">
        <v>23</v>
      </c>
      <c r="CN7" s="1123"/>
      <c r="CO7" s="1123"/>
      <c r="CP7" s="1123"/>
      <c r="CQ7" s="1124"/>
      <c r="CR7" s="1122">
        <v>5</v>
      </c>
      <c r="CS7" s="1123"/>
      <c r="CT7" s="1123"/>
      <c r="CU7" s="1123"/>
      <c r="CV7" s="1124"/>
      <c r="CW7" s="1122">
        <v>12</v>
      </c>
      <c r="CX7" s="1123"/>
      <c r="CY7" s="1123"/>
      <c r="CZ7" s="1123"/>
      <c r="DA7" s="1124"/>
      <c r="DB7" s="1122">
        <v>0</v>
      </c>
      <c r="DC7" s="1123"/>
      <c r="DD7" s="1123"/>
      <c r="DE7" s="1123"/>
      <c r="DF7" s="1124"/>
      <c r="DG7" s="1122">
        <v>0</v>
      </c>
      <c r="DH7" s="1123"/>
      <c r="DI7" s="1123"/>
      <c r="DJ7" s="1123"/>
      <c r="DK7" s="1124"/>
      <c r="DL7" s="1122">
        <v>0</v>
      </c>
      <c r="DM7" s="1123"/>
      <c r="DN7" s="1123"/>
      <c r="DO7" s="1123"/>
      <c r="DP7" s="1124"/>
      <c r="DQ7" s="1122">
        <v>12</v>
      </c>
      <c r="DR7" s="1123"/>
      <c r="DS7" s="1123"/>
      <c r="DT7" s="1123"/>
      <c r="DU7" s="1124"/>
      <c r="DV7" s="1119"/>
      <c r="DW7" s="1120"/>
      <c r="DX7" s="1120"/>
      <c r="DY7" s="1120"/>
      <c r="DZ7" s="1125"/>
      <c r="EA7" s="227"/>
    </row>
    <row r="8" spans="1:131" s="228" customFormat="1" ht="26.25" customHeight="1" x14ac:dyDescent="0.15">
      <c r="A8" s="231">
        <v>2</v>
      </c>
      <c r="B8" s="1044"/>
      <c r="C8" s="1045"/>
      <c r="D8" s="1045"/>
      <c r="E8" s="1045"/>
      <c r="F8" s="1045"/>
      <c r="G8" s="1045"/>
      <c r="H8" s="1045"/>
      <c r="I8" s="1045"/>
      <c r="J8" s="1045"/>
      <c r="K8" s="1045"/>
      <c r="L8" s="1045"/>
      <c r="M8" s="1045"/>
      <c r="N8" s="1045"/>
      <c r="O8" s="1045"/>
      <c r="P8" s="1046"/>
      <c r="Q8" s="1052"/>
      <c r="R8" s="1053"/>
      <c r="S8" s="1053"/>
      <c r="T8" s="1053"/>
      <c r="U8" s="1053"/>
      <c r="V8" s="1053"/>
      <c r="W8" s="1053"/>
      <c r="X8" s="1053"/>
      <c r="Y8" s="1053"/>
      <c r="Z8" s="1053"/>
      <c r="AA8" s="1053"/>
      <c r="AB8" s="1053"/>
      <c r="AC8" s="1053"/>
      <c r="AD8" s="1053"/>
      <c r="AE8" s="1054"/>
      <c r="AF8" s="1049"/>
      <c r="AG8" s="1050"/>
      <c r="AH8" s="1050"/>
      <c r="AI8" s="1050"/>
      <c r="AJ8" s="1051"/>
      <c r="AK8" s="1094"/>
      <c r="AL8" s="1095"/>
      <c r="AM8" s="1095"/>
      <c r="AN8" s="1095"/>
      <c r="AO8" s="1095"/>
      <c r="AP8" s="1095"/>
      <c r="AQ8" s="1095"/>
      <c r="AR8" s="1095"/>
      <c r="AS8" s="1095"/>
      <c r="AT8" s="1095"/>
      <c r="AU8" s="1096"/>
      <c r="AV8" s="1096"/>
      <c r="AW8" s="1096"/>
      <c r="AX8" s="1096"/>
      <c r="AY8" s="1097"/>
      <c r="AZ8" s="225"/>
      <c r="BA8" s="225"/>
      <c r="BB8" s="225"/>
      <c r="BC8" s="225"/>
      <c r="BD8" s="225"/>
      <c r="BE8" s="226"/>
      <c r="BF8" s="226"/>
      <c r="BG8" s="226"/>
      <c r="BH8" s="226"/>
      <c r="BI8" s="226"/>
      <c r="BJ8" s="226"/>
      <c r="BK8" s="226"/>
      <c r="BL8" s="226"/>
      <c r="BM8" s="226"/>
      <c r="BN8" s="226"/>
      <c r="BO8" s="226"/>
      <c r="BP8" s="226"/>
      <c r="BQ8" s="231">
        <v>2</v>
      </c>
      <c r="BR8" s="232"/>
      <c r="BS8" s="1006" t="s">
        <v>584</v>
      </c>
      <c r="BT8" s="1007"/>
      <c r="BU8" s="1007"/>
      <c r="BV8" s="1007"/>
      <c r="BW8" s="1007"/>
      <c r="BX8" s="1007"/>
      <c r="BY8" s="1007"/>
      <c r="BZ8" s="1007"/>
      <c r="CA8" s="1007"/>
      <c r="CB8" s="1007"/>
      <c r="CC8" s="1007"/>
      <c r="CD8" s="1007"/>
      <c r="CE8" s="1007"/>
      <c r="CF8" s="1007"/>
      <c r="CG8" s="1028"/>
      <c r="CH8" s="1003">
        <v>4</v>
      </c>
      <c r="CI8" s="1004"/>
      <c r="CJ8" s="1004"/>
      <c r="CK8" s="1004"/>
      <c r="CL8" s="1005"/>
      <c r="CM8" s="1003">
        <v>73</v>
      </c>
      <c r="CN8" s="1004"/>
      <c r="CO8" s="1004"/>
      <c r="CP8" s="1004"/>
      <c r="CQ8" s="1005"/>
      <c r="CR8" s="1003">
        <v>15</v>
      </c>
      <c r="CS8" s="1004"/>
      <c r="CT8" s="1004"/>
      <c r="CU8" s="1004"/>
      <c r="CV8" s="1005"/>
      <c r="CW8" s="1003" t="s">
        <v>586</v>
      </c>
      <c r="CX8" s="1004"/>
      <c r="CY8" s="1004"/>
      <c r="CZ8" s="1004"/>
      <c r="DA8" s="1005"/>
      <c r="DB8" s="1003" t="s">
        <v>586</v>
      </c>
      <c r="DC8" s="1004"/>
      <c r="DD8" s="1004"/>
      <c r="DE8" s="1004"/>
      <c r="DF8" s="1005"/>
      <c r="DG8" s="1003" t="s">
        <v>586</v>
      </c>
      <c r="DH8" s="1004"/>
      <c r="DI8" s="1004"/>
      <c r="DJ8" s="1004"/>
      <c r="DK8" s="1005"/>
      <c r="DL8" s="1003" t="s">
        <v>586</v>
      </c>
      <c r="DM8" s="1004"/>
      <c r="DN8" s="1004"/>
      <c r="DO8" s="1004"/>
      <c r="DP8" s="1005"/>
      <c r="DQ8" s="1003" t="s">
        <v>586</v>
      </c>
      <c r="DR8" s="1004"/>
      <c r="DS8" s="1004"/>
      <c r="DT8" s="1004"/>
      <c r="DU8" s="1005"/>
      <c r="DV8" s="1006"/>
      <c r="DW8" s="1007"/>
      <c r="DX8" s="1007"/>
      <c r="DY8" s="1007"/>
      <c r="DZ8" s="1008"/>
      <c r="EA8" s="227"/>
    </row>
    <row r="9" spans="1:131" s="228" customFormat="1" ht="26.25" customHeight="1" x14ac:dyDescent="0.15">
      <c r="A9" s="231">
        <v>3</v>
      </c>
      <c r="B9" s="1044"/>
      <c r="C9" s="1045"/>
      <c r="D9" s="1045"/>
      <c r="E9" s="1045"/>
      <c r="F9" s="1045"/>
      <c r="G9" s="1045"/>
      <c r="H9" s="1045"/>
      <c r="I9" s="1045"/>
      <c r="J9" s="1045"/>
      <c r="K9" s="1045"/>
      <c r="L9" s="1045"/>
      <c r="M9" s="1045"/>
      <c r="N9" s="1045"/>
      <c r="O9" s="1045"/>
      <c r="P9" s="1046"/>
      <c r="Q9" s="1052"/>
      <c r="R9" s="1053"/>
      <c r="S9" s="1053"/>
      <c r="T9" s="1053"/>
      <c r="U9" s="1053"/>
      <c r="V9" s="1053"/>
      <c r="W9" s="1053"/>
      <c r="X9" s="1053"/>
      <c r="Y9" s="1053"/>
      <c r="Z9" s="1053"/>
      <c r="AA9" s="1053"/>
      <c r="AB9" s="1053"/>
      <c r="AC9" s="1053"/>
      <c r="AD9" s="1053"/>
      <c r="AE9" s="1054"/>
      <c r="AF9" s="1049"/>
      <c r="AG9" s="1050"/>
      <c r="AH9" s="1050"/>
      <c r="AI9" s="1050"/>
      <c r="AJ9" s="1051"/>
      <c r="AK9" s="1094"/>
      <c r="AL9" s="1095"/>
      <c r="AM9" s="1095"/>
      <c r="AN9" s="1095"/>
      <c r="AO9" s="1095"/>
      <c r="AP9" s="1095"/>
      <c r="AQ9" s="1095"/>
      <c r="AR9" s="1095"/>
      <c r="AS9" s="1095"/>
      <c r="AT9" s="1095"/>
      <c r="AU9" s="1096"/>
      <c r="AV9" s="1096"/>
      <c r="AW9" s="1096"/>
      <c r="AX9" s="1096"/>
      <c r="AY9" s="1097"/>
      <c r="AZ9" s="225"/>
      <c r="BA9" s="225"/>
      <c r="BB9" s="225"/>
      <c r="BC9" s="225"/>
      <c r="BD9" s="225"/>
      <c r="BE9" s="226"/>
      <c r="BF9" s="226"/>
      <c r="BG9" s="226"/>
      <c r="BH9" s="226"/>
      <c r="BI9" s="226"/>
      <c r="BJ9" s="226"/>
      <c r="BK9" s="226"/>
      <c r="BL9" s="226"/>
      <c r="BM9" s="226"/>
      <c r="BN9" s="226"/>
      <c r="BO9" s="226"/>
      <c r="BP9" s="226"/>
      <c r="BQ9" s="231">
        <v>3</v>
      </c>
      <c r="BR9" s="232"/>
      <c r="BS9" s="1006"/>
      <c r="BT9" s="1007"/>
      <c r="BU9" s="1007"/>
      <c r="BV9" s="1007"/>
      <c r="BW9" s="1007"/>
      <c r="BX9" s="1007"/>
      <c r="BY9" s="1007"/>
      <c r="BZ9" s="1007"/>
      <c r="CA9" s="1007"/>
      <c r="CB9" s="1007"/>
      <c r="CC9" s="1007"/>
      <c r="CD9" s="1007"/>
      <c r="CE9" s="1007"/>
      <c r="CF9" s="1007"/>
      <c r="CG9" s="1028"/>
      <c r="CH9" s="1003"/>
      <c r="CI9" s="1004"/>
      <c r="CJ9" s="1004"/>
      <c r="CK9" s="1004"/>
      <c r="CL9" s="1005"/>
      <c r="CM9" s="1003"/>
      <c r="CN9" s="1004"/>
      <c r="CO9" s="1004"/>
      <c r="CP9" s="1004"/>
      <c r="CQ9" s="1005"/>
      <c r="CR9" s="1003"/>
      <c r="CS9" s="1004"/>
      <c r="CT9" s="1004"/>
      <c r="CU9" s="1004"/>
      <c r="CV9" s="1005"/>
      <c r="CW9" s="1003"/>
      <c r="CX9" s="1004"/>
      <c r="CY9" s="1004"/>
      <c r="CZ9" s="1004"/>
      <c r="DA9" s="1005"/>
      <c r="DB9" s="1003"/>
      <c r="DC9" s="1004"/>
      <c r="DD9" s="1004"/>
      <c r="DE9" s="1004"/>
      <c r="DF9" s="1005"/>
      <c r="DG9" s="1003"/>
      <c r="DH9" s="1004"/>
      <c r="DI9" s="1004"/>
      <c r="DJ9" s="1004"/>
      <c r="DK9" s="1005"/>
      <c r="DL9" s="1003"/>
      <c r="DM9" s="1004"/>
      <c r="DN9" s="1004"/>
      <c r="DO9" s="1004"/>
      <c r="DP9" s="1005"/>
      <c r="DQ9" s="1003"/>
      <c r="DR9" s="1004"/>
      <c r="DS9" s="1004"/>
      <c r="DT9" s="1004"/>
      <c r="DU9" s="1005"/>
      <c r="DV9" s="1006"/>
      <c r="DW9" s="1007"/>
      <c r="DX9" s="1007"/>
      <c r="DY9" s="1007"/>
      <c r="DZ9" s="1008"/>
      <c r="EA9" s="227"/>
    </row>
    <row r="10" spans="1:131" s="228" customFormat="1" ht="26.25" customHeight="1" x14ac:dyDescent="0.15">
      <c r="A10" s="231">
        <v>4</v>
      </c>
      <c r="B10" s="1044"/>
      <c r="C10" s="1045"/>
      <c r="D10" s="1045"/>
      <c r="E10" s="1045"/>
      <c r="F10" s="1045"/>
      <c r="G10" s="1045"/>
      <c r="H10" s="1045"/>
      <c r="I10" s="1045"/>
      <c r="J10" s="1045"/>
      <c r="K10" s="1045"/>
      <c r="L10" s="1045"/>
      <c r="M10" s="1045"/>
      <c r="N10" s="1045"/>
      <c r="O10" s="1045"/>
      <c r="P10" s="1046"/>
      <c r="Q10" s="1052"/>
      <c r="R10" s="1053"/>
      <c r="S10" s="1053"/>
      <c r="T10" s="1053"/>
      <c r="U10" s="1053"/>
      <c r="V10" s="1053"/>
      <c r="W10" s="1053"/>
      <c r="X10" s="1053"/>
      <c r="Y10" s="1053"/>
      <c r="Z10" s="1053"/>
      <c r="AA10" s="1053"/>
      <c r="AB10" s="1053"/>
      <c r="AC10" s="1053"/>
      <c r="AD10" s="1053"/>
      <c r="AE10" s="1054"/>
      <c r="AF10" s="1049"/>
      <c r="AG10" s="1050"/>
      <c r="AH10" s="1050"/>
      <c r="AI10" s="1050"/>
      <c r="AJ10" s="1051"/>
      <c r="AK10" s="1094"/>
      <c r="AL10" s="1095"/>
      <c r="AM10" s="1095"/>
      <c r="AN10" s="1095"/>
      <c r="AO10" s="1095"/>
      <c r="AP10" s="1095"/>
      <c r="AQ10" s="1095"/>
      <c r="AR10" s="1095"/>
      <c r="AS10" s="1095"/>
      <c r="AT10" s="1095"/>
      <c r="AU10" s="1096"/>
      <c r="AV10" s="1096"/>
      <c r="AW10" s="1096"/>
      <c r="AX10" s="1096"/>
      <c r="AY10" s="1097"/>
      <c r="AZ10" s="225"/>
      <c r="BA10" s="225"/>
      <c r="BB10" s="225"/>
      <c r="BC10" s="225"/>
      <c r="BD10" s="225"/>
      <c r="BE10" s="226"/>
      <c r="BF10" s="226"/>
      <c r="BG10" s="226"/>
      <c r="BH10" s="226"/>
      <c r="BI10" s="226"/>
      <c r="BJ10" s="226"/>
      <c r="BK10" s="226"/>
      <c r="BL10" s="226"/>
      <c r="BM10" s="226"/>
      <c r="BN10" s="226"/>
      <c r="BO10" s="226"/>
      <c r="BP10" s="226"/>
      <c r="BQ10" s="231">
        <v>4</v>
      </c>
      <c r="BR10" s="232"/>
      <c r="BS10" s="1006"/>
      <c r="BT10" s="1007"/>
      <c r="BU10" s="1007"/>
      <c r="BV10" s="1007"/>
      <c r="BW10" s="1007"/>
      <c r="BX10" s="1007"/>
      <c r="BY10" s="1007"/>
      <c r="BZ10" s="1007"/>
      <c r="CA10" s="1007"/>
      <c r="CB10" s="1007"/>
      <c r="CC10" s="1007"/>
      <c r="CD10" s="1007"/>
      <c r="CE10" s="1007"/>
      <c r="CF10" s="1007"/>
      <c r="CG10" s="1028"/>
      <c r="CH10" s="1003"/>
      <c r="CI10" s="1004"/>
      <c r="CJ10" s="1004"/>
      <c r="CK10" s="1004"/>
      <c r="CL10" s="1005"/>
      <c r="CM10" s="1003"/>
      <c r="CN10" s="1004"/>
      <c r="CO10" s="1004"/>
      <c r="CP10" s="1004"/>
      <c r="CQ10" s="1005"/>
      <c r="CR10" s="1003"/>
      <c r="CS10" s="1004"/>
      <c r="CT10" s="1004"/>
      <c r="CU10" s="1004"/>
      <c r="CV10" s="1005"/>
      <c r="CW10" s="1003"/>
      <c r="CX10" s="1004"/>
      <c r="CY10" s="1004"/>
      <c r="CZ10" s="1004"/>
      <c r="DA10" s="1005"/>
      <c r="DB10" s="1003"/>
      <c r="DC10" s="1004"/>
      <c r="DD10" s="1004"/>
      <c r="DE10" s="1004"/>
      <c r="DF10" s="1005"/>
      <c r="DG10" s="1003"/>
      <c r="DH10" s="1004"/>
      <c r="DI10" s="1004"/>
      <c r="DJ10" s="1004"/>
      <c r="DK10" s="1005"/>
      <c r="DL10" s="1003"/>
      <c r="DM10" s="1004"/>
      <c r="DN10" s="1004"/>
      <c r="DO10" s="1004"/>
      <c r="DP10" s="1005"/>
      <c r="DQ10" s="1003"/>
      <c r="DR10" s="1004"/>
      <c r="DS10" s="1004"/>
      <c r="DT10" s="1004"/>
      <c r="DU10" s="1005"/>
      <c r="DV10" s="1006"/>
      <c r="DW10" s="1007"/>
      <c r="DX10" s="1007"/>
      <c r="DY10" s="1007"/>
      <c r="DZ10" s="1008"/>
      <c r="EA10" s="227"/>
    </row>
    <row r="11" spans="1:131" s="228" customFormat="1" ht="26.25" customHeight="1" x14ac:dyDescent="0.15">
      <c r="A11" s="231">
        <v>5</v>
      </c>
      <c r="B11" s="1044"/>
      <c r="C11" s="1045"/>
      <c r="D11" s="1045"/>
      <c r="E11" s="1045"/>
      <c r="F11" s="1045"/>
      <c r="G11" s="1045"/>
      <c r="H11" s="1045"/>
      <c r="I11" s="1045"/>
      <c r="J11" s="1045"/>
      <c r="K11" s="1045"/>
      <c r="L11" s="1045"/>
      <c r="M11" s="1045"/>
      <c r="N11" s="1045"/>
      <c r="O11" s="1045"/>
      <c r="P11" s="1046"/>
      <c r="Q11" s="1052"/>
      <c r="R11" s="1053"/>
      <c r="S11" s="1053"/>
      <c r="T11" s="1053"/>
      <c r="U11" s="1053"/>
      <c r="V11" s="1053"/>
      <c r="W11" s="1053"/>
      <c r="X11" s="1053"/>
      <c r="Y11" s="1053"/>
      <c r="Z11" s="1053"/>
      <c r="AA11" s="1053"/>
      <c r="AB11" s="1053"/>
      <c r="AC11" s="1053"/>
      <c r="AD11" s="1053"/>
      <c r="AE11" s="1054"/>
      <c r="AF11" s="1049"/>
      <c r="AG11" s="1050"/>
      <c r="AH11" s="1050"/>
      <c r="AI11" s="1050"/>
      <c r="AJ11" s="1051"/>
      <c r="AK11" s="1094"/>
      <c r="AL11" s="1095"/>
      <c r="AM11" s="1095"/>
      <c r="AN11" s="1095"/>
      <c r="AO11" s="1095"/>
      <c r="AP11" s="1095"/>
      <c r="AQ11" s="1095"/>
      <c r="AR11" s="1095"/>
      <c r="AS11" s="1095"/>
      <c r="AT11" s="1095"/>
      <c r="AU11" s="1096"/>
      <c r="AV11" s="1096"/>
      <c r="AW11" s="1096"/>
      <c r="AX11" s="1096"/>
      <c r="AY11" s="1097"/>
      <c r="AZ11" s="225"/>
      <c r="BA11" s="225"/>
      <c r="BB11" s="225"/>
      <c r="BC11" s="225"/>
      <c r="BD11" s="225"/>
      <c r="BE11" s="226"/>
      <c r="BF11" s="226"/>
      <c r="BG11" s="226"/>
      <c r="BH11" s="226"/>
      <c r="BI11" s="226"/>
      <c r="BJ11" s="226"/>
      <c r="BK11" s="226"/>
      <c r="BL11" s="226"/>
      <c r="BM11" s="226"/>
      <c r="BN11" s="226"/>
      <c r="BO11" s="226"/>
      <c r="BP11" s="226"/>
      <c r="BQ11" s="231">
        <v>5</v>
      </c>
      <c r="BR11" s="232"/>
      <c r="BS11" s="1006"/>
      <c r="BT11" s="1007"/>
      <c r="BU11" s="1007"/>
      <c r="BV11" s="1007"/>
      <c r="BW11" s="1007"/>
      <c r="BX11" s="1007"/>
      <c r="BY11" s="1007"/>
      <c r="BZ11" s="1007"/>
      <c r="CA11" s="1007"/>
      <c r="CB11" s="1007"/>
      <c r="CC11" s="1007"/>
      <c r="CD11" s="1007"/>
      <c r="CE11" s="1007"/>
      <c r="CF11" s="1007"/>
      <c r="CG11" s="1028"/>
      <c r="CH11" s="1003"/>
      <c r="CI11" s="1004"/>
      <c r="CJ11" s="1004"/>
      <c r="CK11" s="1004"/>
      <c r="CL11" s="1005"/>
      <c r="CM11" s="1003"/>
      <c r="CN11" s="1004"/>
      <c r="CO11" s="1004"/>
      <c r="CP11" s="1004"/>
      <c r="CQ11" s="1005"/>
      <c r="CR11" s="1003"/>
      <c r="CS11" s="1004"/>
      <c r="CT11" s="1004"/>
      <c r="CU11" s="1004"/>
      <c r="CV11" s="1005"/>
      <c r="CW11" s="1003"/>
      <c r="CX11" s="1004"/>
      <c r="CY11" s="1004"/>
      <c r="CZ11" s="1004"/>
      <c r="DA11" s="1005"/>
      <c r="DB11" s="1003"/>
      <c r="DC11" s="1004"/>
      <c r="DD11" s="1004"/>
      <c r="DE11" s="1004"/>
      <c r="DF11" s="1005"/>
      <c r="DG11" s="1003"/>
      <c r="DH11" s="1004"/>
      <c r="DI11" s="1004"/>
      <c r="DJ11" s="1004"/>
      <c r="DK11" s="1005"/>
      <c r="DL11" s="1003"/>
      <c r="DM11" s="1004"/>
      <c r="DN11" s="1004"/>
      <c r="DO11" s="1004"/>
      <c r="DP11" s="1005"/>
      <c r="DQ11" s="1003"/>
      <c r="DR11" s="1004"/>
      <c r="DS11" s="1004"/>
      <c r="DT11" s="1004"/>
      <c r="DU11" s="1005"/>
      <c r="DV11" s="1006"/>
      <c r="DW11" s="1007"/>
      <c r="DX11" s="1007"/>
      <c r="DY11" s="1007"/>
      <c r="DZ11" s="1008"/>
      <c r="EA11" s="227"/>
    </row>
    <row r="12" spans="1:131" s="228" customFormat="1" ht="26.25" customHeight="1" x14ac:dyDescent="0.15">
      <c r="A12" s="231">
        <v>6</v>
      </c>
      <c r="B12" s="1044"/>
      <c r="C12" s="1045"/>
      <c r="D12" s="1045"/>
      <c r="E12" s="1045"/>
      <c r="F12" s="1045"/>
      <c r="G12" s="1045"/>
      <c r="H12" s="1045"/>
      <c r="I12" s="1045"/>
      <c r="J12" s="1045"/>
      <c r="K12" s="1045"/>
      <c r="L12" s="1045"/>
      <c r="M12" s="1045"/>
      <c r="N12" s="1045"/>
      <c r="O12" s="1045"/>
      <c r="P12" s="1046"/>
      <c r="Q12" s="1052"/>
      <c r="R12" s="1053"/>
      <c r="S12" s="1053"/>
      <c r="T12" s="1053"/>
      <c r="U12" s="1053"/>
      <c r="V12" s="1053"/>
      <c r="W12" s="1053"/>
      <c r="X12" s="1053"/>
      <c r="Y12" s="1053"/>
      <c r="Z12" s="1053"/>
      <c r="AA12" s="1053"/>
      <c r="AB12" s="1053"/>
      <c r="AC12" s="1053"/>
      <c r="AD12" s="1053"/>
      <c r="AE12" s="1054"/>
      <c r="AF12" s="1049"/>
      <c r="AG12" s="1050"/>
      <c r="AH12" s="1050"/>
      <c r="AI12" s="1050"/>
      <c r="AJ12" s="1051"/>
      <c r="AK12" s="1094"/>
      <c r="AL12" s="1095"/>
      <c r="AM12" s="1095"/>
      <c r="AN12" s="1095"/>
      <c r="AO12" s="1095"/>
      <c r="AP12" s="1095"/>
      <c r="AQ12" s="1095"/>
      <c r="AR12" s="1095"/>
      <c r="AS12" s="1095"/>
      <c r="AT12" s="1095"/>
      <c r="AU12" s="1096"/>
      <c r="AV12" s="1096"/>
      <c r="AW12" s="1096"/>
      <c r="AX12" s="1096"/>
      <c r="AY12" s="1097"/>
      <c r="AZ12" s="225"/>
      <c r="BA12" s="225"/>
      <c r="BB12" s="225"/>
      <c r="BC12" s="225"/>
      <c r="BD12" s="225"/>
      <c r="BE12" s="226"/>
      <c r="BF12" s="226"/>
      <c r="BG12" s="226"/>
      <c r="BH12" s="226"/>
      <c r="BI12" s="226"/>
      <c r="BJ12" s="226"/>
      <c r="BK12" s="226"/>
      <c r="BL12" s="226"/>
      <c r="BM12" s="226"/>
      <c r="BN12" s="226"/>
      <c r="BO12" s="226"/>
      <c r="BP12" s="226"/>
      <c r="BQ12" s="231">
        <v>6</v>
      </c>
      <c r="BR12" s="232"/>
      <c r="BS12" s="1006"/>
      <c r="BT12" s="1007"/>
      <c r="BU12" s="1007"/>
      <c r="BV12" s="1007"/>
      <c r="BW12" s="1007"/>
      <c r="BX12" s="1007"/>
      <c r="BY12" s="1007"/>
      <c r="BZ12" s="1007"/>
      <c r="CA12" s="1007"/>
      <c r="CB12" s="1007"/>
      <c r="CC12" s="1007"/>
      <c r="CD12" s="1007"/>
      <c r="CE12" s="1007"/>
      <c r="CF12" s="1007"/>
      <c r="CG12" s="1028"/>
      <c r="CH12" s="1003"/>
      <c r="CI12" s="1004"/>
      <c r="CJ12" s="1004"/>
      <c r="CK12" s="1004"/>
      <c r="CL12" s="1005"/>
      <c r="CM12" s="1003"/>
      <c r="CN12" s="1004"/>
      <c r="CO12" s="1004"/>
      <c r="CP12" s="1004"/>
      <c r="CQ12" s="1005"/>
      <c r="CR12" s="1003"/>
      <c r="CS12" s="1004"/>
      <c r="CT12" s="1004"/>
      <c r="CU12" s="1004"/>
      <c r="CV12" s="1005"/>
      <c r="CW12" s="1003"/>
      <c r="CX12" s="1004"/>
      <c r="CY12" s="1004"/>
      <c r="CZ12" s="1004"/>
      <c r="DA12" s="1005"/>
      <c r="DB12" s="1003"/>
      <c r="DC12" s="1004"/>
      <c r="DD12" s="1004"/>
      <c r="DE12" s="1004"/>
      <c r="DF12" s="1005"/>
      <c r="DG12" s="1003"/>
      <c r="DH12" s="1004"/>
      <c r="DI12" s="1004"/>
      <c r="DJ12" s="1004"/>
      <c r="DK12" s="1005"/>
      <c r="DL12" s="1003"/>
      <c r="DM12" s="1004"/>
      <c r="DN12" s="1004"/>
      <c r="DO12" s="1004"/>
      <c r="DP12" s="1005"/>
      <c r="DQ12" s="1003"/>
      <c r="DR12" s="1004"/>
      <c r="DS12" s="1004"/>
      <c r="DT12" s="1004"/>
      <c r="DU12" s="1005"/>
      <c r="DV12" s="1006"/>
      <c r="DW12" s="1007"/>
      <c r="DX12" s="1007"/>
      <c r="DY12" s="1007"/>
      <c r="DZ12" s="1008"/>
      <c r="EA12" s="227"/>
    </row>
    <row r="13" spans="1:131" s="228" customFormat="1" ht="26.25" customHeight="1" x14ac:dyDescent="0.15">
      <c r="A13" s="231">
        <v>7</v>
      </c>
      <c r="B13" s="1044"/>
      <c r="C13" s="1045"/>
      <c r="D13" s="1045"/>
      <c r="E13" s="1045"/>
      <c r="F13" s="1045"/>
      <c r="G13" s="1045"/>
      <c r="H13" s="1045"/>
      <c r="I13" s="1045"/>
      <c r="J13" s="1045"/>
      <c r="K13" s="1045"/>
      <c r="L13" s="1045"/>
      <c r="M13" s="1045"/>
      <c r="N13" s="1045"/>
      <c r="O13" s="1045"/>
      <c r="P13" s="1046"/>
      <c r="Q13" s="1052"/>
      <c r="R13" s="1053"/>
      <c r="S13" s="1053"/>
      <c r="T13" s="1053"/>
      <c r="U13" s="1053"/>
      <c r="V13" s="1053"/>
      <c r="W13" s="1053"/>
      <c r="X13" s="1053"/>
      <c r="Y13" s="1053"/>
      <c r="Z13" s="1053"/>
      <c r="AA13" s="1053"/>
      <c r="AB13" s="1053"/>
      <c r="AC13" s="1053"/>
      <c r="AD13" s="1053"/>
      <c r="AE13" s="1054"/>
      <c r="AF13" s="1049"/>
      <c r="AG13" s="1050"/>
      <c r="AH13" s="1050"/>
      <c r="AI13" s="1050"/>
      <c r="AJ13" s="1051"/>
      <c r="AK13" s="1094"/>
      <c r="AL13" s="1095"/>
      <c r="AM13" s="1095"/>
      <c r="AN13" s="1095"/>
      <c r="AO13" s="1095"/>
      <c r="AP13" s="1095"/>
      <c r="AQ13" s="1095"/>
      <c r="AR13" s="1095"/>
      <c r="AS13" s="1095"/>
      <c r="AT13" s="1095"/>
      <c r="AU13" s="1096"/>
      <c r="AV13" s="1096"/>
      <c r="AW13" s="1096"/>
      <c r="AX13" s="1096"/>
      <c r="AY13" s="1097"/>
      <c r="AZ13" s="225"/>
      <c r="BA13" s="225"/>
      <c r="BB13" s="225"/>
      <c r="BC13" s="225"/>
      <c r="BD13" s="225"/>
      <c r="BE13" s="226"/>
      <c r="BF13" s="226"/>
      <c r="BG13" s="226"/>
      <c r="BH13" s="226"/>
      <c r="BI13" s="226"/>
      <c r="BJ13" s="226"/>
      <c r="BK13" s="226"/>
      <c r="BL13" s="226"/>
      <c r="BM13" s="226"/>
      <c r="BN13" s="226"/>
      <c r="BO13" s="226"/>
      <c r="BP13" s="226"/>
      <c r="BQ13" s="231">
        <v>7</v>
      </c>
      <c r="BR13" s="232"/>
      <c r="BS13" s="1006"/>
      <c r="BT13" s="1007"/>
      <c r="BU13" s="1007"/>
      <c r="BV13" s="1007"/>
      <c r="BW13" s="1007"/>
      <c r="BX13" s="1007"/>
      <c r="BY13" s="1007"/>
      <c r="BZ13" s="1007"/>
      <c r="CA13" s="1007"/>
      <c r="CB13" s="1007"/>
      <c r="CC13" s="1007"/>
      <c r="CD13" s="1007"/>
      <c r="CE13" s="1007"/>
      <c r="CF13" s="1007"/>
      <c r="CG13" s="1028"/>
      <c r="CH13" s="1003"/>
      <c r="CI13" s="1004"/>
      <c r="CJ13" s="1004"/>
      <c r="CK13" s="1004"/>
      <c r="CL13" s="1005"/>
      <c r="CM13" s="1003"/>
      <c r="CN13" s="1004"/>
      <c r="CO13" s="1004"/>
      <c r="CP13" s="1004"/>
      <c r="CQ13" s="1005"/>
      <c r="CR13" s="1003"/>
      <c r="CS13" s="1004"/>
      <c r="CT13" s="1004"/>
      <c r="CU13" s="1004"/>
      <c r="CV13" s="1005"/>
      <c r="CW13" s="1003"/>
      <c r="CX13" s="1004"/>
      <c r="CY13" s="1004"/>
      <c r="CZ13" s="1004"/>
      <c r="DA13" s="1005"/>
      <c r="DB13" s="1003"/>
      <c r="DC13" s="1004"/>
      <c r="DD13" s="1004"/>
      <c r="DE13" s="1004"/>
      <c r="DF13" s="1005"/>
      <c r="DG13" s="1003"/>
      <c r="DH13" s="1004"/>
      <c r="DI13" s="1004"/>
      <c r="DJ13" s="1004"/>
      <c r="DK13" s="1005"/>
      <c r="DL13" s="1003"/>
      <c r="DM13" s="1004"/>
      <c r="DN13" s="1004"/>
      <c r="DO13" s="1004"/>
      <c r="DP13" s="1005"/>
      <c r="DQ13" s="1003"/>
      <c r="DR13" s="1004"/>
      <c r="DS13" s="1004"/>
      <c r="DT13" s="1004"/>
      <c r="DU13" s="1005"/>
      <c r="DV13" s="1006"/>
      <c r="DW13" s="1007"/>
      <c r="DX13" s="1007"/>
      <c r="DY13" s="1007"/>
      <c r="DZ13" s="1008"/>
      <c r="EA13" s="227"/>
    </row>
    <row r="14" spans="1:131" s="228" customFormat="1" ht="26.25" customHeight="1" x14ac:dyDescent="0.15">
      <c r="A14" s="231">
        <v>8</v>
      </c>
      <c r="B14" s="1044"/>
      <c r="C14" s="1045"/>
      <c r="D14" s="1045"/>
      <c r="E14" s="1045"/>
      <c r="F14" s="1045"/>
      <c r="G14" s="1045"/>
      <c r="H14" s="1045"/>
      <c r="I14" s="1045"/>
      <c r="J14" s="1045"/>
      <c r="K14" s="1045"/>
      <c r="L14" s="1045"/>
      <c r="M14" s="1045"/>
      <c r="N14" s="1045"/>
      <c r="O14" s="1045"/>
      <c r="P14" s="1046"/>
      <c r="Q14" s="1052"/>
      <c r="R14" s="1053"/>
      <c r="S14" s="1053"/>
      <c r="T14" s="1053"/>
      <c r="U14" s="1053"/>
      <c r="V14" s="1053"/>
      <c r="W14" s="1053"/>
      <c r="X14" s="1053"/>
      <c r="Y14" s="1053"/>
      <c r="Z14" s="1053"/>
      <c r="AA14" s="1053"/>
      <c r="AB14" s="1053"/>
      <c r="AC14" s="1053"/>
      <c r="AD14" s="1053"/>
      <c r="AE14" s="1054"/>
      <c r="AF14" s="1049"/>
      <c r="AG14" s="1050"/>
      <c r="AH14" s="1050"/>
      <c r="AI14" s="1050"/>
      <c r="AJ14" s="1051"/>
      <c r="AK14" s="1094"/>
      <c r="AL14" s="1095"/>
      <c r="AM14" s="1095"/>
      <c r="AN14" s="1095"/>
      <c r="AO14" s="1095"/>
      <c r="AP14" s="1095"/>
      <c r="AQ14" s="1095"/>
      <c r="AR14" s="1095"/>
      <c r="AS14" s="1095"/>
      <c r="AT14" s="1095"/>
      <c r="AU14" s="1096"/>
      <c r="AV14" s="1096"/>
      <c r="AW14" s="1096"/>
      <c r="AX14" s="1096"/>
      <c r="AY14" s="1097"/>
      <c r="AZ14" s="225"/>
      <c r="BA14" s="225"/>
      <c r="BB14" s="225"/>
      <c r="BC14" s="225"/>
      <c r="BD14" s="225"/>
      <c r="BE14" s="226"/>
      <c r="BF14" s="226"/>
      <c r="BG14" s="226"/>
      <c r="BH14" s="226"/>
      <c r="BI14" s="226"/>
      <c r="BJ14" s="226"/>
      <c r="BK14" s="226"/>
      <c r="BL14" s="226"/>
      <c r="BM14" s="226"/>
      <c r="BN14" s="226"/>
      <c r="BO14" s="226"/>
      <c r="BP14" s="226"/>
      <c r="BQ14" s="231">
        <v>8</v>
      </c>
      <c r="BR14" s="232"/>
      <c r="BS14" s="1006"/>
      <c r="BT14" s="1007"/>
      <c r="BU14" s="1007"/>
      <c r="BV14" s="1007"/>
      <c r="BW14" s="1007"/>
      <c r="BX14" s="1007"/>
      <c r="BY14" s="1007"/>
      <c r="BZ14" s="1007"/>
      <c r="CA14" s="1007"/>
      <c r="CB14" s="1007"/>
      <c r="CC14" s="1007"/>
      <c r="CD14" s="1007"/>
      <c r="CE14" s="1007"/>
      <c r="CF14" s="1007"/>
      <c r="CG14" s="1028"/>
      <c r="CH14" s="1003"/>
      <c r="CI14" s="1004"/>
      <c r="CJ14" s="1004"/>
      <c r="CK14" s="1004"/>
      <c r="CL14" s="1005"/>
      <c r="CM14" s="1003"/>
      <c r="CN14" s="1004"/>
      <c r="CO14" s="1004"/>
      <c r="CP14" s="1004"/>
      <c r="CQ14" s="1005"/>
      <c r="CR14" s="1003"/>
      <c r="CS14" s="1004"/>
      <c r="CT14" s="1004"/>
      <c r="CU14" s="1004"/>
      <c r="CV14" s="1005"/>
      <c r="CW14" s="1003"/>
      <c r="CX14" s="1004"/>
      <c r="CY14" s="1004"/>
      <c r="CZ14" s="1004"/>
      <c r="DA14" s="1005"/>
      <c r="DB14" s="1003"/>
      <c r="DC14" s="1004"/>
      <c r="DD14" s="1004"/>
      <c r="DE14" s="1004"/>
      <c r="DF14" s="1005"/>
      <c r="DG14" s="1003"/>
      <c r="DH14" s="1004"/>
      <c r="DI14" s="1004"/>
      <c r="DJ14" s="1004"/>
      <c r="DK14" s="1005"/>
      <c r="DL14" s="1003"/>
      <c r="DM14" s="1004"/>
      <c r="DN14" s="1004"/>
      <c r="DO14" s="1004"/>
      <c r="DP14" s="1005"/>
      <c r="DQ14" s="1003"/>
      <c r="DR14" s="1004"/>
      <c r="DS14" s="1004"/>
      <c r="DT14" s="1004"/>
      <c r="DU14" s="1005"/>
      <c r="DV14" s="1006"/>
      <c r="DW14" s="1007"/>
      <c r="DX14" s="1007"/>
      <c r="DY14" s="1007"/>
      <c r="DZ14" s="1008"/>
      <c r="EA14" s="227"/>
    </row>
    <row r="15" spans="1:131" s="228" customFormat="1" ht="26.25" customHeight="1" x14ac:dyDescent="0.15">
      <c r="A15" s="231">
        <v>9</v>
      </c>
      <c r="B15" s="1044"/>
      <c r="C15" s="1045"/>
      <c r="D15" s="1045"/>
      <c r="E15" s="1045"/>
      <c r="F15" s="1045"/>
      <c r="G15" s="1045"/>
      <c r="H15" s="1045"/>
      <c r="I15" s="1045"/>
      <c r="J15" s="1045"/>
      <c r="K15" s="1045"/>
      <c r="L15" s="1045"/>
      <c r="M15" s="1045"/>
      <c r="N15" s="1045"/>
      <c r="O15" s="1045"/>
      <c r="P15" s="1046"/>
      <c r="Q15" s="1052"/>
      <c r="R15" s="1053"/>
      <c r="S15" s="1053"/>
      <c r="T15" s="1053"/>
      <c r="U15" s="1053"/>
      <c r="V15" s="1053"/>
      <c r="W15" s="1053"/>
      <c r="X15" s="1053"/>
      <c r="Y15" s="1053"/>
      <c r="Z15" s="1053"/>
      <c r="AA15" s="1053"/>
      <c r="AB15" s="1053"/>
      <c r="AC15" s="1053"/>
      <c r="AD15" s="1053"/>
      <c r="AE15" s="1054"/>
      <c r="AF15" s="1049"/>
      <c r="AG15" s="1050"/>
      <c r="AH15" s="1050"/>
      <c r="AI15" s="1050"/>
      <c r="AJ15" s="1051"/>
      <c r="AK15" s="1094"/>
      <c r="AL15" s="1095"/>
      <c r="AM15" s="1095"/>
      <c r="AN15" s="1095"/>
      <c r="AO15" s="1095"/>
      <c r="AP15" s="1095"/>
      <c r="AQ15" s="1095"/>
      <c r="AR15" s="1095"/>
      <c r="AS15" s="1095"/>
      <c r="AT15" s="1095"/>
      <c r="AU15" s="1096"/>
      <c r="AV15" s="1096"/>
      <c r="AW15" s="1096"/>
      <c r="AX15" s="1096"/>
      <c r="AY15" s="1097"/>
      <c r="AZ15" s="225"/>
      <c r="BA15" s="225"/>
      <c r="BB15" s="225"/>
      <c r="BC15" s="225"/>
      <c r="BD15" s="225"/>
      <c r="BE15" s="226"/>
      <c r="BF15" s="226"/>
      <c r="BG15" s="226"/>
      <c r="BH15" s="226"/>
      <c r="BI15" s="226"/>
      <c r="BJ15" s="226"/>
      <c r="BK15" s="226"/>
      <c r="BL15" s="226"/>
      <c r="BM15" s="226"/>
      <c r="BN15" s="226"/>
      <c r="BO15" s="226"/>
      <c r="BP15" s="226"/>
      <c r="BQ15" s="231">
        <v>9</v>
      </c>
      <c r="BR15" s="232"/>
      <c r="BS15" s="1006"/>
      <c r="BT15" s="1007"/>
      <c r="BU15" s="1007"/>
      <c r="BV15" s="1007"/>
      <c r="BW15" s="1007"/>
      <c r="BX15" s="1007"/>
      <c r="BY15" s="1007"/>
      <c r="BZ15" s="1007"/>
      <c r="CA15" s="1007"/>
      <c r="CB15" s="1007"/>
      <c r="CC15" s="1007"/>
      <c r="CD15" s="1007"/>
      <c r="CE15" s="1007"/>
      <c r="CF15" s="1007"/>
      <c r="CG15" s="1028"/>
      <c r="CH15" s="1003"/>
      <c r="CI15" s="1004"/>
      <c r="CJ15" s="1004"/>
      <c r="CK15" s="1004"/>
      <c r="CL15" s="1005"/>
      <c r="CM15" s="1003"/>
      <c r="CN15" s="1004"/>
      <c r="CO15" s="1004"/>
      <c r="CP15" s="1004"/>
      <c r="CQ15" s="1005"/>
      <c r="CR15" s="1003"/>
      <c r="CS15" s="1004"/>
      <c r="CT15" s="1004"/>
      <c r="CU15" s="1004"/>
      <c r="CV15" s="1005"/>
      <c r="CW15" s="1003"/>
      <c r="CX15" s="1004"/>
      <c r="CY15" s="1004"/>
      <c r="CZ15" s="1004"/>
      <c r="DA15" s="1005"/>
      <c r="DB15" s="1003"/>
      <c r="DC15" s="1004"/>
      <c r="DD15" s="1004"/>
      <c r="DE15" s="1004"/>
      <c r="DF15" s="1005"/>
      <c r="DG15" s="1003"/>
      <c r="DH15" s="1004"/>
      <c r="DI15" s="1004"/>
      <c r="DJ15" s="1004"/>
      <c r="DK15" s="1005"/>
      <c r="DL15" s="1003"/>
      <c r="DM15" s="1004"/>
      <c r="DN15" s="1004"/>
      <c r="DO15" s="1004"/>
      <c r="DP15" s="1005"/>
      <c r="DQ15" s="1003"/>
      <c r="DR15" s="1004"/>
      <c r="DS15" s="1004"/>
      <c r="DT15" s="1004"/>
      <c r="DU15" s="1005"/>
      <c r="DV15" s="1006"/>
      <c r="DW15" s="1007"/>
      <c r="DX15" s="1007"/>
      <c r="DY15" s="1007"/>
      <c r="DZ15" s="1008"/>
      <c r="EA15" s="227"/>
    </row>
    <row r="16" spans="1:131" s="228" customFormat="1" ht="26.25" customHeight="1" x14ac:dyDescent="0.15">
      <c r="A16" s="231">
        <v>10</v>
      </c>
      <c r="B16" s="1044"/>
      <c r="C16" s="1045"/>
      <c r="D16" s="1045"/>
      <c r="E16" s="1045"/>
      <c r="F16" s="1045"/>
      <c r="G16" s="1045"/>
      <c r="H16" s="1045"/>
      <c r="I16" s="1045"/>
      <c r="J16" s="1045"/>
      <c r="K16" s="1045"/>
      <c r="L16" s="1045"/>
      <c r="M16" s="1045"/>
      <c r="N16" s="1045"/>
      <c r="O16" s="1045"/>
      <c r="P16" s="1046"/>
      <c r="Q16" s="1052"/>
      <c r="R16" s="1053"/>
      <c r="S16" s="1053"/>
      <c r="T16" s="1053"/>
      <c r="U16" s="1053"/>
      <c r="V16" s="1053"/>
      <c r="W16" s="1053"/>
      <c r="X16" s="1053"/>
      <c r="Y16" s="1053"/>
      <c r="Z16" s="1053"/>
      <c r="AA16" s="1053"/>
      <c r="AB16" s="1053"/>
      <c r="AC16" s="1053"/>
      <c r="AD16" s="1053"/>
      <c r="AE16" s="1054"/>
      <c r="AF16" s="1049"/>
      <c r="AG16" s="1050"/>
      <c r="AH16" s="1050"/>
      <c r="AI16" s="1050"/>
      <c r="AJ16" s="1051"/>
      <c r="AK16" s="1094"/>
      <c r="AL16" s="1095"/>
      <c r="AM16" s="1095"/>
      <c r="AN16" s="1095"/>
      <c r="AO16" s="1095"/>
      <c r="AP16" s="1095"/>
      <c r="AQ16" s="1095"/>
      <c r="AR16" s="1095"/>
      <c r="AS16" s="1095"/>
      <c r="AT16" s="1095"/>
      <c r="AU16" s="1096"/>
      <c r="AV16" s="1096"/>
      <c r="AW16" s="1096"/>
      <c r="AX16" s="1096"/>
      <c r="AY16" s="1097"/>
      <c r="AZ16" s="225"/>
      <c r="BA16" s="225"/>
      <c r="BB16" s="225"/>
      <c r="BC16" s="225"/>
      <c r="BD16" s="225"/>
      <c r="BE16" s="226"/>
      <c r="BF16" s="226"/>
      <c r="BG16" s="226"/>
      <c r="BH16" s="226"/>
      <c r="BI16" s="226"/>
      <c r="BJ16" s="226"/>
      <c r="BK16" s="226"/>
      <c r="BL16" s="226"/>
      <c r="BM16" s="226"/>
      <c r="BN16" s="226"/>
      <c r="BO16" s="226"/>
      <c r="BP16" s="226"/>
      <c r="BQ16" s="231">
        <v>10</v>
      </c>
      <c r="BR16" s="232"/>
      <c r="BS16" s="1006"/>
      <c r="BT16" s="1007"/>
      <c r="BU16" s="1007"/>
      <c r="BV16" s="1007"/>
      <c r="BW16" s="1007"/>
      <c r="BX16" s="1007"/>
      <c r="BY16" s="1007"/>
      <c r="BZ16" s="1007"/>
      <c r="CA16" s="1007"/>
      <c r="CB16" s="1007"/>
      <c r="CC16" s="1007"/>
      <c r="CD16" s="1007"/>
      <c r="CE16" s="1007"/>
      <c r="CF16" s="1007"/>
      <c r="CG16" s="1028"/>
      <c r="CH16" s="1003"/>
      <c r="CI16" s="1004"/>
      <c r="CJ16" s="1004"/>
      <c r="CK16" s="1004"/>
      <c r="CL16" s="1005"/>
      <c r="CM16" s="1003"/>
      <c r="CN16" s="1004"/>
      <c r="CO16" s="1004"/>
      <c r="CP16" s="1004"/>
      <c r="CQ16" s="1005"/>
      <c r="CR16" s="1003"/>
      <c r="CS16" s="1004"/>
      <c r="CT16" s="1004"/>
      <c r="CU16" s="1004"/>
      <c r="CV16" s="1005"/>
      <c r="CW16" s="1003"/>
      <c r="CX16" s="1004"/>
      <c r="CY16" s="1004"/>
      <c r="CZ16" s="1004"/>
      <c r="DA16" s="1005"/>
      <c r="DB16" s="1003"/>
      <c r="DC16" s="1004"/>
      <c r="DD16" s="1004"/>
      <c r="DE16" s="1004"/>
      <c r="DF16" s="1005"/>
      <c r="DG16" s="1003"/>
      <c r="DH16" s="1004"/>
      <c r="DI16" s="1004"/>
      <c r="DJ16" s="1004"/>
      <c r="DK16" s="1005"/>
      <c r="DL16" s="1003"/>
      <c r="DM16" s="1004"/>
      <c r="DN16" s="1004"/>
      <c r="DO16" s="1004"/>
      <c r="DP16" s="1005"/>
      <c r="DQ16" s="1003"/>
      <c r="DR16" s="1004"/>
      <c r="DS16" s="1004"/>
      <c r="DT16" s="1004"/>
      <c r="DU16" s="1005"/>
      <c r="DV16" s="1006"/>
      <c r="DW16" s="1007"/>
      <c r="DX16" s="1007"/>
      <c r="DY16" s="1007"/>
      <c r="DZ16" s="1008"/>
      <c r="EA16" s="227"/>
    </row>
    <row r="17" spans="1:131" s="228" customFormat="1" ht="26.25" customHeight="1" x14ac:dyDescent="0.15">
      <c r="A17" s="231">
        <v>11</v>
      </c>
      <c r="B17" s="1044"/>
      <c r="C17" s="1045"/>
      <c r="D17" s="1045"/>
      <c r="E17" s="1045"/>
      <c r="F17" s="1045"/>
      <c r="G17" s="1045"/>
      <c r="H17" s="1045"/>
      <c r="I17" s="1045"/>
      <c r="J17" s="1045"/>
      <c r="K17" s="1045"/>
      <c r="L17" s="1045"/>
      <c r="M17" s="1045"/>
      <c r="N17" s="1045"/>
      <c r="O17" s="1045"/>
      <c r="P17" s="1046"/>
      <c r="Q17" s="1052"/>
      <c r="R17" s="1053"/>
      <c r="S17" s="1053"/>
      <c r="T17" s="1053"/>
      <c r="U17" s="1053"/>
      <c r="V17" s="1053"/>
      <c r="W17" s="1053"/>
      <c r="X17" s="1053"/>
      <c r="Y17" s="1053"/>
      <c r="Z17" s="1053"/>
      <c r="AA17" s="1053"/>
      <c r="AB17" s="1053"/>
      <c r="AC17" s="1053"/>
      <c r="AD17" s="1053"/>
      <c r="AE17" s="1054"/>
      <c r="AF17" s="1049"/>
      <c r="AG17" s="1050"/>
      <c r="AH17" s="1050"/>
      <c r="AI17" s="1050"/>
      <c r="AJ17" s="1051"/>
      <c r="AK17" s="1094"/>
      <c r="AL17" s="1095"/>
      <c r="AM17" s="1095"/>
      <c r="AN17" s="1095"/>
      <c r="AO17" s="1095"/>
      <c r="AP17" s="1095"/>
      <c r="AQ17" s="1095"/>
      <c r="AR17" s="1095"/>
      <c r="AS17" s="1095"/>
      <c r="AT17" s="1095"/>
      <c r="AU17" s="1096"/>
      <c r="AV17" s="1096"/>
      <c r="AW17" s="1096"/>
      <c r="AX17" s="1096"/>
      <c r="AY17" s="1097"/>
      <c r="AZ17" s="225"/>
      <c r="BA17" s="225"/>
      <c r="BB17" s="225"/>
      <c r="BC17" s="225"/>
      <c r="BD17" s="225"/>
      <c r="BE17" s="226"/>
      <c r="BF17" s="226"/>
      <c r="BG17" s="226"/>
      <c r="BH17" s="226"/>
      <c r="BI17" s="226"/>
      <c r="BJ17" s="226"/>
      <c r="BK17" s="226"/>
      <c r="BL17" s="226"/>
      <c r="BM17" s="226"/>
      <c r="BN17" s="226"/>
      <c r="BO17" s="226"/>
      <c r="BP17" s="226"/>
      <c r="BQ17" s="231">
        <v>11</v>
      </c>
      <c r="BR17" s="232"/>
      <c r="BS17" s="1006"/>
      <c r="BT17" s="1007"/>
      <c r="BU17" s="1007"/>
      <c r="BV17" s="1007"/>
      <c r="BW17" s="1007"/>
      <c r="BX17" s="1007"/>
      <c r="BY17" s="1007"/>
      <c r="BZ17" s="1007"/>
      <c r="CA17" s="1007"/>
      <c r="CB17" s="1007"/>
      <c r="CC17" s="1007"/>
      <c r="CD17" s="1007"/>
      <c r="CE17" s="1007"/>
      <c r="CF17" s="1007"/>
      <c r="CG17" s="1028"/>
      <c r="CH17" s="1003"/>
      <c r="CI17" s="1004"/>
      <c r="CJ17" s="1004"/>
      <c r="CK17" s="1004"/>
      <c r="CL17" s="1005"/>
      <c r="CM17" s="1003"/>
      <c r="CN17" s="1004"/>
      <c r="CO17" s="1004"/>
      <c r="CP17" s="1004"/>
      <c r="CQ17" s="1005"/>
      <c r="CR17" s="1003"/>
      <c r="CS17" s="1004"/>
      <c r="CT17" s="1004"/>
      <c r="CU17" s="1004"/>
      <c r="CV17" s="1005"/>
      <c r="CW17" s="1003"/>
      <c r="CX17" s="1004"/>
      <c r="CY17" s="1004"/>
      <c r="CZ17" s="1004"/>
      <c r="DA17" s="1005"/>
      <c r="DB17" s="1003"/>
      <c r="DC17" s="1004"/>
      <c r="DD17" s="1004"/>
      <c r="DE17" s="1004"/>
      <c r="DF17" s="1005"/>
      <c r="DG17" s="1003"/>
      <c r="DH17" s="1004"/>
      <c r="DI17" s="1004"/>
      <c r="DJ17" s="1004"/>
      <c r="DK17" s="1005"/>
      <c r="DL17" s="1003"/>
      <c r="DM17" s="1004"/>
      <c r="DN17" s="1004"/>
      <c r="DO17" s="1004"/>
      <c r="DP17" s="1005"/>
      <c r="DQ17" s="1003"/>
      <c r="DR17" s="1004"/>
      <c r="DS17" s="1004"/>
      <c r="DT17" s="1004"/>
      <c r="DU17" s="1005"/>
      <c r="DV17" s="1006"/>
      <c r="DW17" s="1007"/>
      <c r="DX17" s="1007"/>
      <c r="DY17" s="1007"/>
      <c r="DZ17" s="1008"/>
      <c r="EA17" s="227"/>
    </row>
    <row r="18" spans="1:131" s="228" customFormat="1" ht="26.25" customHeight="1" x14ac:dyDescent="0.15">
      <c r="A18" s="231">
        <v>12</v>
      </c>
      <c r="B18" s="1044"/>
      <c r="C18" s="1045"/>
      <c r="D18" s="1045"/>
      <c r="E18" s="1045"/>
      <c r="F18" s="1045"/>
      <c r="G18" s="1045"/>
      <c r="H18" s="1045"/>
      <c r="I18" s="1045"/>
      <c r="J18" s="1045"/>
      <c r="K18" s="1045"/>
      <c r="L18" s="1045"/>
      <c r="M18" s="1045"/>
      <c r="N18" s="1045"/>
      <c r="O18" s="1045"/>
      <c r="P18" s="1046"/>
      <c r="Q18" s="1052"/>
      <c r="R18" s="1053"/>
      <c r="S18" s="1053"/>
      <c r="T18" s="1053"/>
      <c r="U18" s="1053"/>
      <c r="V18" s="1053"/>
      <c r="W18" s="1053"/>
      <c r="X18" s="1053"/>
      <c r="Y18" s="1053"/>
      <c r="Z18" s="1053"/>
      <c r="AA18" s="1053"/>
      <c r="AB18" s="1053"/>
      <c r="AC18" s="1053"/>
      <c r="AD18" s="1053"/>
      <c r="AE18" s="1054"/>
      <c r="AF18" s="1049"/>
      <c r="AG18" s="1050"/>
      <c r="AH18" s="1050"/>
      <c r="AI18" s="1050"/>
      <c r="AJ18" s="1051"/>
      <c r="AK18" s="1094"/>
      <c r="AL18" s="1095"/>
      <c r="AM18" s="1095"/>
      <c r="AN18" s="1095"/>
      <c r="AO18" s="1095"/>
      <c r="AP18" s="1095"/>
      <c r="AQ18" s="1095"/>
      <c r="AR18" s="1095"/>
      <c r="AS18" s="1095"/>
      <c r="AT18" s="1095"/>
      <c r="AU18" s="1096"/>
      <c r="AV18" s="1096"/>
      <c r="AW18" s="1096"/>
      <c r="AX18" s="1096"/>
      <c r="AY18" s="1097"/>
      <c r="AZ18" s="225"/>
      <c r="BA18" s="225"/>
      <c r="BB18" s="225"/>
      <c r="BC18" s="225"/>
      <c r="BD18" s="225"/>
      <c r="BE18" s="226"/>
      <c r="BF18" s="226"/>
      <c r="BG18" s="226"/>
      <c r="BH18" s="226"/>
      <c r="BI18" s="226"/>
      <c r="BJ18" s="226"/>
      <c r="BK18" s="226"/>
      <c r="BL18" s="226"/>
      <c r="BM18" s="226"/>
      <c r="BN18" s="226"/>
      <c r="BO18" s="226"/>
      <c r="BP18" s="226"/>
      <c r="BQ18" s="231">
        <v>12</v>
      </c>
      <c r="BR18" s="232"/>
      <c r="BS18" s="1006"/>
      <c r="BT18" s="1007"/>
      <c r="BU18" s="1007"/>
      <c r="BV18" s="1007"/>
      <c r="BW18" s="1007"/>
      <c r="BX18" s="1007"/>
      <c r="BY18" s="1007"/>
      <c r="BZ18" s="1007"/>
      <c r="CA18" s="1007"/>
      <c r="CB18" s="1007"/>
      <c r="CC18" s="1007"/>
      <c r="CD18" s="1007"/>
      <c r="CE18" s="1007"/>
      <c r="CF18" s="1007"/>
      <c r="CG18" s="1028"/>
      <c r="CH18" s="1003"/>
      <c r="CI18" s="1004"/>
      <c r="CJ18" s="1004"/>
      <c r="CK18" s="1004"/>
      <c r="CL18" s="1005"/>
      <c r="CM18" s="1003"/>
      <c r="CN18" s="1004"/>
      <c r="CO18" s="1004"/>
      <c r="CP18" s="1004"/>
      <c r="CQ18" s="1005"/>
      <c r="CR18" s="1003"/>
      <c r="CS18" s="1004"/>
      <c r="CT18" s="1004"/>
      <c r="CU18" s="1004"/>
      <c r="CV18" s="1005"/>
      <c r="CW18" s="1003"/>
      <c r="CX18" s="1004"/>
      <c r="CY18" s="1004"/>
      <c r="CZ18" s="1004"/>
      <c r="DA18" s="1005"/>
      <c r="DB18" s="1003"/>
      <c r="DC18" s="1004"/>
      <c r="DD18" s="1004"/>
      <c r="DE18" s="1004"/>
      <c r="DF18" s="1005"/>
      <c r="DG18" s="1003"/>
      <c r="DH18" s="1004"/>
      <c r="DI18" s="1004"/>
      <c r="DJ18" s="1004"/>
      <c r="DK18" s="1005"/>
      <c r="DL18" s="1003"/>
      <c r="DM18" s="1004"/>
      <c r="DN18" s="1004"/>
      <c r="DO18" s="1004"/>
      <c r="DP18" s="1005"/>
      <c r="DQ18" s="1003"/>
      <c r="DR18" s="1004"/>
      <c r="DS18" s="1004"/>
      <c r="DT18" s="1004"/>
      <c r="DU18" s="1005"/>
      <c r="DV18" s="1006"/>
      <c r="DW18" s="1007"/>
      <c r="DX18" s="1007"/>
      <c r="DY18" s="1007"/>
      <c r="DZ18" s="1008"/>
      <c r="EA18" s="227"/>
    </row>
    <row r="19" spans="1:131" s="228" customFormat="1" ht="26.25" customHeight="1" x14ac:dyDescent="0.15">
      <c r="A19" s="231">
        <v>13</v>
      </c>
      <c r="B19" s="1044"/>
      <c r="C19" s="1045"/>
      <c r="D19" s="1045"/>
      <c r="E19" s="1045"/>
      <c r="F19" s="1045"/>
      <c r="G19" s="1045"/>
      <c r="H19" s="1045"/>
      <c r="I19" s="1045"/>
      <c r="J19" s="1045"/>
      <c r="K19" s="1045"/>
      <c r="L19" s="1045"/>
      <c r="M19" s="1045"/>
      <c r="N19" s="1045"/>
      <c r="O19" s="1045"/>
      <c r="P19" s="1046"/>
      <c r="Q19" s="1052"/>
      <c r="R19" s="1053"/>
      <c r="S19" s="1053"/>
      <c r="T19" s="1053"/>
      <c r="U19" s="1053"/>
      <c r="V19" s="1053"/>
      <c r="W19" s="1053"/>
      <c r="X19" s="1053"/>
      <c r="Y19" s="1053"/>
      <c r="Z19" s="1053"/>
      <c r="AA19" s="1053"/>
      <c r="AB19" s="1053"/>
      <c r="AC19" s="1053"/>
      <c r="AD19" s="1053"/>
      <c r="AE19" s="1054"/>
      <c r="AF19" s="1049"/>
      <c r="AG19" s="1050"/>
      <c r="AH19" s="1050"/>
      <c r="AI19" s="1050"/>
      <c r="AJ19" s="1051"/>
      <c r="AK19" s="1094"/>
      <c r="AL19" s="1095"/>
      <c r="AM19" s="1095"/>
      <c r="AN19" s="1095"/>
      <c r="AO19" s="1095"/>
      <c r="AP19" s="1095"/>
      <c r="AQ19" s="1095"/>
      <c r="AR19" s="1095"/>
      <c r="AS19" s="1095"/>
      <c r="AT19" s="1095"/>
      <c r="AU19" s="1096"/>
      <c r="AV19" s="1096"/>
      <c r="AW19" s="1096"/>
      <c r="AX19" s="1096"/>
      <c r="AY19" s="1097"/>
      <c r="AZ19" s="225"/>
      <c r="BA19" s="225"/>
      <c r="BB19" s="225"/>
      <c r="BC19" s="225"/>
      <c r="BD19" s="225"/>
      <c r="BE19" s="226"/>
      <c r="BF19" s="226"/>
      <c r="BG19" s="226"/>
      <c r="BH19" s="226"/>
      <c r="BI19" s="226"/>
      <c r="BJ19" s="226"/>
      <c r="BK19" s="226"/>
      <c r="BL19" s="226"/>
      <c r="BM19" s="226"/>
      <c r="BN19" s="226"/>
      <c r="BO19" s="226"/>
      <c r="BP19" s="226"/>
      <c r="BQ19" s="231">
        <v>13</v>
      </c>
      <c r="BR19" s="232"/>
      <c r="BS19" s="1006"/>
      <c r="BT19" s="1007"/>
      <c r="BU19" s="1007"/>
      <c r="BV19" s="1007"/>
      <c r="BW19" s="1007"/>
      <c r="BX19" s="1007"/>
      <c r="BY19" s="1007"/>
      <c r="BZ19" s="1007"/>
      <c r="CA19" s="1007"/>
      <c r="CB19" s="1007"/>
      <c r="CC19" s="1007"/>
      <c r="CD19" s="1007"/>
      <c r="CE19" s="1007"/>
      <c r="CF19" s="1007"/>
      <c r="CG19" s="1028"/>
      <c r="CH19" s="1003"/>
      <c r="CI19" s="1004"/>
      <c r="CJ19" s="1004"/>
      <c r="CK19" s="1004"/>
      <c r="CL19" s="1005"/>
      <c r="CM19" s="1003"/>
      <c r="CN19" s="1004"/>
      <c r="CO19" s="1004"/>
      <c r="CP19" s="1004"/>
      <c r="CQ19" s="1005"/>
      <c r="CR19" s="1003"/>
      <c r="CS19" s="1004"/>
      <c r="CT19" s="1004"/>
      <c r="CU19" s="1004"/>
      <c r="CV19" s="1005"/>
      <c r="CW19" s="1003"/>
      <c r="CX19" s="1004"/>
      <c r="CY19" s="1004"/>
      <c r="CZ19" s="1004"/>
      <c r="DA19" s="1005"/>
      <c r="DB19" s="1003"/>
      <c r="DC19" s="1004"/>
      <c r="DD19" s="1004"/>
      <c r="DE19" s="1004"/>
      <c r="DF19" s="1005"/>
      <c r="DG19" s="1003"/>
      <c r="DH19" s="1004"/>
      <c r="DI19" s="1004"/>
      <c r="DJ19" s="1004"/>
      <c r="DK19" s="1005"/>
      <c r="DL19" s="1003"/>
      <c r="DM19" s="1004"/>
      <c r="DN19" s="1004"/>
      <c r="DO19" s="1004"/>
      <c r="DP19" s="1005"/>
      <c r="DQ19" s="1003"/>
      <c r="DR19" s="1004"/>
      <c r="DS19" s="1004"/>
      <c r="DT19" s="1004"/>
      <c r="DU19" s="1005"/>
      <c r="DV19" s="1006"/>
      <c r="DW19" s="1007"/>
      <c r="DX19" s="1007"/>
      <c r="DY19" s="1007"/>
      <c r="DZ19" s="1008"/>
      <c r="EA19" s="227"/>
    </row>
    <row r="20" spans="1:131" s="228" customFormat="1" ht="26.25" customHeight="1" x14ac:dyDescent="0.15">
      <c r="A20" s="231">
        <v>14</v>
      </c>
      <c r="B20" s="1044"/>
      <c r="C20" s="1045"/>
      <c r="D20" s="1045"/>
      <c r="E20" s="1045"/>
      <c r="F20" s="1045"/>
      <c r="G20" s="1045"/>
      <c r="H20" s="1045"/>
      <c r="I20" s="1045"/>
      <c r="J20" s="1045"/>
      <c r="K20" s="1045"/>
      <c r="L20" s="1045"/>
      <c r="M20" s="1045"/>
      <c r="N20" s="1045"/>
      <c r="O20" s="1045"/>
      <c r="P20" s="1046"/>
      <c r="Q20" s="1052"/>
      <c r="R20" s="1053"/>
      <c r="S20" s="1053"/>
      <c r="T20" s="1053"/>
      <c r="U20" s="1053"/>
      <c r="V20" s="1053"/>
      <c r="W20" s="1053"/>
      <c r="X20" s="1053"/>
      <c r="Y20" s="1053"/>
      <c r="Z20" s="1053"/>
      <c r="AA20" s="1053"/>
      <c r="AB20" s="1053"/>
      <c r="AC20" s="1053"/>
      <c r="AD20" s="1053"/>
      <c r="AE20" s="1054"/>
      <c r="AF20" s="1049"/>
      <c r="AG20" s="1050"/>
      <c r="AH20" s="1050"/>
      <c r="AI20" s="1050"/>
      <c r="AJ20" s="1051"/>
      <c r="AK20" s="1094"/>
      <c r="AL20" s="1095"/>
      <c r="AM20" s="1095"/>
      <c r="AN20" s="1095"/>
      <c r="AO20" s="1095"/>
      <c r="AP20" s="1095"/>
      <c r="AQ20" s="1095"/>
      <c r="AR20" s="1095"/>
      <c r="AS20" s="1095"/>
      <c r="AT20" s="1095"/>
      <c r="AU20" s="1096"/>
      <c r="AV20" s="1096"/>
      <c r="AW20" s="1096"/>
      <c r="AX20" s="1096"/>
      <c r="AY20" s="1097"/>
      <c r="AZ20" s="225"/>
      <c r="BA20" s="225"/>
      <c r="BB20" s="225"/>
      <c r="BC20" s="225"/>
      <c r="BD20" s="225"/>
      <c r="BE20" s="226"/>
      <c r="BF20" s="226"/>
      <c r="BG20" s="226"/>
      <c r="BH20" s="226"/>
      <c r="BI20" s="226"/>
      <c r="BJ20" s="226"/>
      <c r="BK20" s="226"/>
      <c r="BL20" s="226"/>
      <c r="BM20" s="226"/>
      <c r="BN20" s="226"/>
      <c r="BO20" s="226"/>
      <c r="BP20" s="226"/>
      <c r="BQ20" s="231">
        <v>14</v>
      </c>
      <c r="BR20" s="232"/>
      <c r="BS20" s="1006"/>
      <c r="BT20" s="1007"/>
      <c r="BU20" s="1007"/>
      <c r="BV20" s="1007"/>
      <c r="BW20" s="1007"/>
      <c r="BX20" s="1007"/>
      <c r="BY20" s="1007"/>
      <c r="BZ20" s="1007"/>
      <c r="CA20" s="1007"/>
      <c r="CB20" s="1007"/>
      <c r="CC20" s="1007"/>
      <c r="CD20" s="1007"/>
      <c r="CE20" s="1007"/>
      <c r="CF20" s="1007"/>
      <c r="CG20" s="1028"/>
      <c r="CH20" s="1003"/>
      <c r="CI20" s="1004"/>
      <c r="CJ20" s="1004"/>
      <c r="CK20" s="1004"/>
      <c r="CL20" s="1005"/>
      <c r="CM20" s="1003"/>
      <c r="CN20" s="1004"/>
      <c r="CO20" s="1004"/>
      <c r="CP20" s="1004"/>
      <c r="CQ20" s="1005"/>
      <c r="CR20" s="1003"/>
      <c r="CS20" s="1004"/>
      <c r="CT20" s="1004"/>
      <c r="CU20" s="1004"/>
      <c r="CV20" s="1005"/>
      <c r="CW20" s="1003"/>
      <c r="CX20" s="1004"/>
      <c r="CY20" s="1004"/>
      <c r="CZ20" s="1004"/>
      <c r="DA20" s="1005"/>
      <c r="DB20" s="1003"/>
      <c r="DC20" s="1004"/>
      <c r="DD20" s="1004"/>
      <c r="DE20" s="1004"/>
      <c r="DF20" s="1005"/>
      <c r="DG20" s="1003"/>
      <c r="DH20" s="1004"/>
      <c r="DI20" s="1004"/>
      <c r="DJ20" s="1004"/>
      <c r="DK20" s="1005"/>
      <c r="DL20" s="1003"/>
      <c r="DM20" s="1004"/>
      <c r="DN20" s="1004"/>
      <c r="DO20" s="1004"/>
      <c r="DP20" s="1005"/>
      <c r="DQ20" s="1003"/>
      <c r="DR20" s="1004"/>
      <c r="DS20" s="1004"/>
      <c r="DT20" s="1004"/>
      <c r="DU20" s="1005"/>
      <c r="DV20" s="1006"/>
      <c r="DW20" s="1007"/>
      <c r="DX20" s="1007"/>
      <c r="DY20" s="1007"/>
      <c r="DZ20" s="1008"/>
      <c r="EA20" s="227"/>
    </row>
    <row r="21" spans="1:131" s="228" customFormat="1" ht="26.25" customHeight="1" thickBot="1" x14ac:dyDescent="0.2">
      <c r="A21" s="231">
        <v>15</v>
      </c>
      <c r="B21" s="1044"/>
      <c r="C21" s="1045"/>
      <c r="D21" s="1045"/>
      <c r="E21" s="1045"/>
      <c r="F21" s="1045"/>
      <c r="G21" s="1045"/>
      <c r="H21" s="1045"/>
      <c r="I21" s="1045"/>
      <c r="J21" s="1045"/>
      <c r="K21" s="1045"/>
      <c r="L21" s="1045"/>
      <c r="M21" s="1045"/>
      <c r="N21" s="1045"/>
      <c r="O21" s="1045"/>
      <c r="P21" s="1046"/>
      <c r="Q21" s="1052"/>
      <c r="R21" s="1053"/>
      <c r="S21" s="1053"/>
      <c r="T21" s="1053"/>
      <c r="U21" s="1053"/>
      <c r="V21" s="1053"/>
      <c r="W21" s="1053"/>
      <c r="X21" s="1053"/>
      <c r="Y21" s="1053"/>
      <c r="Z21" s="1053"/>
      <c r="AA21" s="1053"/>
      <c r="AB21" s="1053"/>
      <c r="AC21" s="1053"/>
      <c r="AD21" s="1053"/>
      <c r="AE21" s="1054"/>
      <c r="AF21" s="1049"/>
      <c r="AG21" s="1050"/>
      <c r="AH21" s="1050"/>
      <c r="AI21" s="1050"/>
      <c r="AJ21" s="1051"/>
      <c r="AK21" s="1094"/>
      <c r="AL21" s="1095"/>
      <c r="AM21" s="1095"/>
      <c r="AN21" s="1095"/>
      <c r="AO21" s="1095"/>
      <c r="AP21" s="1095"/>
      <c r="AQ21" s="1095"/>
      <c r="AR21" s="1095"/>
      <c r="AS21" s="1095"/>
      <c r="AT21" s="1095"/>
      <c r="AU21" s="1096"/>
      <c r="AV21" s="1096"/>
      <c r="AW21" s="1096"/>
      <c r="AX21" s="1096"/>
      <c r="AY21" s="1097"/>
      <c r="AZ21" s="225"/>
      <c r="BA21" s="225"/>
      <c r="BB21" s="225"/>
      <c r="BC21" s="225"/>
      <c r="BD21" s="225"/>
      <c r="BE21" s="226"/>
      <c r="BF21" s="226"/>
      <c r="BG21" s="226"/>
      <c r="BH21" s="226"/>
      <c r="BI21" s="226"/>
      <c r="BJ21" s="226"/>
      <c r="BK21" s="226"/>
      <c r="BL21" s="226"/>
      <c r="BM21" s="226"/>
      <c r="BN21" s="226"/>
      <c r="BO21" s="226"/>
      <c r="BP21" s="226"/>
      <c r="BQ21" s="231">
        <v>15</v>
      </c>
      <c r="BR21" s="232"/>
      <c r="BS21" s="1006"/>
      <c r="BT21" s="1007"/>
      <c r="BU21" s="1007"/>
      <c r="BV21" s="1007"/>
      <c r="BW21" s="1007"/>
      <c r="BX21" s="1007"/>
      <c r="BY21" s="1007"/>
      <c r="BZ21" s="1007"/>
      <c r="CA21" s="1007"/>
      <c r="CB21" s="1007"/>
      <c r="CC21" s="1007"/>
      <c r="CD21" s="1007"/>
      <c r="CE21" s="1007"/>
      <c r="CF21" s="1007"/>
      <c r="CG21" s="1028"/>
      <c r="CH21" s="1003"/>
      <c r="CI21" s="1004"/>
      <c r="CJ21" s="1004"/>
      <c r="CK21" s="1004"/>
      <c r="CL21" s="1005"/>
      <c r="CM21" s="1003"/>
      <c r="CN21" s="1004"/>
      <c r="CO21" s="1004"/>
      <c r="CP21" s="1004"/>
      <c r="CQ21" s="1005"/>
      <c r="CR21" s="1003"/>
      <c r="CS21" s="1004"/>
      <c r="CT21" s="1004"/>
      <c r="CU21" s="1004"/>
      <c r="CV21" s="1005"/>
      <c r="CW21" s="1003"/>
      <c r="CX21" s="1004"/>
      <c r="CY21" s="1004"/>
      <c r="CZ21" s="1004"/>
      <c r="DA21" s="1005"/>
      <c r="DB21" s="1003"/>
      <c r="DC21" s="1004"/>
      <c r="DD21" s="1004"/>
      <c r="DE21" s="1004"/>
      <c r="DF21" s="1005"/>
      <c r="DG21" s="1003"/>
      <c r="DH21" s="1004"/>
      <c r="DI21" s="1004"/>
      <c r="DJ21" s="1004"/>
      <c r="DK21" s="1005"/>
      <c r="DL21" s="1003"/>
      <c r="DM21" s="1004"/>
      <c r="DN21" s="1004"/>
      <c r="DO21" s="1004"/>
      <c r="DP21" s="1005"/>
      <c r="DQ21" s="1003"/>
      <c r="DR21" s="1004"/>
      <c r="DS21" s="1004"/>
      <c r="DT21" s="1004"/>
      <c r="DU21" s="1005"/>
      <c r="DV21" s="1006"/>
      <c r="DW21" s="1007"/>
      <c r="DX21" s="1007"/>
      <c r="DY21" s="1007"/>
      <c r="DZ21" s="1008"/>
      <c r="EA21" s="227"/>
    </row>
    <row r="22" spans="1:131" s="228" customFormat="1" ht="26.25" customHeight="1" x14ac:dyDescent="0.15">
      <c r="A22" s="231">
        <v>16</v>
      </c>
      <c r="B22" s="1044"/>
      <c r="C22" s="1045"/>
      <c r="D22" s="1045"/>
      <c r="E22" s="1045"/>
      <c r="F22" s="1045"/>
      <c r="G22" s="1045"/>
      <c r="H22" s="1045"/>
      <c r="I22" s="1045"/>
      <c r="J22" s="1045"/>
      <c r="K22" s="1045"/>
      <c r="L22" s="1045"/>
      <c r="M22" s="1045"/>
      <c r="N22" s="1045"/>
      <c r="O22" s="1045"/>
      <c r="P22" s="1046"/>
      <c r="Q22" s="1087"/>
      <c r="R22" s="1088"/>
      <c r="S22" s="1088"/>
      <c r="T22" s="1088"/>
      <c r="U22" s="1088"/>
      <c r="V22" s="1088"/>
      <c r="W22" s="1088"/>
      <c r="X22" s="1088"/>
      <c r="Y22" s="1088"/>
      <c r="Z22" s="1088"/>
      <c r="AA22" s="1088"/>
      <c r="AB22" s="1088"/>
      <c r="AC22" s="1088"/>
      <c r="AD22" s="1088"/>
      <c r="AE22" s="1089"/>
      <c r="AF22" s="1049"/>
      <c r="AG22" s="1050"/>
      <c r="AH22" s="1050"/>
      <c r="AI22" s="1050"/>
      <c r="AJ22" s="1051"/>
      <c r="AK22" s="1090"/>
      <c r="AL22" s="1091"/>
      <c r="AM22" s="1091"/>
      <c r="AN22" s="1091"/>
      <c r="AO22" s="1091"/>
      <c r="AP22" s="1091"/>
      <c r="AQ22" s="1091"/>
      <c r="AR22" s="1091"/>
      <c r="AS22" s="1091"/>
      <c r="AT22" s="1091"/>
      <c r="AU22" s="1092"/>
      <c r="AV22" s="1092"/>
      <c r="AW22" s="1092"/>
      <c r="AX22" s="1092"/>
      <c r="AY22" s="1093"/>
      <c r="AZ22" s="1042" t="s">
        <v>394</v>
      </c>
      <c r="BA22" s="1042"/>
      <c r="BB22" s="1042"/>
      <c r="BC22" s="1042"/>
      <c r="BD22" s="1043"/>
      <c r="BE22" s="226"/>
      <c r="BF22" s="226"/>
      <c r="BG22" s="226"/>
      <c r="BH22" s="226"/>
      <c r="BI22" s="226"/>
      <c r="BJ22" s="226"/>
      <c r="BK22" s="226"/>
      <c r="BL22" s="226"/>
      <c r="BM22" s="226"/>
      <c r="BN22" s="226"/>
      <c r="BO22" s="226"/>
      <c r="BP22" s="226"/>
      <c r="BQ22" s="231">
        <v>16</v>
      </c>
      <c r="BR22" s="232"/>
      <c r="BS22" s="1006"/>
      <c r="BT22" s="1007"/>
      <c r="BU22" s="1007"/>
      <c r="BV22" s="1007"/>
      <c r="BW22" s="1007"/>
      <c r="BX22" s="1007"/>
      <c r="BY22" s="1007"/>
      <c r="BZ22" s="1007"/>
      <c r="CA22" s="1007"/>
      <c r="CB22" s="1007"/>
      <c r="CC22" s="1007"/>
      <c r="CD22" s="1007"/>
      <c r="CE22" s="1007"/>
      <c r="CF22" s="1007"/>
      <c r="CG22" s="1028"/>
      <c r="CH22" s="1003"/>
      <c r="CI22" s="1004"/>
      <c r="CJ22" s="1004"/>
      <c r="CK22" s="1004"/>
      <c r="CL22" s="1005"/>
      <c r="CM22" s="1003"/>
      <c r="CN22" s="1004"/>
      <c r="CO22" s="1004"/>
      <c r="CP22" s="1004"/>
      <c r="CQ22" s="1005"/>
      <c r="CR22" s="1003"/>
      <c r="CS22" s="1004"/>
      <c r="CT22" s="1004"/>
      <c r="CU22" s="1004"/>
      <c r="CV22" s="1005"/>
      <c r="CW22" s="1003"/>
      <c r="CX22" s="1004"/>
      <c r="CY22" s="1004"/>
      <c r="CZ22" s="1004"/>
      <c r="DA22" s="1005"/>
      <c r="DB22" s="1003"/>
      <c r="DC22" s="1004"/>
      <c r="DD22" s="1004"/>
      <c r="DE22" s="1004"/>
      <c r="DF22" s="1005"/>
      <c r="DG22" s="1003"/>
      <c r="DH22" s="1004"/>
      <c r="DI22" s="1004"/>
      <c r="DJ22" s="1004"/>
      <c r="DK22" s="1005"/>
      <c r="DL22" s="1003"/>
      <c r="DM22" s="1004"/>
      <c r="DN22" s="1004"/>
      <c r="DO22" s="1004"/>
      <c r="DP22" s="1005"/>
      <c r="DQ22" s="1003"/>
      <c r="DR22" s="1004"/>
      <c r="DS22" s="1004"/>
      <c r="DT22" s="1004"/>
      <c r="DU22" s="1005"/>
      <c r="DV22" s="1006"/>
      <c r="DW22" s="1007"/>
      <c r="DX22" s="1007"/>
      <c r="DY22" s="1007"/>
      <c r="DZ22" s="1008"/>
      <c r="EA22" s="227"/>
    </row>
    <row r="23" spans="1:131" s="228" customFormat="1" ht="26.25" customHeight="1" thickBot="1" x14ac:dyDescent="0.2">
      <c r="A23" s="233" t="s">
        <v>395</v>
      </c>
      <c r="B23" s="950" t="s">
        <v>396</v>
      </c>
      <c r="C23" s="951"/>
      <c r="D23" s="951"/>
      <c r="E23" s="951"/>
      <c r="F23" s="951"/>
      <c r="G23" s="951"/>
      <c r="H23" s="951"/>
      <c r="I23" s="951"/>
      <c r="J23" s="951"/>
      <c r="K23" s="951"/>
      <c r="L23" s="951"/>
      <c r="M23" s="951"/>
      <c r="N23" s="951"/>
      <c r="O23" s="951"/>
      <c r="P23" s="961"/>
      <c r="Q23" s="1081">
        <v>11552</v>
      </c>
      <c r="R23" s="1075"/>
      <c r="S23" s="1075"/>
      <c r="T23" s="1075"/>
      <c r="U23" s="1075"/>
      <c r="V23" s="1075">
        <v>11124</v>
      </c>
      <c r="W23" s="1075"/>
      <c r="X23" s="1075"/>
      <c r="Y23" s="1075"/>
      <c r="Z23" s="1075"/>
      <c r="AA23" s="1075">
        <v>428</v>
      </c>
      <c r="AB23" s="1075"/>
      <c r="AC23" s="1075"/>
      <c r="AD23" s="1075"/>
      <c r="AE23" s="1082"/>
      <c r="AF23" s="1083">
        <v>287</v>
      </c>
      <c r="AG23" s="1075"/>
      <c r="AH23" s="1075"/>
      <c r="AI23" s="1075"/>
      <c r="AJ23" s="1084"/>
      <c r="AK23" s="1085"/>
      <c r="AL23" s="1086"/>
      <c r="AM23" s="1086"/>
      <c r="AN23" s="1086"/>
      <c r="AO23" s="1086"/>
      <c r="AP23" s="1075">
        <v>7327</v>
      </c>
      <c r="AQ23" s="1075"/>
      <c r="AR23" s="1075"/>
      <c r="AS23" s="1075"/>
      <c r="AT23" s="1075"/>
      <c r="AU23" s="1076"/>
      <c r="AV23" s="1076"/>
      <c r="AW23" s="1076"/>
      <c r="AX23" s="1076"/>
      <c r="AY23" s="1077"/>
      <c r="AZ23" s="1078" t="s">
        <v>142</v>
      </c>
      <c r="BA23" s="1079"/>
      <c r="BB23" s="1079"/>
      <c r="BC23" s="1079"/>
      <c r="BD23" s="1080"/>
      <c r="BE23" s="226"/>
      <c r="BF23" s="226"/>
      <c r="BG23" s="226"/>
      <c r="BH23" s="226"/>
      <c r="BI23" s="226"/>
      <c r="BJ23" s="226"/>
      <c r="BK23" s="226"/>
      <c r="BL23" s="226"/>
      <c r="BM23" s="226"/>
      <c r="BN23" s="226"/>
      <c r="BO23" s="226"/>
      <c r="BP23" s="226"/>
      <c r="BQ23" s="231">
        <v>17</v>
      </c>
      <c r="BR23" s="232"/>
      <c r="BS23" s="1006"/>
      <c r="BT23" s="1007"/>
      <c r="BU23" s="1007"/>
      <c r="BV23" s="1007"/>
      <c r="BW23" s="1007"/>
      <c r="BX23" s="1007"/>
      <c r="BY23" s="1007"/>
      <c r="BZ23" s="1007"/>
      <c r="CA23" s="1007"/>
      <c r="CB23" s="1007"/>
      <c r="CC23" s="1007"/>
      <c r="CD23" s="1007"/>
      <c r="CE23" s="1007"/>
      <c r="CF23" s="1007"/>
      <c r="CG23" s="1028"/>
      <c r="CH23" s="1003"/>
      <c r="CI23" s="1004"/>
      <c r="CJ23" s="1004"/>
      <c r="CK23" s="1004"/>
      <c r="CL23" s="1005"/>
      <c r="CM23" s="1003"/>
      <c r="CN23" s="1004"/>
      <c r="CO23" s="1004"/>
      <c r="CP23" s="1004"/>
      <c r="CQ23" s="1005"/>
      <c r="CR23" s="1003"/>
      <c r="CS23" s="1004"/>
      <c r="CT23" s="1004"/>
      <c r="CU23" s="1004"/>
      <c r="CV23" s="1005"/>
      <c r="CW23" s="1003"/>
      <c r="CX23" s="1004"/>
      <c r="CY23" s="1004"/>
      <c r="CZ23" s="1004"/>
      <c r="DA23" s="1005"/>
      <c r="DB23" s="1003"/>
      <c r="DC23" s="1004"/>
      <c r="DD23" s="1004"/>
      <c r="DE23" s="1004"/>
      <c r="DF23" s="1005"/>
      <c r="DG23" s="1003"/>
      <c r="DH23" s="1004"/>
      <c r="DI23" s="1004"/>
      <c r="DJ23" s="1004"/>
      <c r="DK23" s="1005"/>
      <c r="DL23" s="1003"/>
      <c r="DM23" s="1004"/>
      <c r="DN23" s="1004"/>
      <c r="DO23" s="1004"/>
      <c r="DP23" s="1005"/>
      <c r="DQ23" s="1003"/>
      <c r="DR23" s="1004"/>
      <c r="DS23" s="1004"/>
      <c r="DT23" s="1004"/>
      <c r="DU23" s="1005"/>
      <c r="DV23" s="1006"/>
      <c r="DW23" s="1007"/>
      <c r="DX23" s="1007"/>
      <c r="DY23" s="1007"/>
      <c r="DZ23" s="1008"/>
      <c r="EA23" s="227"/>
    </row>
    <row r="24" spans="1:131" s="228" customFormat="1" ht="26.25" customHeight="1" x14ac:dyDescent="0.15">
      <c r="A24" s="1074" t="s">
        <v>397</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25"/>
      <c r="BA24" s="225"/>
      <c r="BB24" s="225"/>
      <c r="BC24" s="225"/>
      <c r="BD24" s="225"/>
      <c r="BE24" s="226"/>
      <c r="BF24" s="226"/>
      <c r="BG24" s="226"/>
      <c r="BH24" s="226"/>
      <c r="BI24" s="226"/>
      <c r="BJ24" s="226"/>
      <c r="BK24" s="226"/>
      <c r="BL24" s="226"/>
      <c r="BM24" s="226"/>
      <c r="BN24" s="226"/>
      <c r="BO24" s="226"/>
      <c r="BP24" s="226"/>
      <c r="BQ24" s="231">
        <v>18</v>
      </c>
      <c r="BR24" s="232"/>
      <c r="BS24" s="1006"/>
      <c r="BT24" s="1007"/>
      <c r="BU24" s="1007"/>
      <c r="BV24" s="1007"/>
      <c r="BW24" s="1007"/>
      <c r="BX24" s="1007"/>
      <c r="BY24" s="1007"/>
      <c r="BZ24" s="1007"/>
      <c r="CA24" s="1007"/>
      <c r="CB24" s="1007"/>
      <c r="CC24" s="1007"/>
      <c r="CD24" s="1007"/>
      <c r="CE24" s="1007"/>
      <c r="CF24" s="1007"/>
      <c r="CG24" s="1028"/>
      <c r="CH24" s="1003"/>
      <c r="CI24" s="1004"/>
      <c r="CJ24" s="1004"/>
      <c r="CK24" s="1004"/>
      <c r="CL24" s="1005"/>
      <c r="CM24" s="1003"/>
      <c r="CN24" s="1004"/>
      <c r="CO24" s="1004"/>
      <c r="CP24" s="1004"/>
      <c r="CQ24" s="1005"/>
      <c r="CR24" s="1003"/>
      <c r="CS24" s="1004"/>
      <c r="CT24" s="1004"/>
      <c r="CU24" s="1004"/>
      <c r="CV24" s="1005"/>
      <c r="CW24" s="1003"/>
      <c r="CX24" s="1004"/>
      <c r="CY24" s="1004"/>
      <c r="CZ24" s="1004"/>
      <c r="DA24" s="1005"/>
      <c r="DB24" s="1003"/>
      <c r="DC24" s="1004"/>
      <c r="DD24" s="1004"/>
      <c r="DE24" s="1004"/>
      <c r="DF24" s="1005"/>
      <c r="DG24" s="1003"/>
      <c r="DH24" s="1004"/>
      <c r="DI24" s="1004"/>
      <c r="DJ24" s="1004"/>
      <c r="DK24" s="1005"/>
      <c r="DL24" s="1003"/>
      <c r="DM24" s="1004"/>
      <c r="DN24" s="1004"/>
      <c r="DO24" s="1004"/>
      <c r="DP24" s="1005"/>
      <c r="DQ24" s="1003"/>
      <c r="DR24" s="1004"/>
      <c r="DS24" s="1004"/>
      <c r="DT24" s="1004"/>
      <c r="DU24" s="1005"/>
      <c r="DV24" s="1006"/>
      <c r="DW24" s="1007"/>
      <c r="DX24" s="1007"/>
      <c r="DY24" s="1007"/>
      <c r="DZ24" s="1008"/>
      <c r="EA24" s="227"/>
    </row>
    <row r="25" spans="1:131" ht="26.25" customHeight="1" thickBot="1" x14ac:dyDescent="0.2">
      <c r="A25" s="1073" t="s">
        <v>398</v>
      </c>
      <c r="B25" s="1073"/>
      <c r="C25" s="1073"/>
      <c r="D25" s="1073"/>
      <c r="E25" s="1073"/>
      <c r="F25" s="1073"/>
      <c r="G25" s="1073"/>
      <c r="H25" s="1073"/>
      <c r="I25" s="1073"/>
      <c r="J25" s="1073"/>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225"/>
      <c r="BK25" s="225"/>
      <c r="BL25" s="225"/>
      <c r="BM25" s="225"/>
      <c r="BN25" s="225"/>
      <c r="BO25" s="234"/>
      <c r="BP25" s="234"/>
      <c r="BQ25" s="231">
        <v>19</v>
      </c>
      <c r="BR25" s="232"/>
      <c r="BS25" s="1006"/>
      <c r="BT25" s="1007"/>
      <c r="BU25" s="1007"/>
      <c r="BV25" s="1007"/>
      <c r="BW25" s="1007"/>
      <c r="BX25" s="1007"/>
      <c r="BY25" s="1007"/>
      <c r="BZ25" s="1007"/>
      <c r="CA25" s="1007"/>
      <c r="CB25" s="1007"/>
      <c r="CC25" s="1007"/>
      <c r="CD25" s="1007"/>
      <c r="CE25" s="1007"/>
      <c r="CF25" s="1007"/>
      <c r="CG25" s="1028"/>
      <c r="CH25" s="1003"/>
      <c r="CI25" s="1004"/>
      <c r="CJ25" s="1004"/>
      <c r="CK25" s="1004"/>
      <c r="CL25" s="1005"/>
      <c r="CM25" s="1003"/>
      <c r="CN25" s="1004"/>
      <c r="CO25" s="1004"/>
      <c r="CP25" s="1004"/>
      <c r="CQ25" s="1005"/>
      <c r="CR25" s="1003"/>
      <c r="CS25" s="1004"/>
      <c r="CT25" s="1004"/>
      <c r="CU25" s="1004"/>
      <c r="CV25" s="1005"/>
      <c r="CW25" s="1003"/>
      <c r="CX25" s="1004"/>
      <c r="CY25" s="1004"/>
      <c r="CZ25" s="1004"/>
      <c r="DA25" s="1005"/>
      <c r="DB25" s="1003"/>
      <c r="DC25" s="1004"/>
      <c r="DD25" s="1004"/>
      <c r="DE25" s="1004"/>
      <c r="DF25" s="1005"/>
      <c r="DG25" s="1003"/>
      <c r="DH25" s="1004"/>
      <c r="DI25" s="1004"/>
      <c r="DJ25" s="1004"/>
      <c r="DK25" s="1005"/>
      <c r="DL25" s="1003"/>
      <c r="DM25" s="1004"/>
      <c r="DN25" s="1004"/>
      <c r="DO25" s="1004"/>
      <c r="DP25" s="1005"/>
      <c r="DQ25" s="1003"/>
      <c r="DR25" s="1004"/>
      <c r="DS25" s="1004"/>
      <c r="DT25" s="1004"/>
      <c r="DU25" s="1005"/>
      <c r="DV25" s="1006"/>
      <c r="DW25" s="1007"/>
      <c r="DX25" s="1007"/>
      <c r="DY25" s="1007"/>
      <c r="DZ25" s="1008"/>
      <c r="EA25" s="223"/>
    </row>
    <row r="26" spans="1:131" ht="26.25" customHeight="1" x14ac:dyDescent="0.15">
      <c r="A26" s="1009" t="s">
        <v>376</v>
      </c>
      <c r="B26" s="1010"/>
      <c r="C26" s="1010"/>
      <c r="D26" s="1010"/>
      <c r="E26" s="1010"/>
      <c r="F26" s="1010"/>
      <c r="G26" s="1010"/>
      <c r="H26" s="1010"/>
      <c r="I26" s="1010"/>
      <c r="J26" s="1010"/>
      <c r="K26" s="1010"/>
      <c r="L26" s="1010"/>
      <c r="M26" s="1010"/>
      <c r="N26" s="1010"/>
      <c r="O26" s="1010"/>
      <c r="P26" s="1011"/>
      <c r="Q26" s="1015" t="s">
        <v>399</v>
      </c>
      <c r="R26" s="1016"/>
      <c r="S26" s="1016"/>
      <c r="T26" s="1016"/>
      <c r="U26" s="1017"/>
      <c r="V26" s="1015" t="s">
        <v>400</v>
      </c>
      <c r="W26" s="1016"/>
      <c r="X26" s="1016"/>
      <c r="Y26" s="1016"/>
      <c r="Z26" s="1017"/>
      <c r="AA26" s="1015" t="s">
        <v>401</v>
      </c>
      <c r="AB26" s="1016"/>
      <c r="AC26" s="1016"/>
      <c r="AD26" s="1016"/>
      <c r="AE26" s="1016"/>
      <c r="AF26" s="1069" t="s">
        <v>402</v>
      </c>
      <c r="AG26" s="1022"/>
      <c r="AH26" s="1022"/>
      <c r="AI26" s="1022"/>
      <c r="AJ26" s="1070"/>
      <c r="AK26" s="1016" t="s">
        <v>403</v>
      </c>
      <c r="AL26" s="1016"/>
      <c r="AM26" s="1016"/>
      <c r="AN26" s="1016"/>
      <c r="AO26" s="1017"/>
      <c r="AP26" s="1015" t="s">
        <v>404</v>
      </c>
      <c r="AQ26" s="1016"/>
      <c r="AR26" s="1016"/>
      <c r="AS26" s="1016"/>
      <c r="AT26" s="1017"/>
      <c r="AU26" s="1015" t="s">
        <v>405</v>
      </c>
      <c r="AV26" s="1016"/>
      <c r="AW26" s="1016"/>
      <c r="AX26" s="1016"/>
      <c r="AY26" s="1017"/>
      <c r="AZ26" s="1015" t="s">
        <v>406</v>
      </c>
      <c r="BA26" s="1016"/>
      <c r="BB26" s="1016"/>
      <c r="BC26" s="1016"/>
      <c r="BD26" s="1017"/>
      <c r="BE26" s="1015" t="s">
        <v>383</v>
      </c>
      <c r="BF26" s="1016"/>
      <c r="BG26" s="1016"/>
      <c r="BH26" s="1016"/>
      <c r="BI26" s="1029"/>
      <c r="BJ26" s="225"/>
      <c r="BK26" s="225"/>
      <c r="BL26" s="225"/>
      <c r="BM26" s="225"/>
      <c r="BN26" s="225"/>
      <c r="BO26" s="234"/>
      <c r="BP26" s="234"/>
      <c r="BQ26" s="231">
        <v>20</v>
      </c>
      <c r="BR26" s="232"/>
      <c r="BS26" s="1006"/>
      <c r="BT26" s="1007"/>
      <c r="BU26" s="1007"/>
      <c r="BV26" s="1007"/>
      <c r="BW26" s="1007"/>
      <c r="BX26" s="1007"/>
      <c r="BY26" s="1007"/>
      <c r="BZ26" s="1007"/>
      <c r="CA26" s="1007"/>
      <c r="CB26" s="1007"/>
      <c r="CC26" s="1007"/>
      <c r="CD26" s="1007"/>
      <c r="CE26" s="1007"/>
      <c r="CF26" s="1007"/>
      <c r="CG26" s="1028"/>
      <c r="CH26" s="1003"/>
      <c r="CI26" s="1004"/>
      <c r="CJ26" s="1004"/>
      <c r="CK26" s="1004"/>
      <c r="CL26" s="1005"/>
      <c r="CM26" s="1003"/>
      <c r="CN26" s="1004"/>
      <c r="CO26" s="1004"/>
      <c r="CP26" s="1004"/>
      <c r="CQ26" s="1005"/>
      <c r="CR26" s="1003"/>
      <c r="CS26" s="1004"/>
      <c r="CT26" s="1004"/>
      <c r="CU26" s="1004"/>
      <c r="CV26" s="1005"/>
      <c r="CW26" s="1003"/>
      <c r="CX26" s="1004"/>
      <c r="CY26" s="1004"/>
      <c r="CZ26" s="1004"/>
      <c r="DA26" s="1005"/>
      <c r="DB26" s="1003"/>
      <c r="DC26" s="1004"/>
      <c r="DD26" s="1004"/>
      <c r="DE26" s="1004"/>
      <c r="DF26" s="1005"/>
      <c r="DG26" s="1003"/>
      <c r="DH26" s="1004"/>
      <c r="DI26" s="1004"/>
      <c r="DJ26" s="1004"/>
      <c r="DK26" s="1005"/>
      <c r="DL26" s="1003"/>
      <c r="DM26" s="1004"/>
      <c r="DN26" s="1004"/>
      <c r="DO26" s="1004"/>
      <c r="DP26" s="1005"/>
      <c r="DQ26" s="1003"/>
      <c r="DR26" s="1004"/>
      <c r="DS26" s="1004"/>
      <c r="DT26" s="1004"/>
      <c r="DU26" s="1005"/>
      <c r="DV26" s="1006"/>
      <c r="DW26" s="1007"/>
      <c r="DX26" s="1007"/>
      <c r="DY26" s="1007"/>
      <c r="DZ26" s="1008"/>
      <c r="EA26" s="223"/>
    </row>
    <row r="27" spans="1:131" ht="26.25" customHeight="1" thickBot="1" x14ac:dyDescent="0.2">
      <c r="A27" s="1012"/>
      <c r="B27" s="1013"/>
      <c r="C27" s="1013"/>
      <c r="D27" s="1013"/>
      <c r="E27" s="1013"/>
      <c r="F27" s="1013"/>
      <c r="G27" s="1013"/>
      <c r="H27" s="1013"/>
      <c r="I27" s="1013"/>
      <c r="J27" s="1013"/>
      <c r="K27" s="1013"/>
      <c r="L27" s="1013"/>
      <c r="M27" s="1013"/>
      <c r="N27" s="1013"/>
      <c r="O27" s="1013"/>
      <c r="P27" s="1014"/>
      <c r="Q27" s="1018"/>
      <c r="R27" s="1019"/>
      <c r="S27" s="1019"/>
      <c r="T27" s="1019"/>
      <c r="U27" s="1020"/>
      <c r="V27" s="1018"/>
      <c r="W27" s="1019"/>
      <c r="X27" s="1019"/>
      <c r="Y27" s="1019"/>
      <c r="Z27" s="1020"/>
      <c r="AA27" s="1018"/>
      <c r="AB27" s="1019"/>
      <c r="AC27" s="1019"/>
      <c r="AD27" s="1019"/>
      <c r="AE27" s="1019"/>
      <c r="AF27" s="1071"/>
      <c r="AG27" s="1025"/>
      <c r="AH27" s="1025"/>
      <c r="AI27" s="1025"/>
      <c r="AJ27" s="1072"/>
      <c r="AK27" s="1019"/>
      <c r="AL27" s="1019"/>
      <c r="AM27" s="1019"/>
      <c r="AN27" s="1019"/>
      <c r="AO27" s="1020"/>
      <c r="AP27" s="1018"/>
      <c r="AQ27" s="1019"/>
      <c r="AR27" s="1019"/>
      <c r="AS27" s="1019"/>
      <c r="AT27" s="1020"/>
      <c r="AU27" s="1018"/>
      <c r="AV27" s="1019"/>
      <c r="AW27" s="1019"/>
      <c r="AX27" s="1019"/>
      <c r="AY27" s="1020"/>
      <c r="AZ27" s="1018"/>
      <c r="BA27" s="1019"/>
      <c r="BB27" s="1019"/>
      <c r="BC27" s="1019"/>
      <c r="BD27" s="1020"/>
      <c r="BE27" s="1018"/>
      <c r="BF27" s="1019"/>
      <c r="BG27" s="1019"/>
      <c r="BH27" s="1019"/>
      <c r="BI27" s="1030"/>
      <c r="BJ27" s="225"/>
      <c r="BK27" s="225"/>
      <c r="BL27" s="225"/>
      <c r="BM27" s="225"/>
      <c r="BN27" s="225"/>
      <c r="BO27" s="234"/>
      <c r="BP27" s="234"/>
      <c r="BQ27" s="231">
        <v>21</v>
      </c>
      <c r="BR27" s="232"/>
      <c r="BS27" s="1006"/>
      <c r="BT27" s="1007"/>
      <c r="BU27" s="1007"/>
      <c r="BV27" s="1007"/>
      <c r="BW27" s="1007"/>
      <c r="BX27" s="1007"/>
      <c r="BY27" s="1007"/>
      <c r="BZ27" s="1007"/>
      <c r="CA27" s="1007"/>
      <c r="CB27" s="1007"/>
      <c r="CC27" s="1007"/>
      <c r="CD27" s="1007"/>
      <c r="CE27" s="1007"/>
      <c r="CF27" s="1007"/>
      <c r="CG27" s="1028"/>
      <c r="CH27" s="1003"/>
      <c r="CI27" s="1004"/>
      <c r="CJ27" s="1004"/>
      <c r="CK27" s="1004"/>
      <c r="CL27" s="1005"/>
      <c r="CM27" s="1003"/>
      <c r="CN27" s="1004"/>
      <c r="CO27" s="1004"/>
      <c r="CP27" s="1004"/>
      <c r="CQ27" s="1005"/>
      <c r="CR27" s="1003"/>
      <c r="CS27" s="1004"/>
      <c r="CT27" s="1004"/>
      <c r="CU27" s="1004"/>
      <c r="CV27" s="1005"/>
      <c r="CW27" s="1003"/>
      <c r="CX27" s="1004"/>
      <c r="CY27" s="1004"/>
      <c r="CZ27" s="1004"/>
      <c r="DA27" s="1005"/>
      <c r="DB27" s="1003"/>
      <c r="DC27" s="1004"/>
      <c r="DD27" s="1004"/>
      <c r="DE27" s="1004"/>
      <c r="DF27" s="1005"/>
      <c r="DG27" s="1003"/>
      <c r="DH27" s="1004"/>
      <c r="DI27" s="1004"/>
      <c r="DJ27" s="1004"/>
      <c r="DK27" s="1005"/>
      <c r="DL27" s="1003"/>
      <c r="DM27" s="1004"/>
      <c r="DN27" s="1004"/>
      <c r="DO27" s="1004"/>
      <c r="DP27" s="1005"/>
      <c r="DQ27" s="1003"/>
      <c r="DR27" s="1004"/>
      <c r="DS27" s="1004"/>
      <c r="DT27" s="1004"/>
      <c r="DU27" s="1005"/>
      <c r="DV27" s="1006"/>
      <c r="DW27" s="1007"/>
      <c r="DX27" s="1007"/>
      <c r="DY27" s="1007"/>
      <c r="DZ27" s="1008"/>
      <c r="EA27" s="223"/>
    </row>
    <row r="28" spans="1:131" ht="26.25" customHeight="1" thickTop="1" x14ac:dyDescent="0.15">
      <c r="A28" s="235">
        <v>1</v>
      </c>
      <c r="B28" s="1061" t="s">
        <v>407</v>
      </c>
      <c r="C28" s="1062"/>
      <c r="D28" s="1062"/>
      <c r="E28" s="1062"/>
      <c r="F28" s="1062"/>
      <c r="G28" s="1062"/>
      <c r="H28" s="1062"/>
      <c r="I28" s="1062"/>
      <c r="J28" s="1062"/>
      <c r="K28" s="1062"/>
      <c r="L28" s="1062"/>
      <c r="M28" s="1062"/>
      <c r="N28" s="1062"/>
      <c r="O28" s="1062"/>
      <c r="P28" s="1063"/>
      <c r="Q28" s="1064">
        <v>1883</v>
      </c>
      <c r="R28" s="1065"/>
      <c r="S28" s="1065"/>
      <c r="T28" s="1065"/>
      <c r="U28" s="1065"/>
      <c r="V28" s="1065">
        <v>1825</v>
      </c>
      <c r="W28" s="1065"/>
      <c r="X28" s="1065"/>
      <c r="Y28" s="1065"/>
      <c r="Z28" s="1065"/>
      <c r="AA28" s="1065">
        <v>58</v>
      </c>
      <c r="AB28" s="1065"/>
      <c r="AC28" s="1065"/>
      <c r="AD28" s="1065"/>
      <c r="AE28" s="1066"/>
      <c r="AF28" s="1067">
        <v>58</v>
      </c>
      <c r="AG28" s="1065"/>
      <c r="AH28" s="1065"/>
      <c r="AI28" s="1065"/>
      <c r="AJ28" s="1068"/>
      <c r="AK28" s="1056">
        <v>131</v>
      </c>
      <c r="AL28" s="1057"/>
      <c r="AM28" s="1057"/>
      <c r="AN28" s="1057"/>
      <c r="AO28" s="1057"/>
      <c r="AP28" s="1057">
        <v>0</v>
      </c>
      <c r="AQ28" s="1057"/>
      <c r="AR28" s="1057"/>
      <c r="AS28" s="1057"/>
      <c r="AT28" s="1057"/>
      <c r="AU28" s="1057">
        <v>0</v>
      </c>
      <c r="AV28" s="1057"/>
      <c r="AW28" s="1057"/>
      <c r="AX28" s="1057"/>
      <c r="AY28" s="1057"/>
      <c r="AZ28" s="1058" t="s">
        <v>603</v>
      </c>
      <c r="BA28" s="1058"/>
      <c r="BB28" s="1058"/>
      <c r="BC28" s="1058"/>
      <c r="BD28" s="1058"/>
      <c r="BE28" s="1059"/>
      <c r="BF28" s="1059"/>
      <c r="BG28" s="1059"/>
      <c r="BH28" s="1059"/>
      <c r="BI28" s="1060"/>
      <c r="BJ28" s="225"/>
      <c r="BK28" s="225"/>
      <c r="BL28" s="225"/>
      <c r="BM28" s="225"/>
      <c r="BN28" s="225"/>
      <c r="BO28" s="234"/>
      <c r="BP28" s="234"/>
      <c r="BQ28" s="231">
        <v>22</v>
      </c>
      <c r="BR28" s="232"/>
      <c r="BS28" s="1006"/>
      <c r="BT28" s="1007"/>
      <c r="BU28" s="1007"/>
      <c r="BV28" s="1007"/>
      <c r="BW28" s="1007"/>
      <c r="BX28" s="1007"/>
      <c r="BY28" s="1007"/>
      <c r="BZ28" s="1007"/>
      <c r="CA28" s="1007"/>
      <c r="CB28" s="1007"/>
      <c r="CC28" s="1007"/>
      <c r="CD28" s="1007"/>
      <c r="CE28" s="1007"/>
      <c r="CF28" s="1007"/>
      <c r="CG28" s="1028"/>
      <c r="CH28" s="1003"/>
      <c r="CI28" s="1004"/>
      <c r="CJ28" s="1004"/>
      <c r="CK28" s="1004"/>
      <c r="CL28" s="1005"/>
      <c r="CM28" s="1003"/>
      <c r="CN28" s="1004"/>
      <c r="CO28" s="1004"/>
      <c r="CP28" s="1004"/>
      <c r="CQ28" s="1005"/>
      <c r="CR28" s="1003"/>
      <c r="CS28" s="1004"/>
      <c r="CT28" s="1004"/>
      <c r="CU28" s="1004"/>
      <c r="CV28" s="1005"/>
      <c r="CW28" s="1003"/>
      <c r="CX28" s="1004"/>
      <c r="CY28" s="1004"/>
      <c r="CZ28" s="1004"/>
      <c r="DA28" s="1005"/>
      <c r="DB28" s="1003"/>
      <c r="DC28" s="1004"/>
      <c r="DD28" s="1004"/>
      <c r="DE28" s="1004"/>
      <c r="DF28" s="1005"/>
      <c r="DG28" s="1003"/>
      <c r="DH28" s="1004"/>
      <c r="DI28" s="1004"/>
      <c r="DJ28" s="1004"/>
      <c r="DK28" s="1005"/>
      <c r="DL28" s="1003"/>
      <c r="DM28" s="1004"/>
      <c r="DN28" s="1004"/>
      <c r="DO28" s="1004"/>
      <c r="DP28" s="1005"/>
      <c r="DQ28" s="1003"/>
      <c r="DR28" s="1004"/>
      <c r="DS28" s="1004"/>
      <c r="DT28" s="1004"/>
      <c r="DU28" s="1005"/>
      <c r="DV28" s="1006"/>
      <c r="DW28" s="1007"/>
      <c r="DX28" s="1007"/>
      <c r="DY28" s="1007"/>
      <c r="DZ28" s="1008"/>
      <c r="EA28" s="223"/>
    </row>
    <row r="29" spans="1:131" ht="26.25" customHeight="1" x14ac:dyDescent="0.15">
      <c r="A29" s="235">
        <v>2</v>
      </c>
      <c r="B29" s="1044" t="s">
        <v>408</v>
      </c>
      <c r="C29" s="1045"/>
      <c r="D29" s="1045"/>
      <c r="E29" s="1045"/>
      <c r="F29" s="1045"/>
      <c r="G29" s="1045"/>
      <c r="H29" s="1045"/>
      <c r="I29" s="1045"/>
      <c r="J29" s="1045"/>
      <c r="K29" s="1045"/>
      <c r="L29" s="1045"/>
      <c r="M29" s="1045"/>
      <c r="N29" s="1045"/>
      <c r="O29" s="1045"/>
      <c r="P29" s="1046"/>
      <c r="Q29" s="1052">
        <v>1750</v>
      </c>
      <c r="R29" s="1053"/>
      <c r="S29" s="1053"/>
      <c r="T29" s="1053"/>
      <c r="U29" s="1053"/>
      <c r="V29" s="1053">
        <v>1595</v>
      </c>
      <c r="W29" s="1053"/>
      <c r="X29" s="1053"/>
      <c r="Y29" s="1053"/>
      <c r="Z29" s="1053"/>
      <c r="AA29" s="1053">
        <v>155</v>
      </c>
      <c r="AB29" s="1053"/>
      <c r="AC29" s="1053"/>
      <c r="AD29" s="1053"/>
      <c r="AE29" s="1054"/>
      <c r="AF29" s="1049">
        <v>155</v>
      </c>
      <c r="AG29" s="1050"/>
      <c r="AH29" s="1050"/>
      <c r="AI29" s="1050"/>
      <c r="AJ29" s="1051"/>
      <c r="AK29" s="993">
        <v>229</v>
      </c>
      <c r="AL29" s="984"/>
      <c r="AM29" s="984"/>
      <c r="AN29" s="984"/>
      <c r="AO29" s="984"/>
      <c r="AP29" s="984">
        <v>0</v>
      </c>
      <c r="AQ29" s="984"/>
      <c r="AR29" s="984"/>
      <c r="AS29" s="984"/>
      <c r="AT29" s="984"/>
      <c r="AU29" s="984">
        <v>0</v>
      </c>
      <c r="AV29" s="984"/>
      <c r="AW29" s="984"/>
      <c r="AX29" s="984"/>
      <c r="AY29" s="984"/>
      <c r="AZ29" s="1055" t="s">
        <v>602</v>
      </c>
      <c r="BA29" s="1055"/>
      <c r="BB29" s="1055"/>
      <c r="BC29" s="1055"/>
      <c r="BD29" s="1055"/>
      <c r="BE29" s="985"/>
      <c r="BF29" s="985"/>
      <c r="BG29" s="985"/>
      <c r="BH29" s="985"/>
      <c r="BI29" s="986"/>
      <c r="BJ29" s="225"/>
      <c r="BK29" s="225"/>
      <c r="BL29" s="225"/>
      <c r="BM29" s="225"/>
      <c r="BN29" s="225"/>
      <c r="BO29" s="234"/>
      <c r="BP29" s="234"/>
      <c r="BQ29" s="231">
        <v>23</v>
      </c>
      <c r="BR29" s="232"/>
      <c r="BS29" s="1006"/>
      <c r="BT29" s="1007"/>
      <c r="BU29" s="1007"/>
      <c r="BV29" s="1007"/>
      <c r="BW29" s="1007"/>
      <c r="BX29" s="1007"/>
      <c r="BY29" s="1007"/>
      <c r="BZ29" s="1007"/>
      <c r="CA29" s="1007"/>
      <c r="CB29" s="1007"/>
      <c r="CC29" s="1007"/>
      <c r="CD29" s="1007"/>
      <c r="CE29" s="1007"/>
      <c r="CF29" s="1007"/>
      <c r="CG29" s="1028"/>
      <c r="CH29" s="1003"/>
      <c r="CI29" s="1004"/>
      <c r="CJ29" s="1004"/>
      <c r="CK29" s="1004"/>
      <c r="CL29" s="1005"/>
      <c r="CM29" s="1003"/>
      <c r="CN29" s="1004"/>
      <c r="CO29" s="1004"/>
      <c r="CP29" s="1004"/>
      <c r="CQ29" s="1005"/>
      <c r="CR29" s="1003"/>
      <c r="CS29" s="1004"/>
      <c r="CT29" s="1004"/>
      <c r="CU29" s="1004"/>
      <c r="CV29" s="1005"/>
      <c r="CW29" s="1003"/>
      <c r="CX29" s="1004"/>
      <c r="CY29" s="1004"/>
      <c r="CZ29" s="1004"/>
      <c r="DA29" s="1005"/>
      <c r="DB29" s="1003"/>
      <c r="DC29" s="1004"/>
      <c r="DD29" s="1004"/>
      <c r="DE29" s="1004"/>
      <c r="DF29" s="1005"/>
      <c r="DG29" s="1003"/>
      <c r="DH29" s="1004"/>
      <c r="DI29" s="1004"/>
      <c r="DJ29" s="1004"/>
      <c r="DK29" s="1005"/>
      <c r="DL29" s="1003"/>
      <c r="DM29" s="1004"/>
      <c r="DN29" s="1004"/>
      <c r="DO29" s="1004"/>
      <c r="DP29" s="1005"/>
      <c r="DQ29" s="1003"/>
      <c r="DR29" s="1004"/>
      <c r="DS29" s="1004"/>
      <c r="DT29" s="1004"/>
      <c r="DU29" s="1005"/>
      <c r="DV29" s="1006"/>
      <c r="DW29" s="1007"/>
      <c r="DX29" s="1007"/>
      <c r="DY29" s="1007"/>
      <c r="DZ29" s="1008"/>
      <c r="EA29" s="223"/>
    </row>
    <row r="30" spans="1:131" ht="26.25" customHeight="1" x14ac:dyDescent="0.15">
      <c r="A30" s="235">
        <v>3</v>
      </c>
      <c r="B30" s="1044" t="s">
        <v>409</v>
      </c>
      <c r="C30" s="1045"/>
      <c r="D30" s="1045"/>
      <c r="E30" s="1045"/>
      <c r="F30" s="1045"/>
      <c r="G30" s="1045"/>
      <c r="H30" s="1045"/>
      <c r="I30" s="1045"/>
      <c r="J30" s="1045"/>
      <c r="K30" s="1045"/>
      <c r="L30" s="1045"/>
      <c r="M30" s="1045"/>
      <c r="N30" s="1045"/>
      <c r="O30" s="1045"/>
      <c r="P30" s="1046"/>
      <c r="Q30" s="1052">
        <v>216</v>
      </c>
      <c r="R30" s="1053"/>
      <c r="S30" s="1053"/>
      <c r="T30" s="1053"/>
      <c r="U30" s="1053"/>
      <c r="V30" s="1053">
        <v>215</v>
      </c>
      <c r="W30" s="1053"/>
      <c r="X30" s="1053"/>
      <c r="Y30" s="1053"/>
      <c r="Z30" s="1053"/>
      <c r="AA30" s="1053">
        <v>1</v>
      </c>
      <c r="AB30" s="1053"/>
      <c r="AC30" s="1053"/>
      <c r="AD30" s="1053"/>
      <c r="AE30" s="1054"/>
      <c r="AF30" s="1049">
        <v>1</v>
      </c>
      <c r="AG30" s="1050"/>
      <c r="AH30" s="1050"/>
      <c r="AI30" s="1050"/>
      <c r="AJ30" s="1051"/>
      <c r="AK30" s="993">
        <v>58</v>
      </c>
      <c r="AL30" s="984"/>
      <c r="AM30" s="984"/>
      <c r="AN30" s="984"/>
      <c r="AO30" s="984"/>
      <c r="AP30" s="984">
        <v>0</v>
      </c>
      <c r="AQ30" s="984"/>
      <c r="AR30" s="984"/>
      <c r="AS30" s="984"/>
      <c r="AT30" s="984"/>
      <c r="AU30" s="984">
        <v>0</v>
      </c>
      <c r="AV30" s="984"/>
      <c r="AW30" s="984"/>
      <c r="AX30" s="984"/>
      <c r="AY30" s="984"/>
      <c r="AZ30" s="1055" t="s">
        <v>602</v>
      </c>
      <c r="BA30" s="1055"/>
      <c r="BB30" s="1055"/>
      <c r="BC30" s="1055"/>
      <c r="BD30" s="1055"/>
      <c r="BE30" s="985"/>
      <c r="BF30" s="985"/>
      <c r="BG30" s="985"/>
      <c r="BH30" s="985"/>
      <c r="BI30" s="986"/>
      <c r="BJ30" s="225"/>
      <c r="BK30" s="225"/>
      <c r="BL30" s="225"/>
      <c r="BM30" s="225"/>
      <c r="BN30" s="225"/>
      <c r="BO30" s="234"/>
      <c r="BP30" s="234"/>
      <c r="BQ30" s="231">
        <v>24</v>
      </c>
      <c r="BR30" s="232"/>
      <c r="BS30" s="1006"/>
      <c r="BT30" s="1007"/>
      <c r="BU30" s="1007"/>
      <c r="BV30" s="1007"/>
      <c r="BW30" s="1007"/>
      <c r="BX30" s="1007"/>
      <c r="BY30" s="1007"/>
      <c r="BZ30" s="1007"/>
      <c r="CA30" s="1007"/>
      <c r="CB30" s="1007"/>
      <c r="CC30" s="1007"/>
      <c r="CD30" s="1007"/>
      <c r="CE30" s="1007"/>
      <c r="CF30" s="1007"/>
      <c r="CG30" s="1028"/>
      <c r="CH30" s="1003"/>
      <c r="CI30" s="1004"/>
      <c r="CJ30" s="1004"/>
      <c r="CK30" s="1004"/>
      <c r="CL30" s="1005"/>
      <c r="CM30" s="1003"/>
      <c r="CN30" s="1004"/>
      <c r="CO30" s="1004"/>
      <c r="CP30" s="1004"/>
      <c r="CQ30" s="1005"/>
      <c r="CR30" s="1003"/>
      <c r="CS30" s="1004"/>
      <c r="CT30" s="1004"/>
      <c r="CU30" s="1004"/>
      <c r="CV30" s="1005"/>
      <c r="CW30" s="1003"/>
      <c r="CX30" s="1004"/>
      <c r="CY30" s="1004"/>
      <c r="CZ30" s="1004"/>
      <c r="DA30" s="1005"/>
      <c r="DB30" s="1003"/>
      <c r="DC30" s="1004"/>
      <c r="DD30" s="1004"/>
      <c r="DE30" s="1004"/>
      <c r="DF30" s="1005"/>
      <c r="DG30" s="1003"/>
      <c r="DH30" s="1004"/>
      <c r="DI30" s="1004"/>
      <c r="DJ30" s="1004"/>
      <c r="DK30" s="1005"/>
      <c r="DL30" s="1003"/>
      <c r="DM30" s="1004"/>
      <c r="DN30" s="1004"/>
      <c r="DO30" s="1004"/>
      <c r="DP30" s="1005"/>
      <c r="DQ30" s="1003"/>
      <c r="DR30" s="1004"/>
      <c r="DS30" s="1004"/>
      <c r="DT30" s="1004"/>
      <c r="DU30" s="1005"/>
      <c r="DV30" s="1006"/>
      <c r="DW30" s="1007"/>
      <c r="DX30" s="1007"/>
      <c r="DY30" s="1007"/>
      <c r="DZ30" s="1008"/>
      <c r="EA30" s="223"/>
    </row>
    <row r="31" spans="1:131" ht="26.25" customHeight="1" x14ac:dyDescent="0.15">
      <c r="A31" s="235">
        <v>4</v>
      </c>
      <c r="B31" s="1044" t="s">
        <v>410</v>
      </c>
      <c r="C31" s="1045"/>
      <c r="D31" s="1045"/>
      <c r="E31" s="1045"/>
      <c r="F31" s="1045"/>
      <c r="G31" s="1045"/>
      <c r="H31" s="1045"/>
      <c r="I31" s="1045"/>
      <c r="J31" s="1045"/>
      <c r="K31" s="1045"/>
      <c r="L31" s="1045"/>
      <c r="M31" s="1045"/>
      <c r="N31" s="1045"/>
      <c r="O31" s="1045"/>
      <c r="P31" s="1046"/>
      <c r="Q31" s="1052">
        <v>252</v>
      </c>
      <c r="R31" s="1053"/>
      <c r="S31" s="1053"/>
      <c r="T31" s="1053"/>
      <c r="U31" s="1053"/>
      <c r="V31" s="1053">
        <v>209</v>
      </c>
      <c r="W31" s="1053"/>
      <c r="X31" s="1053"/>
      <c r="Y31" s="1053"/>
      <c r="Z31" s="1053"/>
      <c r="AA31" s="1053">
        <f>+Q31-V31</f>
        <v>43</v>
      </c>
      <c r="AB31" s="1053"/>
      <c r="AC31" s="1053"/>
      <c r="AD31" s="1053"/>
      <c r="AE31" s="1054"/>
      <c r="AF31" s="1049">
        <v>407</v>
      </c>
      <c r="AG31" s="1050"/>
      <c r="AH31" s="1050"/>
      <c r="AI31" s="1050"/>
      <c r="AJ31" s="1051"/>
      <c r="AK31" s="993">
        <v>0</v>
      </c>
      <c r="AL31" s="984"/>
      <c r="AM31" s="984"/>
      <c r="AN31" s="984"/>
      <c r="AO31" s="984"/>
      <c r="AP31" s="984">
        <v>0</v>
      </c>
      <c r="AQ31" s="984"/>
      <c r="AR31" s="984"/>
      <c r="AS31" s="984"/>
      <c r="AT31" s="984"/>
      <c r="AU31" s="984">
        <v>0</v>
      </c>
      <c r="AV31" s="984"/>
      <c r="AW31" s="984"/>
      <c r="AX31" s="984"/>
      <c r="AY31" s="984"/>
      <c r="AZ31" s="1055" t="s">
        <v>602</v>
      </c>
      <c r="BA31" s="1055"/>
      <c r="BB31" s="1055"/>
      <c r="BC31" s="1055"/>
      <c r="BD31" s="1055"/>
      <c r="BE31" s="985" t="s">
        <v>411</v>
      </c>
      <c r="BF31" s="985"/>
      <c r="BG31" s="985"/>
      <c r="BH31" s="985"/>
      <c r="BI31" s="986"/>
      <c r="BJ31" s="225"/>
      <c r="BK31" s="225"/>
      <c r="BL31" s="225"/>
      <c r="BM31" s="225"/>
      <c r="BN31" s="225"/>
      <c r="BO31" s="234"/>
      <c r="BP31" s="234"/>
      <c r="BQ31" s="231">
        <v>25</v>
      </c>
      <c r="BR31" s="232"/>
      <c r="BS31" s="1006"/>
      <c r="BT31" s="1007"/>
      <c r="BU31" s="1007"/>
      <c r="BV31" s="1007"/>
      <c r="BW31" s="1007"/>
      <c r="BX31" s="1007"/>
      <c r="BY31" s="1007"/>
      <c r="BZ31" s="1007"/>
      <c r="CA31" s="1007"/>
      <c r="CB31" s="1007"/>
      <c r="CC31" s="1007"/>
      <c r="CD31" s="1007"/>
      <c r="CE31" s="1007"/>
      <c r="CF31" s="1007"/>
      <c r="CG31" s="1028"/>
      <c r="CH31" s="1003"/>
      <c r="CI31" s="1004"/>
      <c r="CJ31" s="1004"/>
      <c r="CK31" s="1004"/>
      <c r="CL31" s="1005"/>
      <c r="CM31" s="1003"/>
      <c r="CN31" s="1004"/>
      <c r="CO31" s="1004"/>
      <c r="CP31" s="1004"/>
      <c r="CQ31" s="1005"/>
      <c r="CR31" s="1003"/>
      <c r="CS31" s="1004"/>
      <c r="CT31" s="1004"/>
      <c r="CU31" s="1004"/>
      <c r="CV31" s="1005"/>
      <c r="CW31" s="1003"/>
      <c r="CX31" s="1004"/>
      <c r="CY31" s="1004"/>
      <c r="CZ31" s="1004"/>
      <c r="DA31" s="1005"/>
      <c r="DB31" s="1003"/>
      <c r="DC31" s="1004"/>
      <c r="DD31" s="1004"/>
      <c r="DE31" s="1004"/>
      <c r="DF31" s="1005"/>
      <c r="DG31" s="1003"/>
      <c r="DH31" s="1004"/>
      <c r="DI31" s="1004"/>
      <c r="DJ31" s="1004"/>
      <c r="DK31" s="1005"/>
      <c r="DL31" s="1003"/>
      <c r="DM31" s="1004"/>
      <c r="DN31" s="1004"/>
      <c r="DO31" s="1004"/>
      <c r="DP31" s="1005"/>
      <c r="DQ31" s="1003"/>
      <c r="DR31" s="1004"/>
      <c r="DS31" s="1004"/>
      <c r="DT31" s="1004"/>
      <c r="DU31" s="1005"/>
      <c r="DV31" s="1006"/>
      <c r="DW31" s="1007"/>
      <c r="DX31" s="1007"/>
      <c r="DY31" s="1007"/>
      <c r="DZ31" s="1008"/>
      <c r="EA31" s="223"/>
    </row>
    <row r="32" spans="1:131" ht="26.25" customHeight="1" x14ac:dyDescent="0.15">
      <c r="A32" s="235">
        <v>5</v>
      </c>
      <c r="B32" s="1044" t="s">
        <v>412</v>
      </c>
      <c r="C32" s="1045"/>
      <c r="D32" s="1045"/>
      <c r="E32" s="1045"/>
      <c r="F32" s="1045"/>
      <c r="G32" s="1045"/>
      <c r="H32" s="1045"/>
      <c r="I32" s="1045"/>
      <c r="J32" s="1045"/>
      <c r="K32" s="1045"/>
      <c r="L32" s="1045"/>
      <c r="M32" s="1045"/>
      <c r="N32" s="1045"/>
      <c r="O32" s="1045"/>
      <c r="P32" s="1046"/>
      <c r="Q32" s="1052">
        <v>936</v>
      </c>
      <c r="R32" s="1053"/>
      <c r="S32" s="1053"/>
      <c r="T32" s="1053"/>
      <c r="U32" s="1053"/>
      <c r="V32" s="1053">
        <v>787</v>
      </c>
      <c r="W32" s="1053"/>
      <c r="X32" s="1053"/>
      <c r="Y32" s="1053"/>
      <c r="Z32" s="1053"/>
      <c r="AA32" s="1053">
        <v>149</v>
      </c>
      <c r="AB32" s="1053"/>
      <c r="AC32" s="1053"/>
      <c r="AD32" s="1053"/>
      <c r="AE32" s="1054"/>
      <c r="AF32" s="1049">
        <v>356</v>
      </c>
      <c r="AG32" s="1050"/>
      <c r="AH32" s="1050"/>
      <c r="AI32" s="1050"/>
      <c r="AJ32" s="1051"/>
      <c r="AK32" s="993">
        <v>489</v>
      </c>
      <c r="AL32" s="984"/>
      <c r="AM32" s="984"/>
      <c r="AN32" s="984"/>
      <c r="AO32" s="984"/>
      <c r="AP32" s="984">
        <v>6845</v>
      </c>
      <c r="AQ32" s="984"/>
      <c r="AR32" s="984"/>
      <c r="AS32" s="984"/>
      <c r="AT32" s="984"/>
      <c r="AU32" s="984">
        <v>5554</v>
      </c>
      <c r="AV32" s="984"/>
      <c r="AW32" s="984"/>
      <c r="AX32" s="984"/>
      <c r="AY32" s="984"/>
      <c r="AZ32" s="1055" t="s">
        <v>602</v>
      </c>
      <c r="BA32" s="1055"/>
      <c r="BB32" s="1055"/>
      <c r="BC32" s="1055"/>
      <c r="BD32" s="1055"/>
      <c r="BE32" s="985" t="s">
        <v>413</v>
      </c>
      <c r="BF32" s="985"/>
      <c r="BG32" s="985"/>
      <c r="BH32" s="985"/>
      <c r="BI32" s="986"/>
      <c r="BJ32" s="225"/>
      <c r="BK32" s="225"/>
      <c r="BL32" s="225"/>
      <c r="BM32" s="225"/>
      <c r="BN32" s="225"/>
      <c r="BO32" s="234"/>
      <c r="BP32" s="234"/>
      <c r="BQ32" s="231">
        <v>26</v>
      </c>
      <c r="BR32" s="232"/>
      <c r="BS32" s="1006"/>
      <c r="BT32" s="1007"/>
      <c r="BU32" s="1007"/>
      <c r="BV32" s="1007"/>
      <c r="BW32" s="1007"/>
      <c r="BX32" s="1007"/>
      <c r="BY32" s="1007"/>
      <c r="BZ32" s="1007"/>
      <c r="CA32" s="1007"/>
      <c r="CB32" s="1007"/>
      <c r="CC32" s="1007"/>
      <c r="CD32" s="1007"/>
      <c r="CE32" s="1007"/>
      <c r="CF32" s="1007"/>
      <c r="CG32" s="1028"/>
      <c r="CH32" s="1003"/>
      <c r="CI32" s="1004"/>
      <c r="CJ32" s="1004"/>
      <c r="CK32" s="1004"/>
      <c r="CL32" s="1005"/>
      <c r="CM32" s="1003"/>
      <c r="CN32" s="1004"/>
      <c r="CO32" s="1004"/>
      <c r="CP32" s="1004"/>
      <c r="CQ32" s="1005"/>
      <c r="CR32" s="1003"/>
      <c r="CS32" s="1004"/>
      <c r="CT32" s="1004"/>
      <c r="CU32" s="1004"/>
      <c r="CV32" s="1005"/>
      <c r="CW32" s="1003"/>
      <c r="CX32" s="1004"/>
      <c r="CY32" s="1004"/>
      <c r="CZ32" s="1004"/>
      <c r="DA32" s="1005"/>
      <c r="DB32" s="1003"/>
      <c r="DC32" s="1004"/>
      <c r="DD32" s="1004"/>
      <c r="DE32" s="1004"/>
      <c r="DF32" s="1005"/>
      <c r="DG32" s="1003"/>
      <c r="DH32" s="1004"/>
      <c r="DI32" s="1004"/>
      <c r="DJ32" s="1004"/>
      <c r="DK32" s="1005"/>
      <c r="DL32" s="1003"/>
      <c r="DM32" s="1004"/>
      <c r="DN32" s="1004"/>
      <c r="DO32" s="1004"/>
      <c r="DP32" s="1005"/>
      <c r="DQ32" s="1003"/>
      <c r="DR32" s="1004"/>
      <c r="DS32" s="1004"/>
      <c r="DT32" s="1004"/>
      <c r="DU32" s="1005"/>
      <c r="DV32" s="1006"/>
      <c r="DW32" s="1007"/>
      <c r="DX32" s="1007"/>
      <c r="DY32" s="1007"/>
      <c r="DZ32" s="1008"/>
      <c r="EA32" s="223"/>
    </row>
    <row r="33" spans="1:131" ht="26.25" customHeight="1" x14ac:dyDescent="0.15">
      <c r="A33" s="235">
        <v>6</v>
      </c>
      <c r="B33" s="1044" t="s">
        <v>414</v>
      </c>
      <c r="C33" s="1045"/>
      <c r="D33" s="1045"/>
      <c r="E33" s="1045"/>
      <c r="F33" s="1045"/>
      <c r="G33" s="1045"/>
      <c r="H33" s="1045"/>
      <c r="I33" s="1045"/>
      <c r="J33" s="1045"/>
      <c r="K33" s="1045"/>
      <c r="L33" s="1045"/>
      <c r="M33" s="1045"/>
      <c r="N33" s="1045"/>
      <c r="O33" s="1045"/>
      <c r="P33" s="1046"/>
      <c r="Q33" s="1052">
        <v>406</v>
      </c>
      <c r="R33" s="1053"/>
      <c r="S33" s="1053"/>
      <c r="T33" s="1053"/>
      <c r="U33" s="1053"/>
      <c r="V33" s="1053">
        <v>342</v>
      </c>
      <c r="W33" s="1053"/>
      <c r="X33" s="1053"/>
      <c r="Y33" s="1053"/>
      <c r="Z33" s="1053"/>
      <c r="AA33" s="1053">
        <v>150</v>
      </c>
      <c r="AB33" s="1053"/>
      <c r="AC33" s="1053"/>
      <c r="AD33" s="1053"/>
      <c r="AE33" s="1054"/>
      <c r="AF33" s="1049">
        <v>328</v>
      </c>
      <c r="AG33" s="1050"/>
      <c r="AH33" s="1050"/>
      <c r="AI33" s="1050"/>
      <c r="AJ33" s="1051"/>
      <c r="AK33" s="993">
        <v>0</v>
      </c>
      <c r="AL33" s="984"/>
      <c r="AM33" s="984"/>
      <c r="AN33" s="984"/>
      <c r="AO33" s="984"/>
      <c r="AP33" s="984">
        <v>0</v>
      </c>
      <c r="AQ33" s="984"/>
      <c r="AR33" s="984"/>
      <c r="AS33" s="984"/>
      <c r="AT33" s="984"/>
      <c r="AU33" s="984">
        <v>0</v>
      </c>
      <c r="AV33" s="984"/>
      <c r="AW33" s="984"/>
      <c r="AX33" s="984"/>
      <c r="AY33" s="984"/>
      <c r="AZ33" s="1055" t="s">
        <v>602</v>
      </c>
      <c r="BA33" s="1055"/>
      <c r="BB33" s="1055"/>
      <c r="BC33" s="1055"/>
      <c r="BD33" s="1055"/>
      <c r="BE33" s="985" t="s">
        <v>411</v>
      </c>
      <c r="BF33" s="985"/>
      <c r="BG33" s="985"/>
      <c r="BH33" s="985"/>
      <c r="BI33" s="986"/>
      <c r="BJ33" s="225"/>
      <c r="BK33" s="225"/>
      <c r="BL33" s="225"/>
      <c r="BM33" s="225"/>
      <c r="BN33" s="225"/>
      <c r="BO33" s="234"/>
      <c r="BP33" s="234"/>
      <c r="BQ33" s="231">
        <v>27</v>
      </c>
      <c r="BR33" s="232"/>
      <c r="BS33" s="1006"/>
      <c r="BT33" s="1007"/>
      <c r="BU33" s="1007"/>
      <c r="BV33" s="1007"/>
      <c r="BW33" s="1007"/>
      <c r="BX33" s="1007"/>
      <c r="BY33" s="1007"/>
      <c r="BZ33" s="1007"/>
      <c r="CA33" s="1007"/>
      <c r="CB33" s="1007"/>
      <c r="CC33" s="1007"/>
      <c r="CD33" s="1007"/>
      <c r="CE33" s="1007"/>
      <c r="CF33" s="1007"/>
      <c r="CG33" s="1028"/>
      <c r="CH33" s="1003"/>
      <c r="CI33" s="1004"/>
      <c r="CJ33" s="1004"/>
      <c r="CK33" s="1004"/>
      <c r="CL33" s="1005"/>
      <c r="CM33" s="1003"/>
      <c r="CN33" s="1004"/>
      <c r="CO33" s="1004"/>
      <c r="CP33" s="1004"/>
      <c r="CQ33" s="1005"/>
      <c r="CR33" s="1003"/>
      <c r="CS33" s="1004"/>
      <c r="CT33" s="1004"/>
      <c r="CU33" s="1004"/>
      <c r="CV33" s="1005"/>
      <c r="CW33" s="1003"/>
      <c r="CX33" s="1004"/>
      <c r="CY33" s="1004"/>
      <c r="CZ33" s="1004"/>
      <c r="DA33" s="1005"/>
      <c r="DB33" s="1003"/>
      <c r="DC33" s="1004"/>
      <c r="DD33" s="1004"/>
      <c r="DE33" s="1004"/>
      <c r="DF33" s="1005"/>
      <c r="DG33" s="1003"/>
      <c r="DH33" s="1004"/>
      <c r="DI33" s="1004"/>
      <c r="DJ33" s="1004"/>
      <c r="DK33" s="1005"/>
      <c r="DL33" s="1003"/>
      <c r="DM33" s="1004"/>
      <c r="DN33" s="1004"/>
      <c r="DO33" s="1004"/>
      <c r="DP33" s="1005"/>
      <c r="DQ33" s="1003"/>
      <c r="DR33" s="1004"/>
      <c r="DS33" s="1004"/>
      <c r="DT33" s="1004"/>
      <c r="DU33" s="1005"/>
      <c r="DV33" s="1006"/>
      <c r="DW33" s="1007"/>
      <c r="DX33" s="1007"/>
      <c r="DY33" s="1007"/>
      <c r="DZ33" s="1008"/>
      <c r="EA33" s="223"/>
    </row>
    <row r="34" spans="1:131" ht="26.25" customHeight="1" x14ac:dyDescent="0.15">
      <c r="A34" s="235">
        <v>7</v>
      </c>
      <c r="B34" s="1044" t="s">
        <v>415</v>
      </c>
      <c r="C34" s="1045"/>
      <c r="D34" s="1045"/>
      <c r="E34" s="1045"/>
      <c r="F34" s="1045"/>
      <c r="G34" s="1045"/>
      <c r="H34" s="1045"/>
      <c r="I34" s="1045"/>
      <c r="J34" s="1045"/>
      <c r="K34" s="1045"/>
      <c r="L34" s="1045"/>
      <c r="M34" s="1045"/>
      <c r="N34" s="1045"/>
      <c r="O34" s="1045"/>
      <c r="P34" s="1046"/>
      <c r="Q34" s="1052">
        <v>14</v>
      </c>
      <c r="R34" s="1053"/>
      <c r="S34" s="1053"/>
      <c r="T34" s="1053"/>
      <c r="U34" s="1053"/>
      <c r="V34" s="1053">
        <v>4</v>
      </c>
      <c r="W34" s="1053"/>
      <c r="X34" s="1053"/>
      <c r="Y34" s="1053"/>
      <c r="Z34" s="1053"/>
      <c r="AA34" s="1053">
        <f t="shared" ref="AA34:AA35" si="0">+Q34-V34</f>
        <v>10</v>
      </c>
      <c r="AB34" s="1053"/>
      <c r="AC34" s="1053"/>
      <c r="AD34" s="1053"/>
      <c r="AE34" s="1054"/>
      <c r="AF34" s="1049" t="s">
        <v>142</v>
      </c>
      <c r="AG34" s="1050"/>
      <c r="AH34" s="1050"/>
      <c r="AI34" s="1050"/>
      <c r="AJ34" s="1051"/>
      <c r="AK34" s="993">
        <v>10</v>
      </c>
      <c r="AL34" s="984"/>
      <c r="AM34" s="984"/>
      <c r="AN34" s="984"/>
      <c r="AO34" s="984"/>
      <c r="AP34" s="984">
        <v>23</v>
      </c>
      <c r="AQ34" s="984"/>
      <c r="AR34" s="984"/>
      <c r="AS34" s="984"/>
      <c r="AT34" s="984"/>
      <c r="AU34" s="984">
        <v>23</v>
      </c>
      <c r="AV34" s="984"/>
      <c r="AW34" s="984"/>
      <c r="AX34" s="984"/>
      <c r="AY34" s="984"/>
      <c r="AZ34" s="1055" t="s">
        <v>602</v>
      </c>
      <c r="BA34" s="1055"/>
      <c r="BB34" s="1055"/>
      <c r="BC34" s="1055"/>
      <c r="BD34" s="1055"/>
      <c r="BE34" s="985" t="s">
        <v>416</v>
      </c>
      <c r="BF34" s="985"/>
      <c r="BG34" s="985"/>
      <c r="BH34" s="985"/>
      <c r="BI34" s="986"/>
      <c r="BJ34" s="225"/>
      <c r="BK34" s="225"/>
      <c r="BL34" s="225"/>
      <c r="BM34" s="225"/>
      <c r="BN34" s="225"/>
      <c r="BO34" s="234"/>
      <c r="BP34" s="234"/>
      <c r="BQ34" s="231">
        <v>28</v>
      </c>
      <c r="BR34" s="232"/>
      <c r="BS34" s="1006"/>
      <c r="BT34" s="1007"/>
      <c r="BU34" s="1007"/>
      <c r="BV34" s="1007"/>
      <c r="BW34" s="1007"/>
      <c r="BX34" s="1007"/>
      <c r="BY34" s="1007"/>
      <c r="BZ34" s="1007"/>
      <c r="CA34" s="1007"/>
      <c r="CB34" s="1007"/>
      <c r="CC34" s="1007"/>
      <c r="CD34" s="1007"/>
      <c r="CE34" s="1007"/>
      <c r="CF34" s="1007"/>
      <c r="CG34" s="1028"/>
      <c r="CH34" s="1003"/>
      <c r="CI34" s="1004"/>
      <c r="CJ34" s="1004"/>
      <c r="CK34" s="1004"/>
      <c r="CL34" s="1005"/>
      <c r="CM34" s="1003"/>
      <c r="CN34" s="1004"/>
      <c r="CO34" s="1004"/>
      <c r="CP34" s="1004"/>
      <c r="CQ34" s="1005"/>
      <c r="CR34" s="1003"/>
      <c r="CS34" s="1004"/>
      <c r="CT34" s="1004"/>
      <c r="CU34" s="1004"/>
      <c r="CV34" s="1005"/>
      <c r="CW34" s="1003"/>
      <c r="CX34" s="1004"/>
      <c r="CY34" s="1004"/>
      <c r="CZ34" s="1004"/>
      <c r="DA34" s="1005"/>
      <c r="DB34" s="1003"/>
      <c r="DC34" s="1004"/>
      <c r="DD34" s="1004"/>
      <c r="DE34" s="1004"/>
      <c r="DF34" s="1005"/>
      <c r="DG34" s="1003"/>
      <c r="DH34" s="1004"/>
      <c r="DI34" s="1004"/>
      <c r="DJ34" s="1004"/>
      <c r="DK34" s="1005"/>
      <c r="DL34" s="1003"/>
      <c r="DM34" s="1004"/>
      <c r="DN34" s="1004"/>
      <c r="DO34" s="1004"/>
      <c r="DP34" s="1005"/>
      <c r="DQ34" s="1003"/>
      <c r="DR34" s="1004"/>
      <c r="DS34" s="1004"/>
      <c r="DT34" s="1004"/>
      <c r="DU34" s="1005"/>
      <c r="DV34" s="1006"/>
      <c r="DW34" s="1007"/>
      <c r="DX34" s="1007"/>
      <c r="DY34" s="1007"/>
      <c r="DZ34" s="1008"/>
      <c r="EA34" s="223"/>
    </row>
    <row r="35" spans="1:131" ht="26.25" customHeight="1" x14ac:dyDescent="0.15">
      <c r="A35" s="235">
        <v>8</v>
      </c>
      <c r="B35" s="1044" t="s">
        <v>417</v>
      </c>
      <c r="C35" s="1045"/>
      <c r="D35" s="1045"/>
      <c r="E35" s="1045"/>
      <c r="F35" s="1045"/>
      <c r="G35" s="1045"/>
      <c r="H35" s="1045"/>
      <c r="I35" s="1045"/>
      <c r="J35" s="1045"/>
      <c r="K35" s="1045"/>
      <c r="L35" s="1045"/>
      <c r="M35" s="1045"/>
      <c r="N35" s="1045"/>
      <c r="O35" s="1045"/>
      <c r="P35" s="1046"/>
      <c r="Q35" s="1052">
        <v>8</v>
      </c>
      <c r="R35" s="1053"/>
      <c r="S35" s="1053"/>
      <c r="T35" s="1053"/>
      <c r="U35" s="1053"/>
      <c r="V35" s="1053">
        <v>6</v>
      </c>
      <c r="W35" s="1053"/>
      <c r="X35" s="1053"/>
      <c r="Y35" s="1053"/>
      <c r="Z35" s="1053"/>
      <c r="AA35" s="1053">
        <f t="shared" si="0"/>
        <v>2</v>
      </c>
      <c r="AB35" s="1053"/>
      <c r="AC35" s="1053"/>
      <c r="AD35" s="1053"/>
      <c r="AE35" s="1054"/>
      <c r="AF35" s="1049" t="s">
        <v>142</v>
      </c>
      <c r="AG35" s="1050"/>
      <c r="AH35" s="1050"/>
      <c r="AI35" s="1050"/>
      <c r="AJ35" s="1051"/>
      <c r="AK35" s="993">
        <v>5</v>
      </c>
      <c r="AL35" s="984"/>
      <c r="AM35" s="984"/>
      <c r="AN35" s="984"/>
      <c r="AO35" s="984"/>
      <c r="AP35" s="984">
        <v>34</v>
      </c>
      <c r="AQ35" s="984"/>
      <c r="AR35" s="984"/>
      <c r="AS35" s="984"/>
      <c r="AT35" s="984"/>
      <c r="AU35" s="984">
        <v>34</v>
      </c>
      <c r="AV35" s="984"/>
      <c r="AW35" s="984"/>
      <c r="AX35" s="984"/>
      <c r="AY35" s="984"/>
      <c r="AZ35" s="1055" t="s">
        <v>602</v>
      </c>
      <c r="BA35" s="1055"/>
      <c r="BB35" s="1055"/>
      <c r="BC35" s="1055"/>
      <c r="BD35" s="1055"/>
      <c r="BE35" s="985" t="s">
        <v>416</v>
      </c>
      <c r="BF35" s="985"/>
      <c r="BG35" s="985"/>
      <c r="BH35" s="985"/>
      <c r="BI35" s="986"/>
      <c r="BJ35" s="225"/>
      <c r="BK35" s="225"/>
      <c r="BL35" s="225"/>
      <c r="BM35" s="225"/>
      <c r="BN35" s="225"/>
      <c r="BO35" s="234"/>
      <c r="BP35" s="234"/>
      <c r="BQ35" s="231">
        <v>29</v>
      </c>
      <c r="BR35" s="232"/>
      <c r="BS35" s="1006"/>
      <c r="BT35" s="1007"/>
      <c r="BU35" s="1007"/>
      <c r="BV35" s="1007"/>
      <c r="BW35" s="1007"/>
      <c r="BX35" s="1007"/>
      <c r="BY35" s="1007"/>
      <c r="BZ35" s="1007"/>
      <c r="CA35" s="1007"/>
      <c r="CB35" s="1007"/>
      <c r="CC35" s="1007"/>
      <c r="CD35" s="1007"/>
      <c r="CE35" s="1007"/>
      <c r="CF35" s="1007"/>
      <c r="CG35" s="1028"/>
      <c r="CH35" s="1003"/>
      <c r="CI35" s="1004"/>
      <c r="CJ35" s="1004"/>
      <c r="CK35" s="1004"/>
      <c r="CL35" s="1005"/>
      <c r="CM35" s="1003"/>
      <c r="CN35" s="1004"/>
      <c r="CO35" s="1004"/>
      <c r="CP35" s="1004"/>
      <c r="CQ35" s="1005"/>
      <c r="CR35" s="1003"/>
      <c r="CS35" s="1004"/>
      <c r="CT35" s="1004"/>
      <c r="CU35" s="1004"/>
      <c r="CV35" s="1005"/>
      <c r="CW35" s="1003"/>
      <c r="CX35" s="1004"/>
      <c r="CY35" s="1004"/>
      <c r="CZ35" s="1004"/>
      <c r="DA35" s="1005"/>
      <c r="DB35" s="1003"/>
      <c r="DC35" s="1004"/>
      <c r="DD35" s="1004"/>
      <c r="DE35" s="1004"/>
      <c r="DF35" s="1005"/>
      <c r="DG35" s="1003"/>
      <c r="DH35" s="1004"/>
      <c r="DI35" s="1004"/>
      <c r="DJ35" s="1004"/>
      <c r="DK35" s="1005"/>
      <c r="DL35" s="1003"/>
      <c r="DM35" s="1004"/>
      <c r="DN35" s="1004"/>
      <c r="DO35" s="1004"/>
      <c r="DP35" s="1005"/>
      <c r="DQ35" s="1003"/>
      <c r="DR35" s="1004"/>
      <c r="DS35" s="1004"/>
      <c r="DT35" s="1004"/>
      <c r="DU35" s="1005"/>
      <c r="DV35" s="1006"/>
      <c r="DW35" s="1007"/>
      <c r="DX35" s="1007"/>
      <c r="DY35" s="1007"/>
      <c r="DZ35" s="1008"/>
      <c r="EA35" s="223"/>
    </row>
    <row r="36" spans="1:131" ht="26.25" customHeight="1" x14ac:dyDescent="0.15">
      <c r="A36" s="235">
        <v>9</v>
      </c>
      <c r="B36" s="1044" t="s">
        <v>418</v>
      </c>
      <c r="C36" s="1045"/>
      <c r="D36" s="1045"/>
      <c r="E36" s="1045"/>
      <c r="F36" s="1045"/>
      <c r="G36" s="1045"/>
      <c r="H36" s="1045"/>
      <c r="I36" s="1045"/>
      <c r="J36" s="1045"/>
      <c r="K36" s="1045"/>
      <c r="L36" s="1045"/>
      <c r="M36" s="1045"/>
      <c r="N36" s="1045"/>
      <c r="O36" s="1045"/>
      <c r="P36" s="1046"/>
      <c r="Q36" s="1052">
        <v>88</v>
      </c>
      <c r="R36" s="1053"/>
      <c r="S36" s="1053"/>
      <c r="T36" s="1053"/>
      <c r="U36" s="1053"/>
      <c r="V36" s="1053">
        <v>68</v>
      </c>
      <c r="W36" s="1053"/>
      <c r="X36" s="1053"/>
      <c r="Y36" s="1053"/>
      <c r="Z36" s="1053"/>
      <c r="AA36" s="1053">
        <f>+Q36-V36</f>
        <v>20</v>
      </c>
      <c r="AB36" s="1053"/>
      <c r="AC36" s="1053"/>
      <c r="AD36" s="1053"/>
      <c r="AE36" s="1054"/>
      <c r="AF36" s="1049">
        <v>13</v>
      </c>
      <c r="AG36" s="1050"/>
      <c r="AH36" s="1050"/>
      <c r="AI36" s="1050"/>
      <c r="AJ36" s="1051"/>
      <c r="AK36" s="993">
        <v>0</v>
      </c>
      <c r="AL36" s="984"/>
      <c r="AM36" s="984"/>
      <c r="AN36" s="984"/>
      <c r="AO36" s="984"/>
      <c r="AP36" s="984">
        <v>0</v>
      </c>
      <c r="AQ36" s="984"/>
      <c r="AR36" s="984"/>
      <c r="AS36" s="984"/>
      <c r="AT36" s="984"/>
      <c r="AU36" s="984">
        <v>0</v>
      </c>
      <c r="AV36" s="984"/>
      <c r="AW36" s="984"/>
      <c r="AX36" s="984"/>
      <c r="AY36" s="984"/>
      <c r="AZ36" s="1055" t="s">
        <v>602</v>
      </c>
      <c r="BA36" s="1055"/>
      <c r="BB36" s="1055"/>
      <c r="BC36" s="1055"/>
      <c r="BD36" s="1055"/>
      <c r="BE36" s="985" t="s">
        <v>416</v>
      </c>
      <c r="BF36" s="985"/>
      <c r="BG36" s="985"/>
      <c r="BH36" s="985"/>
      <c r="BI36" s="986"/>
      <c r="BJ36" s="225"/>
      <c r="BK36" s="225"/>
      <c r="BL36" s="225"/>
      <c r="BM36" s="225"/>
      <c r="BN36" s="225"/>
      <c r="BO36" s="234"/>
      <c r="BP36" s="234"/>
      <c r="BQ36" s="231">
        <v>30</v>
      </c>
      <c r="BR36" s="232"/>
      <c r="BS36" s="1006"/>
      <c r="BT36" s="1007"/>
      <c r="BU36" s="1007"/>
      <c r="BV36" s="1007"/>
      <c r="BW36" s="1007"/>
      <c r="BX36" s="1007"/>
      <c r="BY36" s="1007"/>
      <c r="BZ36" s="1007"/>
      <c r="CA36" s="1007"/>
      <c r="CB36" s="1007"/>
      <c r="CC36" s="1007"/>
      <c r="CD36" s="1007"/>
      <c r="CE36" s="1007"/>
      <c r="CF36" s="1007"/>
      <c r="CG36" s="1028"/>
      <c r="CH36" s="1003"/>
      <c r="CI36" s="1004"/>
      <c r="CJ36" s="1004"/>
      <c r="CK36" s="1004"/>
      <c r="CL36" s="1005"/>
      <c r="CM36" s="1003"/>
      <c r="CN36" s="1004"/>
      <c r="CO36" s="1004"/>
      <c r="CP36" s="1004"/>
      <c r="CQ36" s="1005"/>
      <c r="CR36" s="1003"/>
      <c r="CS36" s="1004"/>
      <c r="CT36" s="1004"/>
      <c r="CU36" s="1004"/>
      <c r="CV36" s="1005"/>
      <c r="CW36" s="1003"/>
      <c r="CX36" s="1004"/>
      <c r="CY36" s="1004"/>
      <c r="CZ36" s="1004"/>
      <c r="DA36" s="1005"/>
      <c r="DB36" s="1003"/>
      <c r="DC36" s="1004"/>
      <c r="DD36" s="1004"/>
      <c r="DE36" s="1004"/>
      <c r="DF36" s="1005"/>
      <c r="DG36" s="1003"/>
      <c r="DH36" s="1004"/>
      <c r="DI36" s="1004"/>
      <c r="DJ36" s="1004"/>
      <c r="DK36" s="1005"/>
      <c r="DL36" s="1003"/>
      <c r="DM36" s="1004"/>
      <c r="DN36" s="1004"/>
      <c r="DO36" s="1004"/>
      <c r="DP36" s="1005"/>
      <c r="DQ36" s="1003"/>
      <c r="DR36" s="1004"/>
      <c r="DS36" s="1004"/>
      <c r="DT36" s="1004"/>
      <c r="DU36" s="1005"/>
      <c r="DV36" s="1006"/>
      <c r="DW36" s="1007"/>
      <c r="DX36" s="1007"/>
      <c r="DY36" s="1007"/>
      <c r="DZ36" s="1008"/>
      <c r="EA36" s="223"/>
    </row>
    <row r="37" spans="1:131" ht="26.25" customHeight="1" x14ac:dyDescent="0.15">
      <c r="A37" s="235">
        <v>10</v>
      </c>
      <c r="B37" s="1044"/>
      <c r="C37" s="1045"/>
      <c r="D37" s="1045"/>
      <c r="E37" s="1045"/>
      <c r="F37" s="1045"/>
      <c r="G37" s="1045"/>
      <c r="H37" s="1045"/>
      <c r="I37" s="1045"/>
      <c r="J37" s="1045"/>
      <c r="K37" s="1045"/>
      <c r="L37" s="1045"/>
      <c r="M37" s="1045"/>
      <c r="N37" s="1045"/>
      <c r="O37" s="1045"/>
      <c r="P37" s="1046"/>
      <c r="Q37" s="1052"/>
      <c r="R37" s="1053"/>
      <c r="S37" s="1053"/>
      <c r="T37" s="1053"/>
      <c r="U37" s="1053"/>
      <c r="V37" s="1053"/>
      <c r="W37" s="1053"/>
      <c r="X37" s="1053"/>
      <c r="Y37" s="1053"/>
      <c r="Z37" s="1053"/>
      <c r="AA37" s="1053"/>
      <c r="AB37" s="1053"/>
      <c r="AC37" s="1053"/>
      <c r="AD37" s="1053"/>
      <c r="AE37" s="1054"/>
      <c r="AF37" s="1049"/>
      <c r="AG37" s="1050"/>
      <c r="AH37" s="1050"/>
      <c r="AI37" s="1050"/>
      <c r="AJ37" s="1051"/>
      <c r="AK37" s="993"/>
      <c r="AL37" s="984"/>
      <c r="AM37" s="984"/>
      <c r="AN37" s="984"/>
      <c r="AO37" s="984"/>
      <c r="AP37" s="984"/>
      <c r="AQ37" s="984"/>
      <c r="AR37" s="984"/>
      <c r="AS37" s="984"/>
      <c r="AT37" s="984"/>
      <c r="AU37" s="984"/>
      <c r="AV37" s="984"/>
      <c r="AW37" s="984"/>
      <c r="AX37" s="984"/>
      <c r="AY37" s="984"/>
      <c r="AZ37" s="1055"/>
      <c r="BA37" s="1055"/>
      <c r="BB37" s="1055"/>
      <c r="BC37" s="1055"/>
      <c r="BD37" s="1055"/>
      <c r="BE37" s="985"/>
      <c r="BF37" s="985"/>
      <c r="BG37" s="985"/>
      <c r="BH37" s="985"/>
      <c r="BI37" s="986"/>
      <c r="BJ37" s="225"/>
      <c r="BK37" s="225"/>
      <c r="BL37" s="225"/>
      <c r="BM37" s="225"/>
      <c r="BN37" s="225"/>
      <c r="BO37" s="234"/>
      <c r="BP37" s="234"/>
      <c r="BQ37" s="231">
        <v>31</v>
      </c>
      <c r="BR37" s="232"/>
      <c r="BS37" s="1006"/>
      <c r="BT37" s="1007"/>
      <c r="BU37" s="1007"/>
      <c r="BV37" s="1007"/>
      <c r="BW37" s="1007"/>
      <c r="BX37" s="1007"/>
      <c r="BY37" s="1007"/>
      <c r="BZ37" s="1007"/>
      <c r="CA37" s="1007"/>
      <c r="CB37" s="1007"/>
      <c r="CC37" s="1007"/>
      <c r="CD37" s="1007"/>
      <c r="CE37" s="1007"/>
      <c r="CF37" s="1007"/>
      <c r="CG37" s="1028"/>
      <c r="CH37" s="1003"/>
      <c r="CI37" s="1004"/>
      <c r="CJ37" s="1004"/>
      <c r="CK37" s="1004"/>
      <c r="CL37" s="1005"/>
      <c r="CM37" s="1003"/>
      <c r="CN37" s="1004"/>
      <c r="CO37" s="1004"/>
      <c r="CP37" s="1004"/>
      <c r="CQ37" s="1005"/>
      <c r="CR37" s="1003"/>
      <c r="CS37" s="1004"/>
      <c r="CT37" s="1004"/>
      <c r="CU37" s="1004"/>
      <c r="CV37" s="1005"/>
      <c r="CW37" s="1003"/>
      <c r="CX37" s="1004"/>
      <c r="CY37" s="1004"/>
      <c r="CZ37" s="1004"/>
      <c r="DA37" s="1005"/>
      <c r="DB37" s="1003"/>
      <c r="DC37" s="1004"/>
      <c r="DD37" s="1004"/>
      <c r="DE37" s="1004"/>
      <c r="DF37" s="1005"/>
      <c r="DG37" s="1003"/>
      <c r="DH37" s="1004"/>
      <c r="DI37" s="1004"/>
      <c r="DJ37" s="1004"/>
      <c r="DK37" s="1005"/>
      <c r="DL37" s="1003"/>
      <c r="DM37" s="1004"/>
      <c r="DN37" s="1004"/>
      <c r="DO37" s="1004"/>
      <c r="DP37" s="1005"/>
      <c r="DQ37" s="1003"/>
      <c r="DR37" s="1004"/>
      <c r="DS37" s="1004"/>
      <c r="DT37" s="1004"/>
      <c r="DU37" s="1005"/>
      <c r="DV37" s="1006"/>
      <c r="DW37" s="1007"/>
      <c r="DX37" s="1007"/>
      <c r="DY37" s="1007"/>
      <c r="DZ37" s="1008"/>
      <c r="EA37" s="223"/>
    </row>
    <row r="38" spans="1:131" ht="26.25" customHeight="1" x14ac:dyDescent="0.15">
      <c r="A38" s="235">
        <v>11</v>
      </c>
      <c r="B38" s="1044"/>
      <c r="C38" s="1045"/>
      <c r="D38" s="1045"/>
      <c r="E38" s="1045"/>
      <c r="F38" s="1045"/>
      <c r="G38" s="1045"/>
      <c r="H38" s="1045"/>
      <c r="I38" s="1045"/>
      <c r="J38" s="1045"/>
      <c r="K38" s="1045"/>
      <c r="L38" s="1045"/>
      <c r="M38" s="1045"/>
      <c r="N38" s="1045"/>
      <c r="O38" s="1045"/>
      <c r="P38" s="1046"/>
      <c r="Q38" s="1052"/>
      <c r="R38" s="1053"/>
      <c r="S38" s="1053"/>
      <c r="T38" s="1053"/>
      <c r="U38" s="1053"/>
      <c r="V38" s="1053"/>
      <c r="W38" s="1053"/>
      <c r="X38" s="1053"/>
      <c r="Y38" s="1053"/>
      <c r="Z38" s="1053"/>
      <c r="AA38" s="1053"/>
      <c r="AB38" s="1053"/>
      <c r="AC38" s="1053"/>
      <c r="AD38" s="1053"/>
      <c r="AE38" s="1054"/>
      <c r="AF38" s="1049"/>
      <c r="AG38" s="1050"/>
      <c r="AH38" s="1050"/>
      <c r="AI38" s="1050"/>
      <c r="AJ38" s="1051"/>
      <c r="AK38" s="993"/>
      <c r="AL38" s="984"/>
      <c r="AM38" s="984"/>
      <c r="AN38" s="984"/>
      <c r="AO38" s="984"/>
      <c r="AP38" s="984"/>
      <c r="AQ38" s="984"/>
      <c r="AR38" s="984"/>
      <c r="AS38" s="984"/>
      <c r="AT38" s="984"/>
      <c r="AU38" s="984"/>
      <c r="AV38" s="984"/>
      <c r="AW38" s="984"/>
      <c r="AX38" s="984"/>
      <c r="AY38" s="984"/>
      <c r="AZ38" s="1055"/>
      <c r="BA38" s="1055"/>
      <c r="BB38" s="1055"/>
      <c r="BC38" s="1055"/>
      <c r="BD38" s="1055"/>
      <c r="BE38" s="985"/>
      <c r="BF38" s="985"/>
      <c r="BG38" s="985"/>
      <c r="BH38" s="985"/>
      <c r="BI38" s="986"/>
      <c r="BJ38" s="225"/>
      <c r="BK38" s="225"/>
      <c r="BL38" s="225"/>
      <c r="BM38" s="225"/>
      <c r="BN38" s="225"/>
      <c r="BO38" s="234"/>
      <c r="BP38" s="234"/>
      <c r="BQ38" s="231">
        <v>32</v>
      </c>
      <c r="BR38" s="232"/>
      <c r="BS38" s="1006"/>
      <c r="BT38" s="1007"/>
      <c r="BU38" s="1007"/>
      <c r="BV38" s="1007"/>
      <c r="BW38" s="1007"/>
      <c r="BX38" s="1007"/>
      <c r="BY38" s="1007"/>
      <c r="BZ38" s="1007"/>
      <c r="CA38" s="1007"/>
      <c r="CB38" s="1007"/>
      <c r="CC38" s="1007"/>
      <c r="CD38" s="1007"/>
      <c r="CE38" s="1007"/>
      <c r="CF38" s="1007"/>
      <c r="CG38" s="1028"/>
      <c r="CH38" s="1003"/>
      <c r="CI38" s="1004"/>
      <c r="CJ38" s="1004"/>
      <c r="CK38" s="1004"/>
      <c r="CL38" s="1005"/>
      <c r="CM38" s="1003"/>
      <c r="CN38" s="1004"/>
      <c r="CO38" s="1004"/>
      <c r="CP38" s="1004"/>
      <c r="CQ38" s="1005"/>
      <c r="CR38" s="1003"/>
      <c r="CS38" s="1004"/>
      <c r="CT38" s="1004"/>
      <c r="CU38" s="1004"/>
      <c r="CV38" s="1005"/>
      <c r="CW38" s="1003"/>
      <c r="CX38" s="1004"/>
      <c r="CY38" s="1004"/>
      <c r="CZ38" s="1004"/>
      <c r="DA38" s="1005"/>
      <c r="DB38" s="1003"/>
      <c r="DC38" s="1004"/>
      <c r="DD38" s="1004"/>
      <c r="DE38" s="1004"/>
      <c r="DF38" s="1005"/>
      <c r="DG38" s="1003"/>
      <c r="DH38" s="1004"/>
      <c r="DI38" s="1004"/>
      <c r="DJ38" s="1004"/>
      <c r="DK38" s="1005"/>
      <c r="DL38" s="1003"/>
      <c r="DM38" s="1004"/>
      <c r="DN38" s="1004"/>
      <c r="DO38" s="1004"/>
      <c r="DP38" s="1005"/>
      <c r="DQ38" s="1003"/>
      <c r="DR38" s="1004"/>
      <c r="DS38" s="1004"/>
      <c r="DT38" s="1004"/>
      <c r="DU38" s="1005"/>
      <c r="DV38" s="1006"/>
      <c r="DW38" s="1007"/>
      <c r="DX38" s="1007"/>
      <c r="DY38" s="1007"/>
      <c r="DZ38" s="1008"/>
      <c r="EA38" s="223"/>
    </row>
    <row r="39" spans="1:131" ht="26.25" customHeight="1" x14ac:dyDescent="0.15">
      <c r="A39" s="235">
        <v>12</v>
      </c>
      <c r="B39" s="1044"/>
      <c r="C39" s="1045"/>
      <c r="D39" s="1045"/>
      <c r="E39" s="1045"/>
      <c r="F39" s="1045"/>
      <c r="G39" s="1045"/>
      <c r="H39" s="1045"/>
      <c r="I39" s="1045"/>
      <c r="J39" s="1045"/>
      <c r="K39" s="1045"/>
      <c r="L39" s="1045"/>
      <c r="M39" s="1045"/>
      <c r="N39" s="1045"/>
      <c r="O39" s="1045"/>
      <c r="P39" s="1046"/>
      <c r="Q39" s="1052"/>
      <c r="R39" s="1053"/>
      <c r="S39" s="1053"/>
      <c r="T39" s="1053"/>
      <c r="U39" s="1053"/>
      <c r="V39" s="1053"/>
      <c r="W39" s="1053"/>
      <c r="X39" s="1053"/>
      <c r="Y39" s="1053"/>
      <c r="Z39" s="1053"/>
      <c r="AA39" s="1053"/>
      <c r="AB39" s="1053"/>
      <c r="AC39" s="1053"/>
      <c r="AD39" s="1053"/>
      <c r="AE39" s="1054"/>
      <c r="AF39" s="1049"/>
      <c r="AG39" s="1050"/>
      <c r="AH39" s="1050"/>
      <c r="AI39" s="1050"/>
      <c r="AJ39" s="1051"/>
      <c r="AK39" s="993"/>
      <c r="AL39" s="984"/>
      <c r="AM39" s="984"/>
      <c r="AN39" s="984"/>
      <c r="AO39" s="984"/>
      <c r="AP39" s="984"/>
      <c r="AQ39" s="984"/>
      <c r="AR39" s="984"/>
      <c r="AS39" s="984"/>
      <c r="AT39" s="984"/>
      <c r="AU39" s="984"/>
      <c r="AV39" s="984"/>
      <c r="AW39" s="984"/>
      <c r="AX39" s="984"/>
      <c r="AY39" s="984"/>
      <c r="AZ39" s="1055"/>
      <c r="BA39" s="1055"/>
      <c r="BB39" s="1055"/>
      <c r="BC39" s="1055"/>
      <c r="BD39" s="1055"/>
      <c r="BE39" s="985"/>
      <c r="BF39" s="985"/>
      <c r="BG39" s="985"/>
      <c r="BH39" s="985"/>
      <c r="BI39" s="986"/>
      <c r="BJ39" s="225"/>
      <c r="BK39" s="225"/>
      <c r="BL39" s="225"/>
      <c r="BM39" s="225"/>
      <c r="BN39" s="225"/>
      <c r="BO39" s="234"/>
      <c r="BP39" s="234"/>
      <c r="BQ39" s="231">
        <v>33</v>
      </c>
      <c r="BR39" s="232"/>
      <c r="BS39" s="1006"/>
      <c r="BT39" s="1007"/>
      <c r="BU39" s="1007"/>
      <c r="BV39" s="1007"/>
      <c r="BW39" s="1007"/>
      <c r="BX39" s="1007"/>
      <c r="BY39" s="1007"/>
      <c r="BZ39" s="1007"/>
      <c r="CA39" s="1007"/>
      <c r="CB39" s="1007"/>
      <c r="CC39" s="1007"/>
      <c r="CD39" s="1007"/>
      <c r="CE39" s="1007"/>
      <c r="CF39" s="1007"/>
      <c r="CG39" s="1028"/>
      <c r="CH39" s="1003"/>
      <c r="CI39" s="1004"/>
      <c r="CJ39" s="1004"/>
      <c r="CK39" s="1004"/>
      <c r="CL39" s="1005"/>
      <c r="CM39" s="1003"/>
      <c r="CN39" s="1004"/>
      <c r="CO39" s="1004"/>
      <c r="CP39" s="1004"/>
      <c r="CQ39" s="1005"/>
      <c r="CR39" s="1003"/>
      <c r="CS39" s="1004"/>
      <c r="CT39" s="1004"/>
      <c r="CU39" s="1004"/>
      <c r="CV39" s="1005"/>
      <c r="CW39" s="1003"/>
      <c r="CX39" s="1004"/>
      <c r="CY39" s="1004"/>
      <c r="CZ39" s="1004"/>
      <c r="DA39" s="1005"/>
      <c r="DB39" s="1003"/>
      <c r="DC39" s="1004"/>
      <c r="DD39" s="1004"/>
      <c r="DE39" s="1004"/>
      <c r="DF39" s="1005"/>
      <c r="DG39" s="1003"/>
      <c r="DH39" s="1004"/>
      <c r="DI39" s="1004"/>
      <c r="DJ39" s="1004"/>
      <c r="DK39" s="1005"/>
      <c r="DL39" s="1003"/>
      <c r="DM39" s="1004"/>
      <c r="DN39" s="1004"/>
      <c r="DO39" s="1004"/>
      <c r="DP39" s="1005"/>
      <c r="DQ39" s="1003"/>
      <c r="DR39" s="1004"/>
      <c r="DS39" s="1004"/>
      <c r="DT39" s="1004"/>
      <c r="DU39" s="1005"/>
      <c r="DV39" s="1006"/>
      <c r="DW39" s="1007"/>
      <c r="DX39" s="1007"/>
      <c r="DY39" s="1007"/>
      <c r="DZ39" s="1008"/>
      <c r="EA39" s="223"/>
    </row>
    <row r="40" spans="1:131" ht="26.25" customHeight="1" x14ac:dyDescent="0.15">
      <c r="A40" s="231">
        <v>13</v>
      </c>
      <c r="B40" s="1044"/>
      <c r="C40" s="1045"/>
      <c r="D40" s="1045"/>
      <c r="E40" s="1045"/>
      <c r="F40" s="1045"/>
      <c r="G40" s="1045"/>
      <c r="H40" s="1045"/>
      <c r="I40" s="1045"/>
      <c r="J40" s="1045"/>
      <c r="K40" s="1045"/>
      <c r="L40" s="1045"/>
      <c r="M40" s="1045"/>
      <c r="N40" s="1045"/>
      <c r="O40" s="1045"/>
      <c r="P40" s="1046"/>
      <c r="Q40" s="1052"/>
      <c r="R40" s="1053"/>
      <c r="S40" s="1053"/>
      <c r="T40" s="1053"/>
      <c r="U40" s="1053"/>
      <c r="V40" s="1053"/>
      <c r="W40" s="1053"/>
      <c r="X40" s="1053"/>
      <c r="Y40" s="1053"/>
      <c r="Z40" s="1053"/>
      <c r="AA40" s="1053"/>
      <c r="AB40" s="1053"/>
      <c r="AC40" s="1053"/>
      <c r="AD40" s="1053"/>
      <c r="AE40" s="1054"/>
      <c r="AF40" s="1049"/>
      <c r="AG40" s="1050"/>
      <c r="AH40" s="1050"/>
      <c r="AI40" s="1050"/>
      <c r="AJ40" s="1051"/>
      <c r="AK40" s="993"/>
      <c r="AL40" s="984"/>
      <c r="AM40" s="984"/>
      <c r="AN40" s="984"/>
      <c r="AO40" s="984"/>
      <c r="AP40" s="984"/>
      <c r="AQ40" s="984"/>
      <c r="AR40" s="984"/>
      <c r="AS40" s="984"/>
      <c r="AT40" s="984"/>
      <c r="AU40" s="984"/>
      <c r="AV40" s="984"/>
      <c r="AW40" s="984"/>
      <c r="AX40" s="984"/>
      <c r="AY40" s="984"/>
      <c r="AZ40" s="1055"/>
      <c r="BA40" s="1055"/>
      <c r="BB40" s="1055"/>
      <c r="BC40" s="1055"/>
      <c r="BD40" s="1055"/>
      <c r="BE40" s="985"/>
      <c r="BF40" s="985"/>
      <c r="BG40" s="985"/>
      <c r="BH40" s="985"/>
      <c r="BI40" s="986"/>
      <c r="BJ40" s="225"/>
      <c r="BK40" s="225"/>
      <c r="BL40" s="225"/>
      <c r="BM40" s="225"/>
      <c r="BN40" s="225"/>
      <c r="BO40" s="234"/>
      <c r="BP40" s="234"/>
      <c r="BQ40" s="231">
        <v>34</v>
      </c>
      <c r="BR40" s="232"/>
      <c r="BS40" s="1006"/>
      <c r="BT40" s="1007"/>
      <c r="BU40" s="1007"/>
      <c r="BV40" s="1007"/>
      <c r="BW40" s="1007"/>
      <c r="BX40" s="1007"/>
      <c r="BY40" s="1007"/>
      <c r="BZ40" s="1007"/>
      <c r="CA40" s="1007"/>
      <c r="CB40" s="1007"/>
      <c r="CC40" s="1007"/>
      <c r="CD40" s="1007"/>
      <c r="CE40" s="1007"/>
      <c r="CF40" s="1007"/>
      <c r="CG40" s="1028"/>
      <c r="CH40" s="1003"/>
      <c r="CI40" s="1004"/>
      <c r="CJ40" s="1004"/>
      <c r="CK40" s="1004"/>
      <c r="CL40" s="1005"/>
      <c r="CM40" s="1003"/>
      <c r="CN40" s="1004"/>
      <c r="CO40" s="1004"/>
      <c r="CP40" s="1004"/>
      <c r="CQ40" s="1005"/>
      <c r="CR40" s="1003"/>
      <c r="CS40" s="1004"/>
      <c r="CT40" s="1004"/>
      <c r="CU40" s="1004"/>
      <c r="CV40" s="1005"/>
      <c r="CW40" s="1003"/>
      <c r="CX40" s="1004"/>
      <c r="CY40" s="1004"/>
      <c r="CZ40" s="1004"/>
      <c r="DA40" s="1005"/>
      <c r="DB40" s="1003"/>
      <c r="DC40" s="1004"/>
      <c r="DD40" s="1004"/>
      <c r="DE40" s="1004"/>
      <c r="DF40" s="1005"/>
      <c r="DG40" s="1003"/>
      <c r="DH40" s="1004"/>
      <c r="DI40" s="1004"/>
      <c r="DJ40" s="1004"/>
      <c r="DK40" s="1005"/>
      <c r="DL40" s="1003"/>
      <c r="DM40" s="1004"/>
      <c r="DN40" s="1004"/>
      <c r="DO40" s="1004"/>
      <c r="DP40" s="1005"/>
      <c r="DQ40" s="1003"/>
      <c r="DR40" s="1004"/>
      <c r="DS40" s="1004"/>
      <c r="DT40" s="1004"/>
      <c r="DU40" s="1005"/>
      <c r="DV40" s="1006"/>
      <c r="DW40" s="1007"/>
      <c r="DX40" s="1007"/>
      <c r="DY40" s="1007"/>
      <c r="DZ40" s="1008"/>
      <c r="EA40" s="223"/>
    </row>
    <row r="41" spans="1:131" ht="26.25" customHeight="1" x14ac:dyDescent="0.15">
      <c r="A41" s="231">
        <v>14</v>
      </c>
      <c r="B41" s="1044"/>
      <c r="C41" s="1045"/>
      <c r="D41" s="1045"/>
      <c r="E41" s="1045"/>
      <c r="F41" s="1045"/>
      <c r="G41" s="1045"/>
      <c r="H41" s="1045"/>
      <c r="I41" s="1045"/>
      <c r="J41" s="1045"/>
      <c r="K41" s="1045"/>
      <c r="L41" s="1045"/>
      <c r="M41" s="1045"/>
      <c r="N41" s="1045"/>
      <c r="O41" s="1045"/>
      <c r="P41" s="1046"/>
      <c r="Q41" s="1052"/>
      <c r="R41" s="1053"/>
      <c r="S41" s="1053"/>
      <c r="T41" s="1053"/>
      <c r="U41" s="1053"/>
      <c r="V41" s="1053"/>
      <c r="W41" s="1053"/>
      <c r="X41" s="1053"/>
      <c r="Y41" s="1053"/>
      <c r="Z41" s="1053"/>
      <c r="AA41" s="1053"/>
      <c r="AB41" s="1053"/>
      <c r="AC41" s="1053"/>
      <c r="AD41" s="1053"/>
      <c r="AE41" s="1054"/>
      <c r="AF41" s="1049"/>
      <c r="AG41" s="1050"/>
      <c r="AH41" s="1050"/>
      <c r="AI41" s="1050"/>
      <c r="AJ41" s="1051"/>
      <c r="AK41" s="993"/>
      <c r="AL41" s="984"/>
      <c r="AM41" s="984"/>
      <c r="AN41" s="984"/>
      <c r="AO41" s="984"/>
      <c r="AP41" s="984"/>
      <c r="AQ41" s="984"/>
      <c r="AR41" s="984"/>
      <c r="AS41" s="984"/>
      <c r="AT41" s="984"/>
      <c r="AU41" s="984"/>
      <c r="AV41" s="984"/>
      <c r="AW41" s="984"/>
      <c r="AX41" s="984"/>
      <c r="AY41" s="984"/>
      <c r="AZ41" s="1055"/>
      <c r="BA41" s="1055"/>
      <c r="BB41" s="1055"/>
      <c r="BC41" s="1055"/>
      <c r="BD41" s="1055"/>
      <c r="BE41" s="985"/>
      <c r="BF41" s="985"/>
      <c r="BG41" s="985"/>
      <c r="BH41" s="985"/>
      <c r="BI41" s="986"/>
      <c r="BJ41" s="225"/>
      <c r="BK41" s="225"/>
      <c r="BL41" s="225"/>
      <c r="BM41" s="225"/>
      <c r="BN41" s="225"/>
      <c r="BO41" s="234"/>
      <c r="BP41" s="234"/>
      <c r="BQ41" s="231">
        <v>35</v>
      </c>
      <c r="BR41" s="232"/>
      <c r="BS41" s="1006"/>
      <c r="BT41" s="1007"/>
      <c r="BU41" s="1007"/>
      <c r="BV41" s="1007"/>
      <c r="BW41" s="1007"/>
      <c r="BX41" s="1007"/>
      <c r="BY41" s="1007"/>
      <c r="BZ41" s="1007"/>
      <c r="CA41" s="1007"/>
      <c r="CB41" s="1007"/>
      <c r="CC41" s="1007"/>
      <c r="CD41" s="1007"/>
      <c r="CE41" s="1007"/>
      <c r="CF41" s="1007"/>
      <c r="CG41" s="1028"/>
      <c r="CH41" s="1003"/>
      <c r="CI41" s="1004"/>
      <c r="CJ41" s="1004"/>
      <c r="CK41" s="1004"/>
      <c r="CL41" s="1005"/>
      <c r="CM41" s="1003"/>
      <c r="CN41" s="1004"/>
      <c r="CO41" s="1004"/>
      <c r="CP41" s="1004"/>
      <c r="CQ41" s="1005"/>
      <c r="CR41" s="1003"/>
      <c r="CS41" s="1004"/>
      <c r="CT41" s="1004"/>
      <c r="CU41" s="1004"/>
      <c r="CV41" s="1005"/>
      <c r="CW41" s="1003"/>
      <c r="CX41" s="1004"/>
      <c r="CY41" s="1004"/>
      <c r="CZ41" s="1004"/>
      <c r="DA41" s="1005"/>
      <c r="DB41" s="1003"/>
      <c r="DC41" s="1004"/>
      <c r="DD41" s="1004"/>
      <c r="DE41" s="1004"/>
      <c r="DF41" s="1005"/>
      <c r="DG41" s="1003"/>
      <c r="DH41" s="1004"/>
      <c r="DI41" s="1004"/>
      <c r="DJ41" s="1004"/>
      <c r="DK41" s="1005"/>
      <c r="DL41" s="1003"/>
      <c r="DM41" s="1004"/>
      <c r="DN41" s="1004"/>
      <c r="DO41" s="1004"/>
      <c r="DP41" s="1005"/>
      <c r="DQ41" s="1003"/>
      <c r="DR41" s="1004"/>
      <c r="DS41" s="1004"/>
      <c r="DT41" s="1004"/>
      <c r="DU41" s="1005"/>
      <c r="DV41" s="1006"/>
      <c r="DW41" s="1007"/>
      <c r="DX41" s="1007"/>
      <c r="DY41" s="1007"/>
      <c r="DZ41" s="1008"/>
      <c r="EA41" s="223"/>
    </row>
    <row r="42" spans="1:131" ht="26.25" customHeight="1" x14ac:dyDescent="0.15">
      <c r="A42" s="231">
        <v>15</v>
      </c>
      <c r="B42" s="1044"/>
      <c r="C42" s="1045"/>
      <c r="D42" s="1045"/>
      <c r="E42" s="1045"/>
      <c r="F42" s="1045"/>
      <c r="G42" s="1045"/>
      <c r="H42" s="1045"/>
      <c r="I42" s="1045"/>
      <c r="J42" s="1045"/>
      <c r="K42" s="1045"/>
      <c r="L42" s="1045"/>
      <c r="M42" s="1045"/>
      <c r="N42" s="1045"/>
      <c r="O42" s="1045"/>
      <c r="P42" s="1046"/>
      <c r="Q42" s="1052"/>
      <c r="R42" s="1053"/>
      <c r="S42" s="1053"/>
      <c r="T42" s="1053"/>
      <c r="U42" s="1053"/>
      <c r="V42" s="1053"/>
      <c r="W42" s="1053"/>
      <c r="X42" s="1053"/>
      <c r="Y42" s="1053"/>
      <c r="Z42" s="1053"/>
      <c r="AA42" s="1053"/>
      <c r="AB42" s="1053"/>
      <c r="AC42" s="1053"/>
      <c r="AD42" s="1053"/>
      <c r="AE42" s="1054"/>
      <c r="AF42" s="1049"/>
      <c r="AG42" s="1050"/>
      <c r="AH42" s="1050"/>
      <c r="AI42" s="1050"/>
      <c r="AJ42" s="1051"/>
      <c r="AK42" s="993"/>
      <c r="AL42" s="984"/>
      <c r="AM42" s="984"/>
      <c r="AN42" s="984"/>
      <c r="AO42" s="984"/>
      <c r="AP42" s="984"/>
      <c r="AQ42" s="984"/>
      <c r="AR42" s="984"/>
      <c r="AS42" s="984"/>
      <c r="AT42" s="984"/>
      <c r="AU42" s="984"/>
      <c r="AV42" s="984"/>
      <c r="AW42" s="984"/>
      <c r="AX42" s="984"/>
      <c r="AY42" s="984"/>
      <c r="AZ42" s="1055"/>
      <c r="BA42" s="1055"/>
      <c r="BB42" s="1055"/>
      <c r="BC42" s="1055"/>
      <c r="BD42" s="1055"/>
      <c r="BE42" s="985"/>
      <c r="BF42" s="985"/>
      <c r="BG42" s="985"/>
      <c r="BH42" s="985"/>
      <c r="BI42" s="986"/>
      <c r="BJ42" s="225"/>
      <c r="BK42" s="225"/>
      <c r="BL42" s="225"/>
      <c r="BM42" s="225"/>
      <c r="BN42" s="225"/>
      <c r="BO42" s="234"/>
      <c r="BP42" s="234"/>
      <c r="BQ42" s="231">
        <v>36</v>
      </c>
      <c r="BR42" s="232"/>
      <c r="BS42" s="1006"/>
      <c r="BT42" s="1007"/>
      <c r="BU42" s="1007"/>
      <c r="BV42" s="1007"/>
      <c r="BW42" s="1007"/>
      <c r="BX42" s="1007"/>
      <c r="BY42" s="1007"/>
      <c r="BZ42" s="1007"/>
      <c r="CA42" s="1007"/>
      <c r="CB42" s="1007"/>
      <c r="CC42" s="1007"/>
      <c r="CD42" s="1007"/>
      <c r="CE42" s="1007"/>
      <c r="CF42" s="1007"/>
      <c r="CG42" s="1028"/>
      <c r="CH42" s="1003"/>
      <c r="CI42" s="1004"/>
      <c r="CJ42" s="1004"/>
      <c r="CK42" s="1004"/>
      <c r="CL42" s="1005"/>
      <c r="CM42" s="1003"/>
      <c r="CN42" s="1004"/>
      <c r="CO42" s="1004"/>
      <c r="CP42" s="1004"/>
      <c r="CQ42" s="1005"/>
      <c r="CR42" s="1003"/>
      <c r="CS42" s="1004"/>
      <c r="CT42" s="1004"/>
      <c r="CU42" s="1004"/>
      <c r="CV42" s="1005"/>
      <c r="CW42" s="1003"/>
      <c r="CX42" s="1004"/>
      <c r="CY42" s="1004"/>
      <c r="CZ42" s="1004"/>
      <c r="DA42" s="1005"/>
      <c r="DB42" s="1003"/>
      <c r="DC42" s="1004"/>
      <c r="DD42" s="1004"/>
      <c r="DE42" s="1004"/>
      <c r="DF42" s="1005"/>
      <c r="DG42" s="1003"/>
      <c r="DH42" s="1004"/>
      <c r="DI42" s="1004"/>
      <c r="DJ42" s="1004"/>
      <c r="DK42" s="1005"/>
      <c r="DL42" s="1003"/>
      <c r="DM42" s="1004"/>
      <c r="DN42" s="1004"/>
      <c r="DO42" s="1004"/>
      <c r="DP42" s="1005"/>
      <c r="DQ42" s="1003"/>
      <c r="DR42" s="1004"/>
      <c r="DS42" s="1004"/>
      <c r="DT42" s="1004"/>
      <c r="DU42" s="1005"/>
      <c r="DV42" s="1006"/>
      <c r="DW42" s="1007"/>
      <c r="DX42" s="1007"/>
      <c r="DY42" s="1007"/>
      <c r="DZ42" s="1008"/>
      <c r="EA42" s="223"/>
    </row>
    <row r="43" spans="1:131" ht="26.25" customHeight="1" x14ac:dyDescent="0.15">
      <c r="A43" s="231">
        <v>16</v>
      </c>
      <c r="B43" s="1044"/>
      <c r="C43" s="1045"/>
      <c r="D43" s="1045"/>
      <c r="E43" s="1045"/>
      <c r="F43" s="1045"/>
      <c r="G43" s="1045"/>
      <c r="H43" s="1045"/>
      <c r="I43" s="1045"/>
      <c r="J43" s="1045"/>
      <c r="K43" s="1045"/>
      <c r="L43" s="1045"/>
      <c r="M43" s="1045"/>
      <c r="N43" s="1045"/>
      <c r="O43" s="1045"/>
      <c r="P43" s="1046"/>
      <c r="Q43" s="1052"/>
      <c r="R43" s="1053"/>
      <c r="S43" s="1053"/>
      <c r="T43" s="1053"/>
      <c r="U43" s="1053"/>
      <c r="V43" s="1053"/>
      <c r="W43" s="1053"/>
      <c r="X43" s="1053"/>
      <c r="Y43" s="1053"/>
      <c r="Z43" s="1053"/>
      <c r="AA43" s="1053"/>
      <c r="AB43" s="1053"/>
      <c r="AC43" s="1053"/>
      <c r="AD43" s="1053"/>
      <c r="AE43" s="1054"/>
      <c r="AF43" s="1049"/>
      <c r="AG43" s="1050"/>
      <c r="AH43" s="1050"/>
      <c r="AI43" s="1050"/>
      <c r="AJ43" s="1051"/>
      <c r="AK43" s="993"/>
      <c r="AL43" s="984"/>
      <c r="AM43" s="984"/>
      <c r="AN43" s="984"/>
      <c r="AO43" s="984"/>
      <c r="AP43" s="984"/>
      <c r="AQ43" s="984"/>
      <c r="AR43" s="984"/>
      <c r="AS43" s="984"/>
      <c r="AT43" s="984"/>
      <c r="AU43" s="984"/>
      <c r="AV43" s="984"/>
      <c r="AW43" s="984"/>
      <c r="AX43" s="984"/>
      <c r="AY43" s="984"/>
      <c r="AZ43" s="1055"/>
      <c r="BA43" s="1055"/>
      <c r="BB43" s="1055"/>
      <c r="BC43" s="1055"/>
      <c r="BD43" s="1055"/>
      <c r="BE43" s="985"/>
      <c r="BF43" s="985"/>
      <c r="BG43" s="985"/>
      <c r="BH43" s="985"/>
      <c r="BI43" s="986"/>
      <c r="BJ43" s="225"/>
      <c r="BK43" s="225"/>
      <c r="BL43" s="225"/>
      <c r="BM43" s="225"/>
      <c r="BN43" s="225"/>
      <c r="BO43" s="234"/>
      <c r="BP43" s="234"/>
      <c r="BQ43" s="231">
        <v>37</v>
      </c>
      <c r="BR43" s="232"/>
      <c r="BS43" s="1006"/>
      <c r="BT43" s="1007"/>
      <c r="BU43" s="1007"/>
      <c r="BV43" s="1007"/>
      <c r="BW43" s="1007"/>
      <c r="BX43" s="1007"/>
      <c r="BY43" s="1007"/>
      <c r="BZ43" s="1007"/>
      <c r="CA43" s="1007"/>
      <c r="CB43" s="1007"/>
      <c r="CC43" s="1007"/>
      <c r="CD43" s="1007"/>
      <c r="CE43" s="1007"/>
      <c r="CF43" s="1007"/>
      <c r="CG43" s="1028"/>
      <c r="CH43" s="1003"/>
      <c r="CI43" s="1004"/>
      <c r="CJ43" s="1004"/>
      <c r="CK43" s="1004"/>
      <c r="CL43" s="1005"/>
      <c r="CM43" s="1003"/>
      <c r="CN43" s="1004"/>
      <c r="CO43" s="1004"/>
      <c r="CP43" s="1004"/>
      <c r="CQ43" s="1005"/>
      <c r="CR43" s="1003"/>
      <c r="CS43" s="1004"/>
      <c r="CT43" s="1004"/>
      <c r="CU43" s="1004"/>
      <c r="CV43" s="1005"/>
      <c r="CW43" s="1003"/>
      <c r="CX43" s="1004"/>
      <c r="CY43" s="1004"/>
      <c r="CZ43" s="1004"/>
      <c r="DA43" s="1005"/>
      <c r="DB43" s="1003"/>
      <c r="DC43" s="1004"/>
      <c r="DD43" s="1004"/>
      <c r="DE43" s="1004"/>
      <c r="DF43" s="1005"/>
      <c r="DG43" s="1003"/>
      <c r="DH43" s="1004"/>
      <c r="DI43" s="1004"/>
      <c r="DJ43" s="1004"/>
      <c r="DK43" s="1005"/>
      <c r="DL43" s="1003"/>
      <c r="DM43" s="1004"/>
      <c r="DN43" s="1004"/>
      <c r="DO43" s="1004"/>
      <c r="DP43" s="1005"/>
      <c r="DQ43" s="1003"/>
      <c r="DR43" s="1004"/>
      <c r="DS43" s="1004"/>
      <c r="DT43" s="1004"/>
      <c r="DU43" s="1005"/>
      <c r="DV43" s="1006"/>
      <c r="DW43" s="1007"/>
      <c r="DX43" s="1007"/>
      <c r="DY43" s="1007"/>
      <c r="DZ43" s="1008"/>
      <c r="EA43" s="223"/>
    </row>
    <row r="44" spans="1:131" ht="26.25" customHeight="1" x14ac:dyDescent="0.15">
      <c r="A44" s="231">
        <v>17</v>
      </c>
      <c r="B44" s="1044"/>
      <c r="C44" s="1045"/>
      <c r="D44" s="1045"/>
      <c r="E44" s="1045"/>
      <c r="F44" s="1045"/>
      <c r="G44" s="1045"/>
      <c r="H44" s="1045"/>
      <c r="I44" s="1045"/>
      <c r="J44" s="1045"/>
      <c r="K44" s="1045"/>
      <c r="L44" s="1045"/>
      <c r="M44" s="1045"/>
      <c r="N44" s="1045"/>
      <c r="O44" s="1045"/>
      <c r="P44" s="1046"/>
      <c r="Q44" s="1052"/>
      <c r="R44" s="1053"/>
      <c r="S44" s="1053"/>
      <c r="T44" s="1053"/>
      <c r="U44" s="1053"/>
      <c r="V44" s="1053"/>
      <c r="W44" s="1053"/>
      <c r="X44" s="1053"/>
      <c r="Y44" s="1053"/>
      <c r="Z44" s="1053"/>
      <c r="AA44" s="1053"/>
      <c r="AB44" s="1053"/>
      <c r="AC44" s="1053"/>
      <c r="AD44" s="1053"/>
      <c r="AE44" s="1054"/>
      <c r="AF44" s="1049"/>
      <c r="AG44" s="1050"/>
      <c r="AH44" s="1050"/>
      <c r="AI44" s="1050"/>
      <c r="AJ44" s="1051"/>
      <c r="AK44" s="993"/>
      <c r="AL44" s="984"/>
      <c r="AM44" s="984"/>
      <c r="AN44" s="984"/>
      <c r="AO44" s="984"/>
      <c r="AP44" s="984"/>
      <c r="AQ44" s="984"/>
      <c r="AR44" s="984"/>
      <c r="AS44" s="984"/>
      <c r="AT44" s="984"/>
      <c r="AU44" s="984"/>
      <c r="AV44" s="984"/>
      <c r="AW44" s="984"/>
      <c r="AX44" s="984"/>
      <c r="AY44" s="984"/>
      <c r="AZ44" s="1055"/>
      <c r="BA44" s="1055"/>
      <c r="BB44" s="1055"/>
      <c r="BC44" s="1055"/>
      <c r="BD44" s="1055"/>
      <c r="BE44" s="985"/>
      <c r="BF44" s="985"/>
      <c r="BG44" s="985"/>
      <c r="BH44" s="985"/>
      <c r="BI44" s="986"/>
      <c r="BJ44" s="225"/>
      <c r="BK44" s="225"/>
      <c r="BL44" s="225"/>
      <c r="BM44" s="225"/>
      <c r="BN44" s="225"/>
      <c r="BO44" s="234"/>
      <c r="BP44" s="234"/>
      <c r="BQ44" s="231">
        <v>38</v>
      </c>
      <c r="BR44" s="232"/>
      <c r="BS44" s="1006"/>
      <c r="BT44" s="1007"/>
      <c r="BU44" s="1007"/>
      <c r="BV44" s="1007"/>
      <c r="BW44" s="1007"/>
      <c r="BX44" s="1007"/>
      <c r="BY44" s="1007"/>
      <c r="BZ44" s="1007"/>
      <c r="CA44" s="1007"/>
      <c r="CB44" s="1007"/>
      <c r="CC44" s="1007"/>
      <c r="CD44" s="1007"/>
      <c r="CE44" s="1007"/>
      <c r="CF44" s="1007"/>
      <c r="CG44" s="1028"/>
      <c r="CH44" s="1003"/>
      <c r="CI44" s="1004"/>
      <c r="CJ44" s="1004"/>
      <c r="CK44" s="1004"/>
      <c r="CL44" s="1005"/>
      <c r="CM44" s="1003"/>
      <c r="CN44" s="1004"/>
      <c r="CO44" s="1004"/>
      <c r="CP44" s="1004"/>
      <c r="CQ44" s="1005"/>
      <c r="CR44" s="1003"/>
      <c r="CS44" s="1004"/>
      <c r="CT44" s="1004"/>
      <c r="CU44" s="1004"/>
      <c r="CV44" s="1005"/>
      <c r="CW44" s="1003"/>
      <c r="CX44" s="1004"/>
      <c r="CY44" s="1004"/>
      <c r="CZ44" s="1004"/>
      <c r="DA44" s="1005"/>
      <c r="DB44" s="1003"/>
      <c r="DC44" s="1004"/>
      <c r="DD44" s="1004"/>
      <c r="DE44" s="1004"/>
      <c r="DF44" s="1005"/>
      <c r="DG44" s="1003"/>
      <c r="DH44" s="1004"/>
      <c r="DI44" s="1004"/>
      <c r="DJ44" s="1004"/>
      <c r="DK44" s="1005"/>
      <c r="DL44" s="1003"/>
      <c r="DM44" s="1004"/>
      <c r="DN44" s="1004"/>
      <c r="DO44" s="1004"/>
      <c r="DP44" s="1005"/>
      <c r="DQ44" s="1003"/>
      <c r="DR44" s="1004"/>
      <c r="DS44" s="1004"/>
      <c r="DT44" s="1004"/>
      <c r="DU44" s="1005"/>
      <c r="DV44" s="1006"/>
      <c r="DW44" s="1007"/>
      <c r="DX44" s="1007"/>
      <c r="DY44" s="1007"/>
      <c r="DZ44" s="1008"/>
      <c r="EA44" s="223"/>
    </row>
    <row r="45" spans="1:131" ht="26.25" customHeight="1" x14ac:dyDescent="0.15">
      <c r="A45" s="231">
        <v>18</v>
      </c>
      <c r="B45" s="1044"/>
      <c r="C45" s="1045"/>
      <c r="D45" s="1045"/>
      <c r="E45" s="1045"/>
      <c r="F45" s="1045"/>
      <c r="G45" s="1045"/>
      <c r="H45" s="1045"/>
      <c r="I45" s="1045"/>
      <c r="J45" s="1045"/>
      <c r="K45" s="1045"/>
      <c r="L45" s="1045"/>
      <c r="M45" s="1045"/>
      <c r="N45" s="1045"/>
      <c r="O45" s="1045"/>
      <c r="P45" s="1046"/>
      <c r="Q45" s="1052"/>
      <c r="R45" s="1053"/>
      <c r="S45" s="1053"/>
      <c r="T45" s="1053"/>
      <c r="U45" s="1053"/>
      <c r="V45" s="1053"/>
      <c r="W45" s="1053"/>
      <c r="X45" s="1053"/>
      <c r="Y45" s="1053"/>
      <c r="Z45" s="1053"/>
      <c r="AA45" s="1053"/>
      <c r="AB45" s="1053"/>
      <c r="AC45" s="1053"/>
      <c r="AD45" s="1053"/>
      <c r="AE45" s="1054"/>
      <c r="AF45" s="1049"/>
      <c r="AG45" s="1050"/>
      <c r="AH45" s="1050"/>
      <c r="AI45" s="1050"/>
      <c r="AJ45" s="1051"/>
      <c r="AK45" s="993"/>
      <c r="AL45" s="984"/>
      <c r="AM45" s="984"/>
      <c r="AN45" s="984"/>
      <c r="AO45" s="984"/>
      <c r="AP45" s="984"/>
      <c r="AQ45" s="984"/>
      <c r="AR45" s="984"/>
      <c r="AS45" s="984"/>
      <c r="AT45" s="984"/>
      <c r="AU45" s="984"/>
      <c r="AV45" s="984"/>
      <c r="AW45" s="984"/>
      <c r="AX45" s="984"/>
      <c r="AY45" s="984"/>
      <c r="AZ45" s="1055"/>
      <c r="BA45" s="1055"/>
      <c r="BB45" s="1055"/>
      <c r="BC45" s="1055"/>
      <c r="BD45" s="1055"/>
      <c r="BE45" s="985"/>
      <c r="BF45" s="985"/>
      <c r="BG45" s="985"/>
      <c r="BH45" s="985"/>
      <c r="BI45" s="986"/>
      <c r="BJ45" s="225"/>
      <c r="BK45" s="225"/>
      <c r="BL45" s="225"/>
      <c r="BM45" s="225"/>
      <c r="BN45" s="225"/>
      <c r="BO45" s="234"/>
      <c r="BP45" s="234"/>
      <c r="BQ45" s="231">
        <v>39</v>
      </c>
      <c r="BR45" s="232"/>
      <c r="BS45" s="1006"/>
      <c r="BT45" s="1007"/>
      <c r="BU45" s="1007"/>
      <c r="BV45" s="1007"/>
      <c r="BW45" s="1007"/>
      <c r="BX45" s="1007"/>
      <c r="BY45" s="1007"/>
      <c r="BZ45" s="1007"/>
      <c r="CA45" s="1007"/>
      <c r="CB45" s="1007"/>
      <c r="CC45" s="1007"/>
      <c r="CD45" s="1007"/>
      <c r="CE45" s="1007"/>
      <c r="CF45" s="1007"/>
      <c r="CG45" s="1028"/>
      <c r="CH45" s="1003"/>
      <c r="CI45" s="1004"/>
      <c r="CJ45" s="1004"/>
      <c r="CK45" s="1004"/>
      <c r="CL45" s="1005"/>
      <c r="CM45" s="1003"/>
      <c r="CN45" s="1004"/>
      <c r="CO45" s="1004"/>
      <c r="CP45" s="1004"/>
      <c r="CQ45" s="1005"/>
      <c r="CR45" s="1003"/>
      <c r="CS45" s="1004"/>
      <c r="CT45" s="1004"/>
      <c r="CU45" s="1004"/>
      <c r="CV45" s="1005"/>
      <c r="CW45" s="1003"/>
      <c r="CX45" s="1004"/>
      <c r="CY45" s="1004"/>
      <c r="CZ45" s="1004"/>
      <c r="DA45" s="1005"/>
      <c r="DB45" s="1003"/>
      <c r="DC45" s="1004"/>
      <c r="DD45" s="1004"/>
      <c r="DE45" s="1004"/>
      <c r="DF45" s="1005"/>
      <c r="DG45" s="1003"/>
      <c r="DH45" s="1004"/>
      <c r="DI45" s="1004"/>
      <c r="DJ45" s="1004"/>
      <c r="DK45" s="1005"/>
      <c r="DL45" s="1003"/>
      <c r="DM45" s="1004"/>
      <c r="DN45" s="1004"/>
      <c r="DO45" s="1004"/>
      <c r="DP45" s="1005"/>
      <c r="DQ45" s="1003"/>
      <c r="DR45" s="1004"/>
      <c r="DS45" s="1004"/>
      <c r="DT45" s="1004"/>
      <c r="DU45" s="1005"/>
      <c r="DV45" s="1006"/>
      <c r="DW45" s="1007"/>
      <c r="DX45" s="1007"/>
      <c r="DY45" s="1007"/>
      <c r="DZ45" s="1008"/>
      <c r="EA45" s="223"/>
    </row>
    <row r="46" spans="1:131" ht="26.25" customHeight="1" x14ac:dyDescent="0.15">
      <c r="A46" s="231">
        <v>19</v>
      </c>
      <c r="B46" s="1044"/>
      <c r="C46" s="1045"/>
      <c r="D46" s="1045"/>
      <c r="E46" s="1045"/>
      <c r="F46" s="1045"/>
      <c r="G46" s="1045"/>
      <c r="H46" s="1045"/>
      <c r="I46" s="1045"/>
      <c r="J46" s="1045"/>
      <c r="K46" s="1045"/>
      <c r="L46" s="1045"/>
      <c r="M46" s="1045"/>
      <c r="N46" s="1045"/>
      <c r="O46" s="1045"/>
      <c r="P46" s="1046"/>
      <c r="Q46" s="1052"/>
      <c r="R46" s="1053"/>
      <c r="S46" s="1053"/>
      <c r="T46" s="1053"/>
      <c r="U46" s="1053"/>
      <c r="V46" s="1053"/>
      <c r="W46" s="1053"/>
      <c r="X46" s="1053"/>
      <c r="Y46" s="1053"/>
      <c r="Z46" s="1053"/>
      <c r="AA46" s="1053"/>
      <c r="AB46" s="1053"/>
      <c r="AC46" s="1053"/>
      <c r="AD46" s="1053"/>
      <c r="AE46" s="1054"/>
      <c r="AF46" s="1049"/>
      <c r="AG46" s="1050"/>
      <c r="AH46" s="1050"/>
      <c r="AI46" s="1050"/>
      <c r="AJ46" s="1051"/>
      <c r="AK46" s="993"/>
      <c r="AL46" s="984"/>
      <c r="AM46" s="984"/>
      <c r="AN46" s="984"/>
      <c r="AO46" s="984"/>
      <c r="AP46" s="984"/>
      <c r="AQ46" s="984"/>
      <c r="AR46" s="984"/>
      <c r="AS46" s="984"/>
      <c r="AT46" s="984"/>
      <c r="AU46" s="984"/>
      <c r="AV46" s="984"/>
      <c r="AW46" s="984"/>
      <c r="AX46" s="984"/>
      <c r="AY46" s="984"/>
      <c r="AZ46" s="1055"/>
      <c r="BA46" s="1055"/>
      <c r="BB46" s="1055"/>
      <c r="BC46" s="1055"/>
      <c r="BD46" s="1055"/>
      <c r="BE46" s="985"/>
      <c r="BF46" s="985"/>
      <c r="BG46" s="985"/>
      <c r="BH46" s="985"/>
      <c r="BI46" s="986"/>
      <c r="BJ46" s="225"/>
      <c r="BK46" s="225"/>
      <c r="BL46" s="225"/>
      <c r="BM46" s="225"/>
      <c r="BN46" s="225"/>
      <c r="BO46" s="234"/>
      <c r="BP46" s="234"/>
      <c r="BQ46" s="231">
        <v>40</v>
      </c>
      <c r="BR46" s="232"/>
      <c r="BS46" s="1006"/>
      <c r="BT46" s="1007"/>
      <c r="BU46" s="1007"/>
      <c r="BV46" s="1007"/>
      <c r="BW46" s="1007"/>
      <c r="BX46" s="1007"/>
      <c r="BY46" s="1007"/>
      <c r="BZ46" s="1007"/>
      <c r="CA46" s="1007"/>
      <c r="CB46" s="1007"/>
      <c r="CC46" s="1007"/>
      <c r="CD46" s="1007"/>
      <c r="CE46" s="1007"/>
      <c r="CF46" s="1007"/>
      <c r="CG46" s="1028"/>
      <c r="CH46" s="1003"/>
      <c r="CI46" s="1004"/>
      <c r="CJ46" s="1004"/>
      <c r="CK46" s="1004"/>
      <c r="CL46" s="1005"/>
      <c r="CM46" s="1003"/>
      <c r="CN46" s="1004"/>
      <c r="CO46" s="1004"/>
      <c r="CP46" s="1004"/>
      <c r="CQ46" s="1005"/>
      <c r="CR46" s="1003"/>
      <c r="CS46" s="1004"/>
      <c r="CT46" s="1004"/>
      <c r="CU46" s="1004"/>
      <c r="CV46" s="1005"/>
      <c r="CW46" s="1003"/>
      <c r="CX46" s="1004"/>
      <c r="CY46" s="1004"/>
      <c r="CZ46" s="1004"/>
      <c r="DA46" s="1005"/>
      <c r="DB46" s="1003"/>
      <c r="DC46" s="1004"/>
      <c r="DD46" s="1004"/>
      <c r="DE46" s="1004"/>
      <c r="DF46" s="1005"/>
      <c r="DG46" s="1003"/>
      <c r="DH46" s="1004"/>
      <c r="DI46" s="1004"/>
      <c r="DJ46" s="1004"/>
      <c r="DK46" s="1005"/>
      <c r="DL46" s="1003"/>
      <c r="DM46" s="1004"/>
      <c r="DN46" s="1004"/>
      <c r="DO46" s="1004"/>
      <c r="DP46" s="1005"/>
      <c r="DQ46" s="1003"/>
      <c r="DR46" s="1004"/>
      <c r="DS46" s="1004"/>
      <c r="DT46" s="1004"/>
      <c r="DU46" s="1005"/>
      <c r="DV46" s="1006"/>
      <c r="DW46" s="1007"/>
      <c r="DX46" s="1007"/>
      <c r="DY46" s="1007"/>
      <c r="DZ46" s="1008"/>
      <c r="EA46" s="223"/>
    </row>
    <row r="47" spans="1:131" ht="26.25" customHeight="1" x14ac:dyDescent="0.15">
      <c r="A47" s="231">
        <v>20</v>
      </c>
      <c r="B47" s="1044"/>
      <c r="C47" s="1045"/>
      <c r="D47" s="1045"/>
      <c r="E47" s="1045"/>
      <c r="F47" s="1045"/>
      <c r="G47" s="1045"/>
      <c r="H47" s="1045"/>
      <c r="I47" s="1045"/>
      <c r="J47" s="1045"/>
      <c r="K47" s="1045"/>
      <c r="L47" s="1045"/>
      <c r="M47" s="1045"/>
      <c r="N47" s="1045"/>
      <c r="O47" s="1045"/>
      <c r="P47" s="1046"/>
      <c r="Q47" s="1052"/>
      <c r="R47" s="1053"/>
      <c r="S47" s="1053"/>
      <c r="T47" s="1053"/>
      <c r="U47" s="1053"/>
      <c r="V47" s="1053"/>
      <c r="W47" s="1053"/>
      <c r="X47" s="1053"/>
      <c r="Y47" s="1053"/>
      <c r="Z47" s="1053"/>
      <c r="AA47" s="1053"/>
      <c r="AB47" s="1053"/>
      <c r="AC47" s="1053"/>
      <c r="AD47" s="1053"/>
      <c r="AE47" s="1054"/>
      <c r="AF47" s="1049"/>
      <c r="AG47" s="1050"/>
      <c r="AH47" s="1050"/>
      <c r="AI47" s="1050"/>
      <c r="AJ47" s="1051"/>
      <c r="AK47" s="993"/>
      <c r="AL47" s="984"/>
      <c r="AM47" s="984"/>
      <c r="AN47" s="984"/>
      <c r="AO47" s="984"/>
      <c r="AP47" s="984"/>
      <c r="AQ47" s="984"/>
      <c r="AR47" s="984"/>
      <c r="AS47" s="984"/>
      <c r="AT47" s="984"/>
      <c r="AU47" s="984"/>
      <c r="AV47" s="984"/>
      <c r="AW47" s="984"/>
      <c r="AX47" s="984"/>
      <c r="AY47" s="984"/>
      <c r="AZ47" s="1055"/>
      <c r="BA47" s="1055"/>
      <c r="BB47" s="1055"/>
      <c r="BC47" s="1055"/>
      <c r="BD47" s="1055"/>
      <c r="BE47" s="985"/>
      <c r="BF47" s="985"/>
      <c r="BG47" s="985"/>
      <c r="BH47" s="985"/>
      <c r="BI47" s="986"/>
      <c r="BJ47" s="225"/>
      <c r="BK47" s="225"/>
      <c r="BL47" s="225"/>
      <c r="BM47" s="225"/>
      <c r="BN47" s="225"/>
      <c r="BO47" s="234"/>
      <c r="BP47" s="234"/>
      <c r="BQ47" s="231">
        <v>41</v>
      </c>
      <c r="BR47" s="232"/>
      <c r="BS47" s="1006"/>
      <c r="BT47" s="1007"/>
      <c r="BU47" s="1007"/>
      <c r="BV47" s="1007"/>
      <c r="BW47" s="1007"/>
      <c r="BX47" s="1007"/>
      <c r="BY47" s="1007"/>
      <c r="BZ47" s="1007"/>
      <c r="CA47" s="1007"/>
      <c r="CB47" s="1007"/>
      <c r="CC47" s="1007"/>
      <c r="CD47" s="1007"/>
      <c r="CE47" s="1007"/>
      <c r="CF47" s="1007"/>
      <c r="CG47" s="1028"/>
      <c r="CH47" s="1003"/>
      <c r="CI47" s="1004"/>
      <c r="CJ47" s="1004"/>
      <c r="CK47" s="1004"/>
      <c r="CL47" s="1005"/>
      <c r="CM47" s="1003"/>
      <c r="CN47" s="1004"/>
      <c r="CO47" s="1004"/>
      <c r="CP47" s="1004"/>
      <c r="CQ47" s="1005"/>
      <c r="CR47" s="1003"/>
      <c r="CS47" s="1004"/>
      <c r="CT47" s="1004"/>
      <c r="CU47" s="1004"/>
      <c r="CV47" s="1005"/>
      <c r="CW47" s="1003"/>
      <c r="CX47" s="1004"/>
      <c r="CY47" s="1004"/>
      <c r="CZ47" s="1004"/>
      <c r="DA47" s="1005"/>
      <c r="DB47" s="1003"/>
      <c r="DC47" s="1004"/>
      <c r="DD47" s="1004"/>
      <c r="DE47" s="1004"/>
      <c r="DF47" s="1005"/>
      <c r="DG47" s="1003"/>
      <c r="DH47" s="1004"/>
      <c r="DI47" s="1004"/>
      <c r="DJ47" s="1004"/>
      <c r="DK47" s="1005"/>
      <c r="DL47" s="1003"/>
      <c r="DM47" s="1004"/>
      <c r="DN47" s="1004"/>
      <c r="DO47" s="1004"/>
      <c r="DP47" s="1005"/>
      <c r="DQ47" s="1003"/>
      <c r="DR47" s="1004"/>
      <c r="DS47" s="1004"/>
      <c r="DT47" s="1004"/>
      <c r="DU47" s="1005"/>
      <c r="DV47" s="1006"/>
      <c r="DW47" s="1007"/>
      <c r="DX47" s="1007"/>
      <c r="DY47" s="1007"/>
      <c r="DZ47" s="1008"/>
      <c r="EA47" s="223"/>
    </row>
    <row r="48" spans="1:131" ht="26.25" customHeight="1" x14ac:dyDescent="0.15">
      <c r="A48" s="231">
        <v>21</v>
      </c>
      <c r="B48" s="1044"/>
      <c r="C48" s="1045"/>
      <c r="D48" s="1045"/>
      <c r="E48" s="1045"/>
      <c r="F48" s="1045"/>
      <c r="G48" s="1045"/>
      <c r="H48" s="1045"/>
      <c r="I48" s="1045"/>
      <c r="J48" s="1045"/>
      <c r="K48" s="1045"/>
      <c r="L48" s="1045"/>
      <c r="M48" s="1045"/>
      <c r="N48" s="1045"/>
      <c r="O48" s="1045"/>
      <c r="P48" s="1046"/>
      <c r="Q48" s="1052"/>
      <c r="R48" s="1053"/>
      <c r="S48" s="1053"/>
      <c r="T48" s="1053"/>
      <c r="U48" s="1053"/>
      <c r="V48" s="1053"/>
      <c r="W48" s="1053"/>
      <c r="X48" s="1053"/>
      <c r="Y48" s="1053"/>
      <c r="Z48" s="1053"/>
      <c r="AA48" s="1053"/>
      <c r="AB48" s="1053"/>
      <c r="AC48" s="1053"/>
      <c r="AD48" s="1053"/>
      <c r="AE48" s="1054"/>
      <c r="AF48" s="1049"/>
      <c r="AG48" s="1050"/>
      <c r="AH48" s="1050"/>
      <c r="AI48" s="1050"/>
      <c r="AJ48" s="1051"/>
      <c r="AK48" s="993"/>
      <c r="AL48" s="984"/>
      <c r="AM48" s="984"/>
      <c r="AN48" s="984"/>
      <c r="AO48" s="984"/>
      <c r="AP48" s="984"/>
      <c r="AQ48" s="984"/>
      <c r="AR48" s="984"/>
      <c r="AS48" s="984"/>
      <c r="AT48" s="984"/>
      <c r="AU48" s="984"/>
      <c r="AV48" s="984"/>
      <c r="AW48" s="984"/>
      <c r="AX48" s="984"/>
      <c r="AY48" s="984"/>
      <c r="AZ48" s="1055"/>
      <c r="BA48" s="1055"/>
      <c r="BB48" s="1055"/>
      <c r="BC48" s="1055"/>
      <c r="BD48" s="1055"/>
      <c r="BE48" s="985"/>
      <c r="BF48" s="985"/>
      <c r="BG48" s="985"/>
      <c r="BH48" s="985"/>
      <c r="BI48" s="986"/>
      <c r="BJ48" s="225"/>
      <c r="BK48" s="225"/>
      <c r="BL48" s="225"/>
      <c r="BM48" s="225"/>
      <c r="BN48" s="225"/>
      <c r="BO48" s="234"/>
      <c r="BP48" s="234"/>
      <c r="BQ48" s="231">
        <v>42</v>
      </c>
      <c r="BR48" s="232"/>
      <c r="BS48" s="1006"/>
      <c r="BT48" s="1007"/>
      <c r="BU48" s="1007"/>
      <c r="BV48" s="1007"/>
      <c r="BW48" s="1007"/>
      <c r="BX48" s="1007"/>
      <c r="BY48" s="1007"/>
      <c r="BZ48" s="1007"/>
      <c r="CA48" s="1007"/>
      <c r="CB48" s="1007"/>
      <c r="CC48" s="1007"/>
      <c r="CD48" s="1007"/>
      <c r="CE48" s="1007"/>
      <c r="CF48" s="1007"/>
      <c r="CG48" s="1028"/>
      <c r="CH48" s="1003"/>
      <c r="CI48" s="1004"/>
      <c r="CJ48" s="1004"/>
      <c r="CK48" s="1004"/>
      <c r="CL48" s="1005"/>
      <c r="CM48" s="1003"/>
      <c r="CN48" s="1004"/>
      <c r="CO48" s="1004"/>
      <c r="CP48" s="1004"/>
      <c r="CQ48" s="1005"/>
      <c r="CR48" s="1003"/>
      <c r="CS48" s="1004"/>
      <c r="CT48" s="1004"/>
      <c r="CU48" s="1004"/>
      <c r="CV48" s="1005"/>
      <c r="CW48" s="1003"/>
      <c r="CX48" s="1004"/>
      <c r="CY48" s="1004"/>
      <c r="CZ48" s="1004"/>
      <c r="DA48" s="1005"/>
      <c r="DB48" s="1003"/>
      <c r="DC48" s="1004"/>
      <c r="DD48" s="1004"/>
      <c r="DE48" s="1004"/>
      <c r="DF48" s="1005"/>
      <c r="DG48" s="1003"/>
      <c r="DH48" s="1004"/>
      <c r="DI48" s="1004"/>
      <c r="DJ48" s="1004"/>
      <c r="DK48" s="1005"/>
      <c r="DL48" s="1003"/>
      <c r="DM48" s="1004"/>
      <c r="DN48" s="1004"/>
      <c r="DO48" s="1004"/>
      <c r="DP48" s="1005"/>
      <c r="DQ48" s="1003"/>
      <c r="DR48" s="1004"/>
      <c r="DS48" s="1004"/>
      <c r="DT48" s="1004"/>
      <c r="DU48" s="1005"/>
      <c r="DV48" s="1006"/>
      <c r="DW48" s="1007"/>
      <c r="DX48" s="1007"/>
      <c r="DY48" s="1007"/>
      <c r="DZ48" s="1008"/>
      <c r="EA48" s="223"/>
    </row>
    <row r="49" spans="1:131" ht="26.25" customHeight="1" x14ac:dyDescent="0.15">
      <c r="A49" s="231">
        <v>22</v>
      </c>
      <c r="B49" s="1044"/>
      <c r="C49" s="1045"/>
      <c r="D49" s="1045"/>
      <c r="E49" s="1045"/>
      <c r="F49" s="1045"/>
      <c r="G49" s="1045"/>
      <c r="H49" s="1045"/>
      <c r="I49" s="1045"/>
      <c r="J49" s="1045"/>
      <c r="K49" s="1045"/>
      <c r="L49" s="1045"/>
      <c r="M49" s="1045"/>
      <c r="N49" s="1045"/>
      <c r="O49" s="1045"/>
      <c r="P49" s="1046"/>
      <c r="Q49" s="1052"/>
      <c r="R49" s="1053"/>
      <c r="S49" s="1053"/>
      <c r="T49" s="1053"/>
      <c r="U49" s="1053"/>
      <c r="V49" s="1053"/>
      <c r="W49" s="1053"/>
      <c r="X49" s="1053"/>
      <c r="Y49" s="1053"/>
      <c r="Z49" s="1053"/>
      <c r="AA49" s="1053"/>
      <c r="AB49" s="1053"/>
      <c r="AC49" s="1053"/>
      <c r="AD49" s="1053"/>
      <c r="AE49" s="1054"/>
      <c r="AF49" s="1049"/>
      <c r="AG49" s="1050"/>
      <c r="AH49" s="1050"/>
      <c r="AI49" s="1050"/>
      <c r="AJ49" s="1051"/>
      <c r="AK49" s="993"/>
      <c r="AL49" s="984"/>
      <c r="AM49" s="984"/>
      <c r="AN49" s="984"/>
      <c r="AO49" s="984"/>
      <c r="AP49" s="984"/>
      <c r="AQ49" s="984"/>
      <c r="AR49" s="984"/>
      <c r="AS49" s="984"/>
      <c r="AT49" s="984"/>
      <c r="AU49" s="984"/>
      <c r="AV49" s="984"/>
      <c r="AW49" s="984"/>
      <c r="AX49" s="984"/>
      <c r="AY49" s="984"/>
      <c r="AZ49" s="1055"/>
      <c r="BA49" s="1055"/>
      <c r="BB49" s="1055"/>
      <c r="BC49" s="1055"/>
      <c r="BD49" s="1055"/>
      <c r="BE49" s="985"/>
      <c r="BF49" s="985"/>
      <c r="BG49" s="985"/>
      <c r="BH49" s="985"/>
      <c r="BI49" s="986"/>
      <c r="BJ49" s="225"/>
      <c r="BK49" s="225"/>
      <c r="BL49" s="225"/>
      <c r="BM49" s="225"/>
      <c r="BN49" s="225"/>
      <c r="BO49" s="234"/>
      <c r="BP49" s="234"/>
      <c r="BQ49" s="231">
        <v>43</v>
      </c>
      <c r="BR49" s="232"/>
      <c r="BS49" s="1006"/>
      <c r="BT49" s="1007"/>
      <c r="BU49" s="1007"/>
      <c r="BV49" s="1007"/>
      <c r="BW49" s="1007"/>
      <c r="BX49" s="1007"/>
      <c r="BY49" s="1007"/>
      <c r="BZ49" s="1007"/>
      <c r="CA49" s="1007"/>
      <c r="CB49" s="1007"/>
      <c r="CC49" s="1007"/>
      <c r="CD49" s="1007"/>
      <c r="CE49" s="1007"/>
      <c r="CF49" s="1007"/>
      <c r="CG49" s="1028"/>
      <c r="CH49" s="1003"/>
      <c r="CI49" s="1004"/>
      <c r="CJ49" s="1004"/>
      <c r="CK49" s="1004"/>
      <c r="CL49" s="1005"/>
      <c r="CM49" s="1003"/>
      <c r="CN49" s="1004"/>
      <c r="CO49" s="1004"/>
      <c r="CP49" s="1004"/>
      <c r="CQ49" s="1005"/>
      <c r="CR49" s="1003"/>
      <c r="CS49" s="1004"/>
      <c r="CT49" s="1004"/>
      <c r="CU49" s="1004"/>
      <c r="CV49" s="1005"/>
      <c r="CW49" s="1003"/>
      <c r="CX49" s="1004"/>
      <c r="CY49" s="1004"/>
      <c r="CZ49" s="1004"/>
      <c r="DA49" s="1005"/>
      <c r="DB49" s="1003"/>
      <c r="DC49" s="1004"/>
      <c r="DD49" s="1004"/>
      <c r="DE49" s="1004"/>
      <c r="DF49" s="1005"/>
      <c r="DG49" s="1003"/>
      <c r="DH49" s="1004"/>
      <c r="DI49" s="1004"/>
      <c r="DJ49" s="1004"/>
      <c r="DK49" s="1005"/>
      <c r="DL49" s="1003"/>
      <c r="DM49" s="1004"/>
      <c r="DN49" s="1004"/>
      <c r="DO49" s="1004"/>
      <c r="DP49" s="1005"/>
      <c r="DQ49" s="1003"/>
      <c r="DR49" s="1004"/>
      <c r="DS49" s="1004"/>
      <c r="DT49" s="1004"/>
      <c r="DU49" s="1005"/>
      <c r="DV49" s="1006"/>
      <c r="DW49" s="1007"/>
      <c r="DX49" s="1007"/>
      <c r="DY49" s="1007"/>
      <c r="DZ49" s="1008"/>
      <c r="EA49" s="223"/>
    </row>
    <row r="50" spans="1:131" ht="26.25" customHeight="1" x14ac:dyDescent="0.15">
      <c r="A50" s="231">
        <v>23</v>
      </c>
      <c r="B50" s="1044"/>
      <c r="C50" s="1045"/>
      <c r="D50" s="1045"/>
      <c r="E50" s="1045"/>
      <c r="F50" s="1045"/>
      <c r="G50" s="1045"/>
      <c r="H50" s="1045"/>
      <c r="I50" s="1045"/>
      <c r="J50" s="1045"/>
      <c r="K50" s="1045"/>
      <c r="L50" s="1045"/>
      <c r="M50" s="1045"/>
      <c r="N50" s="1045"/>
      <c r="O50" s="1045"/>
      <c r="P50" s="1046"/>
      <c r="Q50" s="1047"/>
      <c r="R50" s="1039"/>
      <c r="S50" s="1039"/>
      <c r="T50" s="1039"/>
      <c r="U50" s="1039"/>
      <c r="V50" s="1039"/>
      <c r="W50" s="1039"/>
      <c r="X50" s="1039"/>
      <c r="Y50" s="1039"/>
      <c r="Z50" s="1039"/>
      <c r="AA50" s="1039"/>
      <c r="AB50" s="1039"/>
      <c r="AC50" s="1039"/>
      <c r="AD50" s="1039"/>
      <c r="AE50" s="1048"/>
      <c r="AF50" s="1049"/>
      <c r="AG50" s="1050"/>
      <c r="AH50" s="1050"/>
      <c r="AI50" s="1050"/>
      <c r="AJ50" s="1051"/>
      <c r="AK50" s="1038"/>
      <c r="AL50" s="1039"/>
      <c r="AM50" s="1039"/>
      <c r="AN50" s="1039"/>
      <c r="AO50" s="1039"/>
      <c r="AP50" s="1039"/>
      <c r="AQ50" s="1039"/>
      <c r="AR50" s="1039"/>
      <c r="AS50" s="1039"/>
      <c r="AT50" s="1039"/>
      <c r="AU50" s="1039"/>
      <c r="AV50" s="1039"/>
      <c r="AW50" s="1039"/>
      <c r="AX50" s="1039"/>
      <c r="AY50" s="1039"/>
      <c r="AZ50" s="1040"/>
      <c r="BA50" s="1040"/>
      <c r="BB50" s="1040"/>
      <c r="BC50" s="1040"/>
      <c r="BD50" s="1040"/>
      <c r="BE50" s="985"/>
      <c r="BF50" s="985"/>
      <c r="BG50" s="985"/>
      <c r="BH50" s="985"/>
      <c r="BI50" s="986"/>
      <c r="BJ50" s="225"/>
      <c r="BK50" s="225"/>
      <c r="BL50" s="225"/>
      <c r="BM50" s="225"/>
      <c r="BN50" s="225"/>
      <c r="BO50" s="234"/>
      <c r="BP50" s="234"/>
      <c r="BQ50" s="231">
        <v>44</v>
      </c>
      <c r="BR50" s="232"/>
      <c r="BS50" s="1006"/>
      <c r="BT50" s="1007"/>
      <c r="BU50" s="1007"/>
      <c r="BV50" s="1007"/>
      <c r="BW50" s="1007"/>
      <c r="BX50" s="1007"/>
      <c r="BY50" s="1007"/>
      <c r="BZ50" s="1007"/>
      <c r="CA50" s="1007"/>
      <c r="CB50" s="1007"/>
      <c r="CC50" s="1007"/>
      <c r="CD50" s="1007"/>
      <c r="CE50" s="1007"/>
      <c r="CF50" s="1007"/>
      <c r="CG50" s="1028"/>
      <c r="CH50" s="1003"/>
      <c r="CI50" s="1004"/>
      <c r="CJ50" s="1004"/>
      <c r="CK50" s="1004"/>
      <c r="CL50" s="1005"/>
      <c r="CM50" s="1003"/>
      <c r="CN50" s="1004"/>
      <c r="CO50" s="1004"/>
      <c r="CP50" s="1004"/>
      <c r="CQ50" s="1005"/>
      <c r="CR50" s="1003"/>
      <c r="CS50" s="1004"/>
      <c r="CT50" s="1004"/>
      <c r="CU50" s="1004"/>
      <c r="CV50" s="1005"/>
      <c r="CW50" s="1003"/>
      <c r="CX50" s="1004"/>
      <c r="CY50" s="1004"/>
      <c r="CZ50" s="1004"/>
      <c r="DA50" s="1005"/>
      <c r="DB50" s="1003"/>
      <c r="DC50" s="1004"/>
      <c r="DD50" s="1004"/>
      <c r="DE50" s="1004"/>
      <c r="DF50" s="1005"/>
      <c r="DG50" s="1003"/>
      <c r="DH50" s="1004"/>
      <c r="DI50" s="1004"/>
      <c r="DJ50" s="1004"/>
      <c r="DK50" s="1005"/>
      <c r="DL50" s="1003"/>
      <c r="DM50" s="1004"/>
      <c r="DN50" s="1004"/>
      <c r="DO50" s="1004"/>
      <c r="DP50" s="1005"/>
      <c r="DQ50" s="1003"/>
      <c r="DR50" s="1004"/>
      <c r="DS50" s="1004"/>
      <c r="DT50" s="1004"/>
      <c r="DU50" s="1005"/>
      <c r="DV50" s="1006"/>
      <c r="DW50" s="1007"/>
      <c r="DX50" s="1007"/>
      <c r="DY50" s="1007"/>
      <c r="DZ50" s="1008"/>
      <c r="EA50" s="223"/>
    </row>
    <row r="51" spans="1:131" ht="26.25" customHeight="1" x14ac:dyDescent="0.15">
      <c r="A51" s="231">
        <v>24</v>
      </c>
      <c r="B51" s="1044"/>
      <c r="C51" s="1045"/>
      <c r="D51" s="1045"/>
      <c r="E51" s="1045"/>
      <c r="F51" s="1045"/>
      <c r="G51" s="1045"/>
      <c r="H51" s="1045"/>
      <c r="I51" s="1045"/>
      <c r="J51" s="1045"/>
      <c r="K51" s="1045"/>
      <c r="L51" s="1045"/>
      <c r="M51" s="1045"/>
      <c r="N51" s="1045"/>
      <c r="O51" s="1045"/>
      <c r="P51" s="1046"/>
      <c r="Q51" s="1047"/>
      <c r="R51" s="1039"/>
      <c r="S51" s="1039"/>
      <c r="T51" s="1039"/>
      <c r="U51" s="1039"/>
      <c r="V51" s="1039"/>
      <c r="W51" s="1039"/>
      <c r="X51" s="1039"/>
      <c r="Y51" s="1039"/>
      <c r="Z51" s="1039"/>
      <c r="AA51" s="1039"/>
      <c r="AB51" s="1039"/>
      <c r="AC51" s="1039"/>
      <c r="AD51" s="1039"/>
      <c r="AE51" s="1048"/>
      <c r="AF51" s="1049"/>
      <c r="AG51" s="1050"/>
      <c r="AH51" s="1050"/>
      <c r="AI51" s="1050"/>
      <c r="AJ51" s="1051"/>
      <c r="AK51" s="1038"/>
      <c r="AL51" s="1039"/>
      <c r="AM51" s="1039"/>
      <c r="AN51" s="1039"/>
      <c r="AO51" s="1039"/>
      <c r="AP51" s="1039"/>
      <c r="AQ51" s="1039"/>
      <c r="AR51" s="1039"/>
      <c r="AS51" s="1039"/>
      <c r="AT51" s="1039"/>
      <c r="AU51" s="1039"/>
      <c r="AV51" s="1039"/>
      <c r="AW51" s="1039"/>
      <c r="AX51" s="1039"/>
      <c r="AY51" s="1039"/>
      <c r="AZ51" s="1040"/>
      <c r="BA51" s="1040"/>
      <c r="BB51" s="1040"/>
      <c r="BC51" s="1040"/>
      <c r="BD51" s="1040"/>
      <c r="BE51" s="985"/>
      <c r="BF51" s="985"/>
      <c r="BG51" s="985"/>
      <c r="BH51" s="985"/>
      <c r="BI51" s="986"/>
      <c r="BJ51" s="225"/>
      <c r="BK51" s="225"/>
      <c r="BL51" s="225"/>
      <c r="BM51" s="225"/>
      <c r="BN51" s="225"/>
      <c r="BO51" s="234"/>
      <c r="BP51" s="234"/>
      <c r="BQ51" s="231">
        <v>45</v>
      </c>
      <c r="BR51" s="232"/>
      <c r="BS51" s="1006"/>
      <c r="BT51" s="1007"/>
      <c r="BU51" s="1007"/>
      <c r="BV51" s="1007"/>
      <c r="BW51" s="1007"/>
      <c r="BX51" s="1007"/>
      <c r="BY51" s="1007"/>
      <c r="BZ51" s="1007"/>
      <c r="CA51" s="1007"/>
      <c r="CB51" s="1007"/>
      <c r="CC51" s="1007"/>
      <c r="CD51" s="1007"/>
      <c r="CE51" s="1007"/>
      <c r="CF51" s="1007"/>
      <c r="CG51" s="1028"/>
      <c r="CH51" s="1003"/>
      <c r="CI51" s="1004"/>
      <c r="CJ51" s="1004"/>
      <c r="CK51" s="1004"/>
      <c r="CL51" s="1005"/>
      <c r="CM51" s="1003"/>
      <c r="CN51" s="1004"/>
      <c r="CO51" s="1004"/>
      <c r="CP51" s="1004"/>
      <c r="CQ51" s="1005"/>
      <c r="CR51" s="1003"/>
      <c r="CS51" s="1004"/>
      <c r="CT51" s="1004"/>
      <c r="CU51" s="1004"/>
      <c r="CV51" s="1005"/>
      <c r="CW51" s="1003"/>
      <c r="CX51" s="1004"/>
      <c r="CY51" s="1004"/>
      <c r="CZ51" s="1004"/>
      <c r="DA51" s="1005"/>
      <c r="DB51" s="1003"/>
      <c r="DC51" s="1004"/>
      <c r="DD51" s="1004"/>
      <c r="DE51" s="1004"/>
      <c r="DF51" s="1005"/>
      <c r="DG51" s="1003"/>
      <c r="DH51" s="1004"/>
      <c r="DI51" s="1004"/>
      <c r="DJ51" s="1004"/>
      <c r="DK51" s="1005"/>
      <c r="DL51" s="1003"/>
      <c r="DM51" s="1004"/>
      <c r="DN51" s="1004"/>
      <c r="DO51" s="1004"/>
      <c r="DP51" s="1005"/>
      <c r="DQ51" s="1003"/>
      <c r="DR51" s="1004"/>
      <c r="DS51" s="1004"/>
      <c r="DT51" s="1004"/>
      <c r="DU51" s="1005"/>
      <c r="DV51" s="1006"/>
      <c r="DW51" s="1007"/>
      <c r="DX51" s="1007"/>
      <c r="DY51" s="1007"/>
      <c r="DZ51" s="1008"/>
      <c r="EA51" s="223"/>
    </row>
    <row r="52" spans="1:131" ht="26.25" customHeight="1" x14ac:dyDescent="0.15">
      <c r="A52" s="231">
        <v>25</v>
      </c>
      <c r="B52" s="1044"/>
      <c r="C52" s="1045"/>
      <c r="D52" s="1045"/>
      <c r="E52" s="1045"/>
      <c r="F52" s="1045"/>
      <c r="G52" s="1045"/>
      <c r="H52" s="1045"/>
      <c r="I52" s="1045"/>
      <c r="J52" s="1045"/>
      <c r="K52" s="1045"/>
      <c r="L52" s="1045"/>
      <c r="M52" s="1045"/>
      <c r="N52" s="1045"/>
      <c r="O52" s="1045"/>
      <c r="P52" s="1046"/>
      <c r="Q52" s="1047"/>
      <c r="R52" s="1039"/>
      <c r="S52" s="1039"/>
      <c r="T52" s="1039"/>
      <c r="U52" s="1039"/>
      <c r="V52" s="1039"/>
      <c r="W52" s="1039"/>
      <c r="X52" s="1039"/>
      <c r="Y52" s="1039"/>
      <c r="Z52" s="1039"/>
      <c r="AA52" s="1039"/>
      <c r="AB52" s="1039"/>
      <c r="AC52" s="1039"/>
      <c r="AD52" s="1039"/>
      <c r="AE52" s="1048"/>
      <c r="AF52" s="1049"/>
      <c r="AG52" s="1050"/>
      <c r="AH52" s="1050"/>
      <c r="AI52" s="1050"/>
      <c r="AJ52" s="1051"/>
      <c r="AK52" s="1038"/>
      <c r="AL52" s="1039"/>
      <c r="AM52" s="1039"/>
      <c r="AN52" s="1039"/>
      <c r="AO52" s="1039"/>
      <c r="AP52" s="1039"/>
      <c r="AQ52" s="1039"/>
      <c r="AR52" s="1039"/>
      <c r="AS52" s="1039"/>
      <c r="AT52" s="1039"/>
      <c r="AU52" s="1039"/>
      <c r="AV52" s="1039"/>
      <c r="AW52" s="1039"/>
      <c r="AX52" s="1039"/>
      <c r="AY52" s="1039"/>
      <c r="AZ52" s="1040"/>
      <c r="BA52" s="1040"/>
      <c r="BB52" s="1040"/>
      <c r="BC52" s="1040"/>
      <c r="BD52" s="1040"/>
      <c r="BE52" s="985"/>
      <c r="BF52" s="985"/>
      <c r="BG52" s="985"/>
      <c r="BH52" s="985"/>
      <c r="BI52" s="986"/>
      <c r="BJ52" s="225"/>
      <c r="BK52" s="225"/>
      <c r="BL52" s="225"/>
      <c r="BM52" s="225"/>
      <c r="BN52" s="225"/>
      <c r="BO52" s="234"/>
      <c r="BP52" s="234"/>
      <c r="BQ52" s="231">
        <v>46</v>
      </c>
      <c r="BR52" s="232"/>
      <c r="BS52" s="1006"/>
      <c r="BT52" s="1007"/>
      <c r="BU52" s="1007"/>
      <c r="BV52" s="1007"/>
      <c r="BW52" s="1007"/>
      <c r="BX52" s="1007"/>
      <c r="BY52" s="1007"/>
      <c r="BZ52" s="1007"/>
      <c r="CA52" s="1007"/>
      <c r="CB52" s="1007"/>
      <c r="CC52" s="1007"/>
      <c r="CD52" s="1007"/>
      <c r="CE52" s="1007"/>
      <c r="CF52" s="1007"/>
      <c r="CG52" s="1028"/>
      <c r="CH52" s="1003"/>
      <c r="CI52" s="1004"/>
      <c r="CJ52" s="1004"/>
      <c r="CK52" s="1004"/>
      <c r="CL52" s="1005"/>
      <c r="CM52" s="1003"/>
      <c r="CN52" s="1004"/>
      <c r="CO52" s="1004"/>
      <c r="CP52" s="1004"/>
      <c r="CQ52" s="1005"/>
      <c r="CR52" s="1003"/>
      <c r="CS52" s="1004"/>
      <c r="CT52" s="1004"/>
      <c r="CU52" s="1004"/>
      <c r="CV52" s="1005"/>
      <c r="CW52" s="1003"/>
      <c r="CX52" s="1004"/>
      <c r="CY52" s="1004"/>
      <c r="CZ52" s="1004"/>
      <c r="DA52" s="1005"/>
      <c r="DB52" s="1003"/>
      <c r="DC52" s="1004"/>
      <c r="DD52" s="1004"/>
      <c r="DE52" s="1004"/>
      <c r="DF52" s="1005"/>
      <c r="DG52" s="1003"/>
      <c r="DH52" s="1004"/>
      <c r="DI52" s="1004"/>
      <c r="DJ52" s="1004"/>
      <c r="DK52" s="1005"/>
      <c r="DL52" s="1003"/>
      <c r="DM52" s="1004"/>
      <c r="DN52" s="1004"/>
      <c r="DO52" s="1004"/>
      <c r="DP52" s="1005"/>
      <c r="DQ52" s="1003"/>
      <c r="DR52" s="1004"/>
      <c r="DS52" s="1004"/>
      <c r="DT52" s="1004"/>
      <c r="DU52" s="1005"/>
      <c r="DV52" s="1006"/>
      <c r="DW52" s="1007"/>
      <c r="DX52" s="1007"/>
      <c r="DY52" s="1007"/>
      <c r="DZ52" s="1008"/>
      <c r="EA52" s="223"/>
    </row>
    <row r="53" spans="1:131" ht="26.25" customHeight="1" x14ac:dyDescent="0.15">
      <c r="A53" s="231">
        <v>26</v>
      </c>
      <c r="B53" s="1044"/>
      <c r="C53" s="1045"/>
      <c r="D53" s="1045"/>
      <c r="E53" s="1045"/>
      <c r="F53" s="1045"/>
      <c r="G53" s="1045"/>
      <c r="H53" s="1045"/>
      <c r="I53" s="1045"/>
      <c r="J53" s="1045"/>
      <c r="K53" s="1045"/>
      <c r="L53" s="1045"/>
      <c r="M53" s="1045"/>
      <c r="N53" s="1045"/>
      <c r="O53" s="1045"/>
      <c r="P53" s="1046"/>
      <c r="Q53" s="1047"/>
      <c r="R53" s="1039"/>
      <c r="S53" s="1039"/>
      <c r="T53" s="1039"/>
      <c r="U53" s="1039"/>
      <c r="V53" s="1039"/>
      <c r="W53" s="1039"/>
      <c r="X53" s="1039"/>
      <c r="Y53" s="1039"/>
      <c r="Z53" s="1039"/>
      <c r="AA53" s="1039"/>
      <c r="AB53" s="1039"/>
      <c r="AC53" s="1039"/>
      <c r="AD53" s="1039"/>
      <c r="AE53" s="1048"/>
      <c r="AF53" s="1049"/>
      <c r="AG53" s="1050"/>
      <c r="AH53" s="1050"/>
      <c r="AI53" s="1050"/>
      <c r="AJ53" s="1051"/>
      <c r="AK53" s="1038"/>
      <c r="AL53" s="1039"/>
      <c r="AM53" s="1039"/>
      <c r="AN53" s="1039"/>
      <c r="AO53" s="1039"/>
      <c r="AP53" s="1039"/>
      <c r="AQ53" s="1039"/>
      <c r="AR53" s="1039"/>
      <c r="AS53" s="1039"/>
      <c r="AT53" s="1039"/>
      <c r="AU53" s="1039"/>
      <c r="AV53" s="1039"/>
      <c r="AW53" s="1039"/>
      <c r="AX53" s="1039"/>
      <c r="AY53" s="1039"/>
      <c r="AZ53" s="1040"/>
      <c r="BA53" s="1040"/>
      <c r="BB53" s="1040"/>
      <c r="BC53" s="1040"/>
      <c r="BD53" s="1040"/>
      <c r="BE53" s="985"/>
      <c r="BF53" s="985"/>
      <c r="BG53" s="985"/>
      <c r="BH53" s="985"/>
      <c r="BI53" s="986"/>
      <c r="BJ53" s="225"/>
      <c r="BK53" s="225"/>
      <c r="BL53" s="225"/>
      <c r="BM53" s="225"/>
      <c r="BN53" s="225"/>
      <c r="BO53" s="234"/>
      <c r="BP53" s="234"/>
      <c r="BQ53" s="231">
        <v>47</v>
      </c>
      <c r="BR53" s="232"/>
      <c r="BS53" s="1006"/>
      <c r="BT53" s="1007"/>
      <c r="BU53" s="1007"/>
      <c r="BV53" s="1007"/>
      <c r="BW53" s="1007"/>
      <c r="BX53" s="1007"/>
      <c r="BY53" s="1007"/>
      <c r="BZ53" s="1007"/>
      <c r="CA53" s="1007"/>
      <c r="CB53" s="1007"/>
      <c r="CC53" s="1007"/>
      <c r="CD53" s="1007"/>
      <c r="CE53" s="1007"/>
      <c r="CF53" s="1007"/>
      <c r="CG53" s="1028"/>
      <c r="CH53" s="1003"/>
      <c r="CI53" s="1004"/>
      <c r="CJ53" s="1004"/>
      <c r="CK53" s="1004"/>
      <c r="CL53" s="1005"/>
      <c r="CM53" s="1003"/>
      <c r="CN53" s="1004"/>
      <c r="CO53" s="1004"/>
      <c r="CP53" s="1004"/>
      <c r="CQ53" s="1005"/>
      <c r="CR53" s="1003"/>
      <c r="CS53" s="1004"/>
      <c r="CT53" s="1004"/>
      <c r="CU53" s="1004"/>
      <c r="CV53" s="1005"/>
      <c r="CW53" s="1003"/>
      <c r="CX53" s="1004"/>
      <c r="CY53" s="1004"/>
      <c r="CZ53" s="1004"/>
      <c r="DA53" s="1005"/>
      <c r="DB53" s="1003"/>
      <c r="DC53" s="1004"/>
      <c r="DD53" s="1004"/>
      <c r="DE53" s="1004"/>
      <c r="DF53" s="1005"/>
      <c r="DG53" s="1003"/>
      <c r="DH53" s="1004"/>
      <c r="DI53" s="1004"/>
      <c r="DJ53" s="1004"/>
      <c r="DK53" s="1005"/>
      <c r="DL53" s="1003"/>
      <c r="DM53" s="1004"/>
      <c r="DN53" s="1004"/>
      <c r="DO53" s="1004"/>
      <c r="DP53" s="1005"/>
      <c r="DQ53" s="1003"/>
      <c r="DR53" s="1004"/>
      <c r="DS53" s="1004"/>
      <c r="DT53" s="1004"/>
      <c r="DU53" s="1005"/>
      <c r="DV53" s="1006"/>
      <c r="DW53" s="1007"/>
      <c r="DX53" s="1007"/>
      <c r="DY53" s="1007"/>
      <c r="DZ53" s="1008"/>
      <c r="EA53" s="223"/>
    </row>
    <row r="54" spans="1:131" ht="26.25" customHeight="1" x14ac:dyDescent="0.15">
      <c r="A54" s="231">
        <v>27</v>
      </c>
      <c r="B54" s="1044"/>
      <c r="C54" s="1045"/>
      <c r="D54" s="1045"/>
      <c r="E54" s="1045"/>
      <c r="F54" s="1045"/>
      <c r="G54" s="1045"/>
      <c r="H54" s="1045"/>
      <c r="I54" s="1045"/>
      <c r="J54" s="1045"/>
      <c r="K54" s="1045"/>
      <c r="L54" s="1045"/>
      <c r="M54" s="1045"/>
      <c r="N54" s="1045"/>
      <c r="O54" s="1045"/>
      <c r="P54" s="1046"/>
      <c r="Q54" s="1047"/>
      <c r="R54" s="1039"/>
      <c r="S54" s="1039"/>
      <c r="T54" s="1039"/>
      <c r="U54" s="1039"/>
      <c r="V54" s="1039"/>
      <c r="W54" s="1039"/>
      <c r="X54" s="1039"/>
      <c r="Y54" s="1039"/>
      <c r="Z54" s="1039"/>
      <c r="AA54" s="1039"/>
      <c r="AB54" s="1039"/>
      <c r="AC54" s="1039"/>
      <c r="AD54" s="1039"/>
      <c r="AE54" s="1048"/>
      <c r="AF54" s="1049"/>
      <c r="AG54" s="1050"/>
      <c r="AH54" s="1050"/>
      <c r="AI54" s="1050"/>
      <c r="AJ54" s="1051"/>
      <c r="AK54" s="1038"/>
      <c r="AL54" s="1039"/>
      <c r="AM54" s="1039"/>
      <c r="AN54" s="1039"/>
      <c r="AO54" s="1039"/>
      <c r="AP54" s="1039"/>
      <c r="AQ54" s="1039"/>
      <c r="AR54" s="1039"/>
      <c r="AS54" s="1039"/>
      <c r="AT54" s="1039"/>
      <c r="AU54" s="1039"/>
      <c r="AV54" s="1039"/>
      <c r="AW54" s="1039"/>
      <c r="AX54" s="1039"/>
      <c r="AY54" s="1039"/>
      <c r="AZ54" s="1040"/>
      <c r="BA54" s="1040"/>
      <c r="BB54" s="1040"/>
      <c r="BC54" s="1040"/>
      <c r="BD54" s="1040"/>
      <c r="BE54" s="985"/>
      <c r="BF54" s="985"/>
      <c r="BG54" s="985"/>
      <c r="BH54" s="985"/>
      <c r="BI54" s="986"/>
      <c r="BJ54" s="225"/>
      <c r="BK54" s="225"/>
      <c r="BL54" s="225"/>
      <c r="BM54" s="225"/>
      <c r="BN54" s="225"/>
      <c r="BO54" s="234"/>
      <c r="BP54" s="234"/>
      <c r="BQ54" s="231">
        <v>48</v>
      </c>
      <c r="BR54" s="232"/>
      <c r="BS54" s="1006"/>
      <c r="BT54" s="1007"/>
      <c r="BU54" s="1007"/>
      <c r="BV54" s="1007"/>
      <c r="BW54" s="1007"/>
      <c r="BX54" s="1007"/>
      <c r="BY54" s="1007"/>
      <c r="BZ54" s="1007"/>
      <c r="CA54" s="1007"/>
      <c r="CB54" s="1007"/>
      <c r="CC54" s="1007"/>
      <c r="CD54" s="1007"/>
      <c r="CE54" s="1007"/>
      <c r="CF54" s="1007"/>
      <c r="CG54" s="1028"/>
      <c r="CH54" s="1003"/>
      <c r="CI54" s="1004"/>
      <c r="CJ54" s="1004"/>
      <c r="CK54" s="1004"/>
      <c r="CL54" s="1005"/>
      <c r="CM54" s="1003"/>
      <c r="CN54" s="1004"/>
      <c r="CO54" s="1004"/>
      <c r="CP54" s="1004"/>
      <c r="CQ54" s="1005"/>
      <c r="CR54" s="1003"/>
      <c r="CS54" s="1004"/>
      <c r="CT54" s="1004"/>
      <c r="CU54" s="1004"/>
      <c r="CV54" s="1005"/>
      <c r="CW54" s="1003"/>
      <c r="CX54" s="1004"/>
      <c r="CY54" s="1004"/>
      <c r="CZ54" s="1004"/>
      <c r="DA54" s="1005"/>
      <c r="DB54" s="1003"/>
      <c r="DC54" s="1004"/>
      <c r="DD54" s="1004"/>
      <c r="DE54" s="1004"/>
      <c r="DF54" s="1005"/>
      <c r="DG54" s="1003"/>
      <c r="DH54" s="1004"/>
      <c r="DI54" s="1004"/>
      <c r="DJ54" s="1004"/>
      <c r="DK54" s="1005"/>
      <c r="DL54" s="1003"/>
      <c r="DM54" s="1004"/>
      <c r="DN54" s="1004"/>
      <c r="DO54" s="1004"/>
      <c r="DP54" s="1005"/>
      <c r="DQ54" s="1003"/>
      <c r="DR54" s="1004"/>
      <c r="DS54" s="1004"/>
      <c r="DT54" s="1004"/>
      <c r="DU54" s="1005"/>
      <c r="DV54" s="1006"/>
      <c r="DW54" s="1007"/>
      <c r="DX54" s="1007"/>
      <c r="DY54" s="1007"/>
      <c r="DZ54" s="1008"/>
      <c r="EA54" s="223"/>
    </row>
    <row r="55" spans="1:131" ht="26.25" customHeight="1" x14ac:dyDescent="0.15">
      <c r="A55" s="231">
        <v>28</v>
      </c>
      <c r="B55" s="1044"/>
      <c r="C55" s="1045"/>
      <c r="D55" s="1045"/>
      <c r="E55" s="1045"/>
      <c r="F55" s="1045"/>
      <c r="G55" s="1045"/>
      <c r="H55" s="1045"/>
      <c r="I55" s="1045"/>
      <c r="J55" s="1045"/>
      <c r="K55" s="1045"/>
      <c r="L55" s="1045"/>
      <c r="M55" s="1045"/>
      <c r="N55" s="1045"/>
      <c r="O55" s="1045"/>
      <c r="P55" s="1046"/>
      <c r="Q55" s="1047"/>
      <c r="R55" s="1039"/>
      <c r="S55" s="1039"/>
      <c r="T55" s="1039"/>
      <c r="U55" s="1039"/>
      <c r="V55" s="1039"/>
      <c r="W55" s="1039"/>
      <c r="X55" s="1039"/>
      <c r="Y55" s="1039"/>
      <c r="Z55" s="1039"/>
      <c r="AA55" s="1039"/>
      <c r="AB55" s="1039"/>
      <c r="AC55" s="1039"/>
      <c r="AD55" s="1039"/>
      <c r="AE55" s="1048"/>
      <c r="AF55" s="1049"/>
      <c r="AG55" s="1050"/>
      <c r="AH55" s="1050"/>
      <c r="AI55" s="1050"/>
      <c r="AJ55" s="1051"/>
      <c r="AK55" s="1038"/>
      <c r="AL55" s="1039"/>
      <c r="AM55" s="1039"/>
      <c r="AN55" s="1039"/>
      <c r="AO55" s="1039"/>
      <c r="AP55" s="1039"/>
      <c r="AQ55" s="1039"/>
      <c r="AR55" s="1039"/>
      <c r="AS55" s="1039"/>
      <c r="AT55" s="1039"/>
      <c r="AU55" s="1039"/>
      <c r="AV55" s="1039"/>
      <c r="AW55" s="1039"/>
      <c r="AX55" s="1039"/>
      <c r="AY55" s="1039"/>
      <c r="AZ55" s="1040"/>
      <c r="BA55" s="1040"/>
      <c r="BB55" s="1040"/>
      <c r="BC55" s="1040"/>
      <c r="BD55" s="1040"/>
      <c r="BE55" s="985"/>
      <c r="BF55" s="985"/>
      <c r="BG55" s="985"/>
      <c r="BH55" s="985"/>
      <c r="BI55" s="986"/>
      <c r="BJ55" s="225"/>
      <c r="BK55" s="225"/>
      <c r="BL55" s="225"/>
      <c r="BM55" s="225"/>
      <c r="BN55" s="225"/>
      <c r="BO55" s="234"/>
      <c r="BP55" s="234"/>
      <c r="BQ55" s="231">
        <v>49</v>
      </c>
      <c r="BR55" s="232"/>
      <c r="BS55" s="1006"/>
      <c r="BT55" s="1007"/>
      <c r="BU55" s="1007"/>
      <c r="BV55" s="1007"/>
      <c r="BW55" s="1007"/>
      <c r="BX55" s="1007"/>
      <c r="BY55" s="1007"/>
      <c r="BZ55" s="1007"/>
      <c r="CA55" s="1007"/>
      <c r="CB55" s="1007"/>
      <c r="CC55" s="1007"/>
      <c r="CD55" s="1007"/>
      <c r="CE55" s="1007"/>
      <c r="CF55" s="1007"/>
      <c r="CG55" s="1028"/>
      <c r="CH55" s="1003"/>
      <c r="CI55" s="1004"/>
      <c r="CJ55" s="1004"/>
      <c r="CK55" s="1004"/>
      <c r="CL55" s="1005"/>
      <c r="CM55" s="1003"/>
      <c r="CN55" s="1004"/>
      <c r="CO55" s="1004"/>
      <c r="CP55" s="1004"/>
      <c r="CQ55" s="1005"/>
      <c r="CR55" s="1003"/>
      <c r="CS55" s="1004"/>
      <c r="CT55" s="1004"/>
      <c r="CU55" s="1004"/>
      <c r="CV55" s="1005"/>
      <c r="CW55" s="1003"/>
      <c r="CX55" s="1004"/>
      <c r="CY55" s="1004"/>
      <c r="CZ55" s="1004"/>
      <c r="DA55" s="1005"/>
      <c r="DB55" s="1003"/>
      <c r="DC55" s="1004"/>
      <c r="DD55" s="1004"/>
      <c r="DE55" s="1004"/>
      <c r="DF55" s="1005"/>
      <c r="DG55" s="1003"/>
      <c r="DH55" s="1004"/>
      <c r="DI55" s="1004"/>
      <c r="DJ55" s="1004"/>
      <c r="DK55" s="1005"/>
      <c r="DL55" s="1003"/>
      <c r="DM55" s="1004"/>
      <c r="DN55" s="1004"/>
      <c r="DO55" s="1004"/>
      <c r="DP55" s="1005"/>
      <c r="DQ55" s="1003"/>
      <c r="DR55" s="1004"/>
      <c r="DS55" s="1004"/>
      <c r="DT55" s="1004"/>
      <c r="DU55" s="1005"/>
      <c r="DV55" s="1006"/>
      <c r="DW55" s="1007"/>
      <c r="DX55" s="1007"/>
      <c r="DY55" s="1007"/>
      <c r="DZ55" s="1008"/>
      <c r="EA55" s="223"/>
    </row>
    <row r="56" spans="1:131" ht="26.25" customHeight="1" x14ac:dyDescent="0.15">
      <c r="A56" s="231">
        <v>29</v>
      </c>
      <c r="B56" s="1044"/>
      <c r="C56" s="1045"/>
      <c r="D56" s="1045"/>
      <c r="E56" s="1045"/>
      <c r="F56" s="1045"/>
      <c r="G56" s="1045"/>
      <c r="H56" s="1045"/>
      <c r="I56" s="1045"/>
      <c r="J56" s="1045"/>
      <c r="K56" s="1045"/>
      <c r="L56" s="1045"/>
      <c r="M56" s="1045"/>
      <c r="N56" s="1045"/>
      <c r="O56" s="1045"/>
      <c r="P56" s="1046"/>
      <c r="Q56" s="1047"/>
      <c r="R56" s="1039"/>
      <c r="S56" s="1039"/>
      <c r="T56" s="1039"/>
      <c r="U56" s="1039"/>
      <c r="V56" s="1039"/>
      <c r="W56" s="1039"/>
      <c r="X56" s="1039"/>
      <c r="Y56" s="1039"/>
      <c r="Z56" s="1039"/>
      <c r="AA56" s="1039"/>
      <c r="AB56" s="1039"/>
      <c r="AC56" s="1039"/>
      <c r="AD56" s="1039"/>
      <c r="AE56" s="1048"/>
      <c r="AF56" s="1049"/>
      <c r="AG56" s="1050"/>
      <c r="AH56" s="1050"/>
      <c r="AI56" s="1050"/>
      <c r="AJ56" s="1051"/>
      <c r="AK56" s="1038"/>
      <c r="AL56" s="1039"/>
      <c r="AM56" s="1039"/>
      <c r="AN56" s="1039"/>
      <c r="AO56" s="1039"/>
      <c r="AP56" s="1039"/>
      <c r="AQ56" s="1039"/>
      <c r="AR56" s="1039"/>
      <c r="AS56" s="1039"/>
      <c r="AT56" s="1039"/>
      <c r="AU56" s="1039"/>
      <c r="AV56" s="1039"/>
      <c r="AW56" s="1039"/>
      <c r="AX56" s="1039"/>
      <c r="AY56" s="1039"/>
      <c r="AZ56" s="1040"/>
      <c r="BA56" s="1040"/>
      <c r="BB56" s="1040"/>
      <c r="BC56" s="1040"/>
      <c r="BD56" s="1040"/>
      <c r="BE56" s="985"/>
      <c r="BF56" s="985"/>
      <c r="BG56" s="985"/>
      <c r="BH56" s="985"/>
      <c r="BI56" s="986"/>
      <c r="BJ56" s="225"/>
      <c r="BK56" s="225"/>
      <c r="BL56" s="225"/>
      <c r="BM56" s="225"/>
      <c r="BN56" s="225"/>
      <c r="BO56" s="234"/>
      <c r="BP56" s="234"/>
      <c r="BQ56" s="231">
        <v>50</v>
      </c>
      <c r="BR56" s="232"/>
      <c r="BS56" s="1006"/>
      <c r="BT56" s="1007"/>
      <c r="BU56" s="1007"/>
      <c r="BV56" s="1007"/>
      <c r="BW56" s="1007"/>
      <c r="BX56" s="1007"/>
      <c r="BY56" s="1007"/>
      <c r="BZ56" s="1007"/>
      <c r="CA56" s="1007"/>
      <c r="CB56" s="1007"/>
      <c r="CC56" s="1007"/>
      <c r="CD56" s="1007"/>
      <c r="CE56" s="1007"/>
      <c r="CF56" s="1007"/>
      <c r="CG56" s="1028"/>
      <c r="CH56" s="1003"/>
      <c r="CI56" s="1004"/>
      <c r="CJ56" s="1004"/>
      <c r="CK56" s="1004"/>
      <c r="CL56" s="1005"/>
      <c r="CM56" s="1003"/>
      <c r="CN56" s="1004"/>
      <c r="CO56" s="1004"/>
      <c r="CP56" s="1004"/>
      <c r="CQ56" s="1005"/>
      <c r="CR56" s="1003"/>
      <c r="CS56" s="1004"/>
      <c r="CT56" s="1004"/>
      <c r="CU56" s="1004"/>
      <c r="CV56" s="1005"/>
      <c r="CW56" s="1003"/>
      <c r="CX56" s="1004"/>
      <c r="CY56" s="1004"/>
      <c r="CZ56" s="1004"/>
      <c r="DA56" s="1005"/>
      <c r="DB56" s="1003"/>
      <c r="DC56" s="1004"/>
      <c r="DD56" s="1004"/>
      <c r="DE56" s="1004"/>
      <c r="DF56" s="1005"/>
      <c r="DG56" s="1003"/>
      <c r="DH56" s="1004"/>
      <c r="DI56" s="1004"/>
      <c r="DJ56" s="1004"/>
      <c r="DK56" s="1005"/>
      <c r="DL56" s="1003"/>
      <c r="DM56" s="1004"/>
      <c r="DN56" s="1004"/>
      <c r="DO56" s="1004"/>
      <c r="DP56" s="1005"/>
      <c r="DQ56" s="1003"/>
      <c r="DR56" s="1004"/>
      <c r="DS56" s="1004"/>
      <c r="DT56" s="1004"/>
      <c r="DU56" s="1005"/>
      <c r="DV56" s="1006"/>
      <c r="DW56" s="1007"/>
      <c r="DX56" s="1007"/>
      <c r="DY56" s="1007"/>
      <c r="DZ56" s="1008"/>
      <c r="EA56" s="223"/>
    </row>
    <row r="57" spans="1:131" ht="26.25" customHeight="1" x14ac:dyDescent="0.15">
      <c r="A57" s="231">
        <v>30</v>
      </c>
      <c r="B57" s="1044"/>
      <c r="C57" s="1045"/>
      <c r="D57" s="1045"/>
      <c r="E57" s="1045"/>
      <c r="F57" s="1045"/>
      <c r="G57" s="1045"/>
      <c r="H57" s="1045"/>
      <c r="I57" s="1045"/>
      <c r="J57" s="1045"/>
      <c r="K57" s="1045"/>
      <c r="L57" s="1045"/>
      <c r="M57" s="1045"/>
      <c r="N57" s="1045"/>
      <c r="O57" s="1045"/>
      <c r="P57" s="1046"/>
      <c r="Q57" s="1047"/>
      <c r="R57" s="1039"/>
      <c r="S57" s="1039"/>
      <c r="T57" s="1039"/>
      <c r="U57" s="1039"/>
      <c r="V57" s="1039"/>
      <c r="W57" s="1039"/>
      <c r="X57" s="1039"/>
      <c r="Y57" s="1039"/>
      <c r="Z57" s="1039"/>
      <c r="AA57" s="1039"/>
      <c r="AB57" s="1039"/>
      <c r="AC57" s="1039"/>
      <c r="AD57" s="1039"/>
      <c r="AE57" s="1048"/>
      <c r="AF57" s="1049"/>
      <c r="AG57" s="1050"/>
      <c r="AH57" s="1050"/>
      <c r="AI57" s="1050"/>
      <c r="AJ57" s="1051"/>
      <c r="AK57" s="1038"/>
      <c r="AL57" s="1039"/>
      <c r="AM57" s="1039"/>
      <c r="AN57" s="1039"/>
      <c r="AO57" s="1039"/>
      <c r="AP57" s="1039"/>
      <c r="AQ57" s="1039"/>
      <c r="AR57" s="1039"/>
      <c r="AS57" s="1039"/>
      <c r="AT57" s="1039"/>
      <c r="AU57" s="1039"/>
      <c r="AV57" s="1039"/>
      <c r="AW57" s="1039"/>
      <c r="AX57" s="1039"/>
      <c r="AY57" s="1039"/>
      <c r="AZ57" s="1040"/>
      <c r="BA57" s="1040"/>
      <c r="BB57" s="1040"/>
      <c r="BC57" s="1040"/>
      <c r="BD57" s="1040"/>
      <c r="BE57" s="985"/>
      <c r="BF57" s="985"/>
      <c r="BG57" s="985"/>
      <c r="BH57" s="985"/>
      <c r="BI57" s="986"/>
      <c r="BJ57" s="225"/>
      <c r="BK57" s="225"/>
      <c r="BL57" s="225"/>
      <c r="BM57" s="225"/>
      <c r="BN57" s="225"/>
      <c r="BO57" s="234"/>
      <c r="BP57" s="234"/>
      <c r="BQ57" s="231">
        <v>51</v>
      </c>
      <c r="BR57" s="232"/>
      <c r="BS57" s="1006"/>
      <c r="BT57" s="1007"/>
      <c r="BU57" s="1007"/>
      <c r="BV57" s="1007"/>
      <c r="BW57" s="1007"/>
      <c r="BX57" s="1007"/>
      <c r="BY57" s="1007"/>
      <c r="BZ57" s="1007"/>
      <c r="CA57" s="1007"/>
      <c r="CB57" s="1007"/>
      <c r="CC57" s="1007"/>
      <c r="CD57" s="1007"/>
      <c r="CE57" s="1007"/>
      <c r="CF57" s="1007"/>
      <c r="CG57" s="1028"/>
      <c r="CH57" s="1003"/>
      <c r="CI57" s="1004"/>
      <c r="CJ57" s="1004"/>
      <c r="CK57" s="1004"/>
      <c r="CL57" s="1005"/>
      <c r="CM57" s="1003"/>
      <c r="CN57" s="1004"/>
      <c r="CO57" s="1004"/>
      <c r="CP57" s="1004"/>
      <c r="CQ57" s="1005"/>
      <c r="CR57" s="1003"/>
      <c r="CS57" s="1004"/>
      <c r="CT57" s="1004"/>
      <c r="CU57" s="1004"/>
      <c r="CV57" s="1005"/>
      <c r="CW57" s="1003"/>
      <c r="CX57" s="1004"/>
      <c r="CY57" s="1004"/>
      <c r="CZ57" s="1004"/>
      <c r="DA57" s="1005"/>
      <c r="DB57" s="1003"/>
      <c r="DC57" s="1004"/>
      <c r="DD57" s="1004"/>
      <c r="DE57" s="1004"/>
      <c r="DF57" s="1005"/>
      <c r="DG57" s="1003"/>
      <c r="DH57" s="1004"/>
      <c r="DI57" s="1004"/>
      <c r="DJ57" s="1004"/>
      <c r="DK57" s="1005"/>
      <c r="DL57" s="1003"/>
      <c r="DM57" s="1004"/>
      <c r="DN57" s="1004"/>
      <c r="DO57" s="1004"/>
      <c r="DP57" s="1005"/>
      <c r="DQ57" s="1003"/>
      <c r="DR57" s="1004"/>
      <c r="DS57" s="1004"/>
      <c r="DT57" s="1004"/>
      <c r="DU57" s="1005"/>
      <c r="DV57" s="1006"/>
      <c r="DW57" s="1007"/>
      <c r="DX57" s="1007"/>
      <c r="DY57" s="1007"/>
      <c r="DZ57" s="1008"/>
      <c r="EA57" s="223"/>
    </row>
    <row r="58" spans="1:131" ht="26.25" customHeight="1" x14ac:dyDescent="0.15">
      <c r="A58" s="231">
        <v>31</v>
      </c>
      <c r="B58" s="1044"/>
      <c r="C58" s="1045"/>
      <c r="D58" s="1045"/>
      <c r="E58" s="1045"/>
      <c r="F58" s="1045"/>
      <c r="G58" s="1045"/>
      <c r="H58" s="1045"/>
      <c r="I58" s="1045"/>
      <c r="J58" s="1045"/>
      <c r="K58" s="1045"/>
      <c r="L58" s="1045"/>
      <c r="M58" s="1045"/>
      <c r="N58" s="1045"/>
      <c r="O58" s="1045"/>
      <c r="P58" s="1046"/>
      <c r="Q58" s="1047"/>
      <c r="R58" s="1039"/>
      <c r="S58" s="1039"/>
      <c r="T58" s="1039"/>
      <c r="U58" s="1039"/>
      <c r="V58" s="1039"/>
      <c r="W58" s="1039"/>
      <c r="X58" s="1039"/>
      <c r="Y58" s="1039"/>
      <c r="Z58" s="1039"/>
      <c r="AA58" s="1039"/>
      <c r="AB58" s="1039"/>
      <c r="AC58" s="1039"/>
      <c r="AD58" s="1039"/>
      <c r="AE58" s="1048"/>
      <c r="AF58" s="1049"/>
      <c r="AG58" s="1050"/>
      <c r="AH58" s="1050"/>
      <c r="AI58" s="1050"/>
      <c r="AJ58" s="1051"/>
      <c r="AK58" s="1038"/>
      <c r="AL58" s="1039"/>
      <c r="AM58" s="1039"/>
      <c r="AN58" s="1039"/>
      <c r="AO58" s="1039"/>
      <c r="AP58" s="1039"/>
      <c r="AQ58" s="1039"/>
      <c r="AR58" s="1039"/>
      <c r="AS58" s="1039"/>
      <c r="AT58" s="1039"/>
      <c r="AU58" s="1039"/>
      <c r="AV58" s="1039"/>
      <c r="AW58" s="1039"/>
      <c r="AX58" s="1039"/>
      <c r="AY58" s="1039"/>
      <c r="AZ58" s="1040"/>
      <c r="BA58" s="1040"/>
      <c r="BB58" s="1040"/>
      <c r="BC58" s="1040"/>
      <c r="BD58" s="1040"/>
      <c r="BE58" s="985"/>
      <c r="BF58" s="985"/>
      <c r="BG58" s="985"/>
      <c r="BH58" s="985"/>
      <c r="BI58" s="986"/>
      <c r="BJ58" s="225"/>
      <c r="BK58" s="225"/>
      <c r="BL58" s="225"/>
      <c r="BM58" s="225"/>
      <c r="BN58" s="225"/>
      <c r="BO58" s="234"/>
      <c r="BP58" s="234"/>
      <c r="BQ58" s="231">
        <v>52</v>
      </c>
      <c r="BR58" s="232"/>
      <c r="BS58" s="1006"/>
      <c r="BT58" s="1007"/>
      <c r="BU58" s="1007"/>
      <c r="BV58" s="1007"/>
      <c r="BW58" s="1007"/>
      <c r="BX58" s="1007"/>
      <c r="BY58" s="1007"/>
      <c r="BZ58" s="1007"/>
      <c r="CA58" s="1007"/>
      <c r="CB58" s="1007"/>
      <c r="CC58" s="1007"/>
      <c r="CD58" s="1007"/>
      <c r="CE58" s="1007"/>
      <c r="CF58" s="1007"/>
      <c r="CG58" s="1028"/>
      <c r="CH58" s="1003"/>
      <c r="CI58" s="1004"/>
      <c r="CJ58" s="1004"/>
      <c r="CK58" s="1004"/>
      <c r="CL58" s="1005"/>
      <c r="CM58" s="1003"/>
      <c r="CN58" s="1004"/>
      <c r="CO58" s="1004"/>
      <c r="CP58" s="1004"/>
      <c r="CQ58" s="1005"/>
      <c r="CR58" s="1003"/>
      <c r="CS58" s="1004"/>
      <c r="CT58" s="1004"/>
      <c r="CU58" s="1004"/>
      <c r="CV58" s="1005"/>
      <c r="CW58" s="1003"/>
      <c r="CX58" s="1004"/>
      <c r="CY58" s="1004"/>
      <c r="CZ58" s="1004"/>
      <c r="DA58" s="1005"/>
      <c r="DB58" s="1003"/>
      <c r="DC58" s="1004"/>
      <c r="DD58" s="1004"/>
      <c r="DE58" s="1004"/>
      <c r="DF58" s="1005"/>
      <c r="DG58" s="1003"/>
      <c r="DH58" s="1004"/>
      <c r="DI58" s="1004"/>
      <c r="DJ58" s="1004"/>
      <c r="DK58" s="1005"/>
      <c r="DL58" s="1003"/>
      <c r="DM58" s="1004"/>
      <c r="DN58" s="1004"/>
      <c r="DO58" s="1004"/>
      <c r="DP58" s="1005"/>
      <c r="DQ58" s="1003"/>
      <c r="DR58" s="1004"/>
      <c r="DS58" s="1004"/>
      <c r="DT58" s="1004"/>
      <c r="DU58" s="1005"/>
      <c r="DV58" s="1006"/>
      <c r="DW58" s="1007"/>
      <c r="DX58" s="1007"/>
      <c r="DY58" s="1007"/>
      <c r="DZ58" s="1008"/>
      <c r="EA58" s="223"/>
    </row>
    <row r="59" spans="1:131" ht="26.25" customHeight="1" x14ac:dyDescent="0.15">
      <c r="A59" s="231">
        <v>32</v>
      </c>
      <c r="B59" s="1044"/>
      <c r="C59" s="1045"/>
      <c r="D59" s="1045"/>
      <c r="E59" s="1045"/>
      <c r="F59" s="1045"/>
      <c r="G59" s="1045"/>
      <c r="H59" s="1045"/>
      <c r="I59" s="1045"/>
      <c r="J59" s="1045"/>
      <c r="K59" s="1045"/>
      <c r="L59" s="1045"/>
      <c r="M59" s="1045"/>
      <c r="N59" s="1045"/>
      <c r="O59" s="1045"/>
      <c r="P59" s="1046"/>
      <c r="Q59" s="1047"/>
      <c r="R59" s="1039"/>
      <c r="S59" s="1039"/>
      <c r="T59" s="1039"/>
      <c r="U59" s="1039"/>
      <c r="V59" s="1039"/>
      <c r="W59" s="1039"/>
      <c r="X59" s="1039"/>
      <c r="Y59" s="1039"/>
      <c r="Z59" s="1039"/>
      <c r="AA59" s="1039"/>
      <c r="AB59" s="1039"/>
      <c r="AC59" s="1039"/>
      <c r="AD59" s="1039"/>
      <c r="AE59" s="1048"/>
      <c r="AF59" s="1049"/>
      <c r="AG59" s="1050"/>
      <c r="AH59" s="1050"/>
      <c r="AI59" s="1050"/>
      <c r="AJ59" s="1051"/>
      <c r="AK59" s="1038"/>
      <c r="AL59" s="1039"/>
      <c r="AM59" s="1039"/>
      <c r="AN59" s="1039"/>
      <c r="AO59" s="1039"/>
      <c r="AP59" s="1039"/>
      <c r="AQ59" s="1039"/>
      <c r="AR59" s="1039"/>
      <c r="AS59" s="1039"/>
      <c r="AT59" s="1039"/>
      <c r="AU59" s="1039"/>
      <c r="AV59" s="1039"/>
      <c r="AW59" s="1039"/>
      <c r="AX59" s="1039"/>
      <c r="AY59" s="1039"/>
      <c r="AZ59" s="1040"/>
      <c r="BA59" s="1040"/>
      <c r="BB59" s="1040"/>
      <c r="BC59" s="1040"/>
      <c r="BD59" s="1040"/>
      <c r="BE59" s="985"/>
      <c r="BF59" s="985"/>
      <c r="BG59" s="985"/>
      <c r="BH59" s="985"/>
      <c r="BI59" s="986"/>
      <c r="BJ59" s="225"/>
      <c r="BK59" s="225"/>
      <c r="BL59" s="225"/>
      <c r="BM59" s="225"/>
      <c r="BN59" s="225"/>
      <c r="BO59" s="234"/>
      <c r="BP59" s="234"/>
      <c r="BQ59" s="231">
        <v>53</v>
      </c>
      <c r="BR59" s="232"/>
      <c r="BS59" s="1006"/>
      <c r="BT59" s="1007"/>
      <c r="BU59" s="1007"/>
      <c r="BV59" s="1007"/>
      <c r="BW59" s="1007"/>
      <c r="BX59" s="1007"/>
      <c r="BY59" s="1007"/>
      <c r="BZ59" s="1007"/>
      <c r="CA59" s="1007"/>
      <c r="CB59" s="1007"/>
      <c r="CC59" s="1007"/>
      <c r="CD59" s="1007"/>
      <c r="CE59" s="1007"/>
      <c r="CF59" s="1007"/>
      <c r="CG59" s="1028"/>
      <c r="CH59" s="1003"/>
      <c r="CI59" s="1004"/>
      <c r="CJ59" s="1004"/>
      <c r="CK59" s="1004"/>
      <c r="CL59" s="1005"/>
      <c r="CM59" s="1003"/>
      <c r="CN59" s="1004"/>
      <c r="CO59" s="1004"/>
      <c r="CP59" s="1004"/>
      <c r="CQ59" s="1005"/>
      <c r="CR59" s="1003"/>
      <c r="CS59" s="1004"/>
      <c r="CT59" s="1004"/>
      <c r="CU59" s="1004"/>
      <c r="CV59" s="1005"/>
      <c r="CW59" s="1003"/>
      <c r="CX59" s="1004"/>
      <c r="CY59" s="1004"/>
      <c r="CZ59" s="1004"/>
      <c r="DA59" s="1005"/>
      <c r="DB59" s="1003"/>
      <c r="DC59" s="1004"/>
      <c r="DD59" s="1004"/>
      <c r="DE59" s="1004"/>
      <c r="DF59" s="1005"/>
      <c r="DG59" s="1003"/>
      <c r="DH59" s="1004"/>
      <c r="DI59" s="1004"/>
      <c r="DJ59" s="1004"/>
      <c r="DK59" s="1005"/>
      <c r="DL59" s="1003"/>
      <c r="DM59" s="1004"/>
      <c r="DN59" s="1004"/>
      <c r="DO59" s="1004"/>
      <c r="DP59" s="1005"/>
      <c r="DQ59" s="1003"/>
      <c r="DR59" s="1004"/>
      <c r="DS59" s="1004"/>
      <c r="DT59" s="1004"/>
      <c r="DU59" s="1005"/>
      <c r="DV59" s="1006"/>
      <c r="DW59" s="1007"/>
      <c r="DX59" s="1007"/>
      <c r="DY59" s="1007"/>
      <c r="DZ59" s="1008"/>
      <c r="EA59" s="223"/>
    </row>
    <row r="60" spans="1:131" ht="26.25" customHeight="1" x14ac:dyDescent="0.15">
      <c r="A60" s="231">
        <v>33</v>
      </c>
      <c r="B60" s="1044"/>
      <c r="C60" s="1045"/>
      <c r="D60" s="1045"/>
      <c r="E60" s="1045"/>
      <c r="F60" s="1045"/>
      <c r="G60" s="1045"/>
      <c r="H60" s="1045"/>
      <c r="I60" s="1045"/>
      <c r="J60" s="1045"/>
      <c r="K60" s="1045"/>
      <c r="L60" s="1045"/>
      <c r="M60" s="1045"/>
      <c r="N60" s="1045"/>
      <c r="O60" s="1045"/>
      <c r="P60" s="1046"/>
      <c r="Q60" s="1047"/>
      <c r="R60" s="1039"/>
      <c r="S60" s="1039"/>
      <c r="T60" s="1039"/>
      <c r="U60" s="1039"/>
      <c r="V60" s="1039"/>
      <c r="W60" s="1039"/>
      <c r="X60" s="1039"/>
      <c r="Y60" s="1039"/>
      <c r="Z60" s="1039"/>
      <c r="AA60" s="1039"/>
      <c r="AB60" s="1039"/>
      <c r="AC60" s="1039"/>
      <c r="AD60" s="1039"/>
      <c r="AE60" s="1048"/>
      <c r="AF60" s="1049"/>
      <c r="AG60" s="1050"/>
      <c r="AH60" s="1050"/>
      <c r="AI60" s="1050"/>
      <c r="AJ60" s="1051"/>
      <c r="AK60" s="1038"/>
      <c r="AL60" s="1039"/>
      <c r="AM60" s="1039"/>
      <c r="AN60" s="1039"/>
      <c r="AO60" s="1039"/>
      <c r="AP60" s="1039"/>
      <c r="AQ60" s="1039"/>
      <c r="AR60" s="1039"/>
      <c r="AS60" s="1039"/>
      <c r="AT60" s="1039"/>
      <c r="AU60" s="1039"/>
      <c r="AV60" s="1039"/>
      <c r="AW60" s="1039"/>
      <c r="AX60" s="1039"/>
      <c r="AY60" s="1039"/>
      <c r="AZ60" s="1040"/>
      <c r="BA60" s="1040"/>
      <c r="BB60" s="1040"/>
      <c r="BC60" s="1040"/>
      <c r="BD60" s="1040"/>
      <c r="BE60" s="985"/>
      <c r="BF60" s="985"/>
      <c r="BG60" s="985"/>
      <c r="BH60" s="985"/>
      <c r="BI60" s="986"/>
      <c r="BJ60" s="225"/>
      <c r="BK60" s="225"/>
      <c r="BL60" s="225"/>
      <c r="BM60" s="225"/>
      <c r="BN60" s="225"/>
      <c r="BO60" s="234"/>
      <c r="BP60" s="234"/>
      <c r="BQ60" s="231">
        <v>54</v>
      </c>
      <c r="BR60" s="232"/>
      <c r="BS60" s="1006"/>
      <c r="BT60" s="1007"/>
      <c r="BU60" s="1007"/>
      <c r="BV60" s="1007"/>
      <c r="BW60" s="1007"/>
      <c r="BX60" s="1007"/>
      <c r="BY60" s="1007"/>
      <c r="BZ60" s="1007"/>
      <c r="CA60" s="1007"/>
      <c r="CB60" s="1007"/>
      <c r="CC60" s="1007"/>
      <c r="CD60" s="1007"/>
      <c r="CE60" s="1007"/>
      <c r="CF60" s="1007"/>
      <c r="CG60" s="1028"/>
      <c r="CH60" s="1003"/>
      <c r="CI60" s="1004"/>
      <c r="CJ60" s="1004"/>
      <c r="CK60" s="1004"/>
      <c r="CL60" s="1005"/>
      <c r="CM60" s="1003"/>
      <c r="CN60" s="1004"/>
      <c r="CO60" s="1004"/>
      <c r="CP60" s="1004"/>
      <c r="CQ60" s="1005"/>
      <c r="CR60" s="1003"/>
      <c r="CS60" s="1004"/>
      <c r="CT60" s="1004"/>
      <c r="CU60" s="1004"/>
      <c r="CV60" s="1005"/>
      <c r="CW60" s="1003"/>
      <c r="CX60" s="1004"/>
      <c r="CY60" s="1004"/>
      <c r="CZ60" s="1004"/>
      <c r="DA60" s="1005"/>
      <c r="DB60" s="1003"/>
      <c r="DC60" s="1004"/>
      <c r="DD60" s="1004"/>
      <c r="DE60" s="1004"/>
      <c r="DF60" s="1005"/>
      <c r="DG60" s="1003"/>
      <c r="DH60" s="1004"/>
      <c r="DI60" s="1004"/>
      <c r="DJ60" s="1004"/>
      <c r="DK60" s="1005"/>
      <c r="DL60" s="1003"/>
      <c r="DM60" s="1004"/>
      <c r="DN60" s="1004"/>
      <c r="DO60" s="1004"/>
      <c r="DP60" s="1005"/>
      <c r="DQ60" s="1003"/>
      <c r="DR60" s="1004"/>
      <c r="DS60" s="1004"/>
      <c r="DT60" s="1004"/>
      <c r="DU60" s="1005"/>
      <c r="DV60" s="1006"/>
      <c r="DW60" s="1007"/>
      <c r="DX60" s="1007"/>
      <c r="DY60" s="1007"/>
      <c r="DZ60" s="1008"/>
      <c r="EA60" s="223"/>
    </row>
    <row r="61" spans="1:131" ht="26.25" customHeight="1" thickBot="1" x14ac:dyDescent="0.2">
      <c r="A61" s="231">
        <v>34</v>
      </c>
      <c r="B61" s="1044"/>
      <c r="C61" s="1045"/>
      <c r="D61" s="1045"/>
      <c r="E61" s="1045"/>
      <c r="F61" s="1045"/>
      <c r="G61" s="1045"/>
      <c r="H61" s="1045"/>
      <c r="I61" s="1045"/>
      <c r="J61" s="1045"/>
      <c r="K61" s="1045"/>
      <c r="L61" s="1045"/>
      <c r="M61" s="1045"/>
      <c r="N61" s="1045"/>
      <c r="O61" s="1045"/>
      <c r="P61" s="1046"/>
      <c r="Q61" s="1047"/>
      <c r="R61" s="1039"/>
      <c r="S61" s="1039"/>
      <c r="T61" s="1039"/>
      <c r="U61" s="1039"/>
      <c r="V61" s="1039"/>
      <c r="W61" s="1039"/>
      <c r="X61" s="1039"/>
      <c r="Y61" s="1039"/>
      <c r="Z61" s="1039"/>
      <c r="AA61" s="1039"/>
      <c r="AB61" s="1039"/>
      <c r="AC61" s="1039"/>
      <c r="AD61" s="1039"/>
      <c r="AE61" s="1048"/>
      <c r="AF61" s="1049"/>
      <c r="AG61" s="1050"/>
      <c r="AH61" s="1050"/>
      <c r="AI61" s="1050"/>
      <c r="AJ61" s="1051"/>
      <c r="AK61" s="1038"/>
      <c r="AL61" s="1039"/>
      <c r="AM61" s="1039"/>
      <c r="AN61" s="1039"/>
      <c r="AO61" s="1039"/>
      <c r="AP61" s="1039"/>
      <c r="AQ61" s="1039"/>
      <c r="AR61" s="1039"/>
      <c r="AS61" s="1039"/>
      <c r="AT61" s="1039"/>
      <c r="AU61" s="1039"/>
      <c r="AV61" s="1039"/>
      <c r="AW61" s="1039"/>
      <c r="AX61" s="1039"/>
      <c r="AY61" s="1039"/>
      <c r="AZ61" s="1040"/>
      <c r="BA61" s="1040"/>
      <c r="BB61" s="1040"/>
      <c r="BC61" s="1040"/>
      <c r="BD61" s="1040"/>
      <c r="BE61" s="985"/>
      <c r="BF61" s="985"/>
      <c r="BG61" s="985"/>
      <c r="BH61" s="985"/>
      <c r="BI61" s="986"/>
      <c r="BJ61" s="225"/>
      <c r="BK61" s="225"/>
      <c r="BL61" s="225"/>
      <c r="BM61" s="225"/>
      <c r="BN61" s="225"/>
      <c r="BO61" s="234"/>
      <c r="BP61" s="234"/>
      <c r="BQ61" s="231">
        <v>55</v>
      </c>
      <c r="BR61" s="232"/>
      <c r="BS61" s="1006"/>
      <c r="BT61" s="1007"/>
      <c r="BU61" s="1007"/>
      <c r="BV61" s="1007"/>
      <c r="BW61" s="1007"/>
      <c r="BX61" s="1007"/>
      <c r="BY61" s="1007"/>
      <c r="BZ61" s="1007"/>
      <c r="CA61" s="1007"/>
      <c r="CB61" s="1007"/>
      <c r="CC61" s="1007"/>
      <c r="CD61" s="1007"/>
      <c r="CE61" s="1007"/>
      <c r="CF61" s="1007"/>
      <c r="CG61" s="1028"/>
      <c r="CH61" s="1003"/>
      <c r="CI61" s="1004"/>
      <c r="CJ61" s="1004"/>
      <c r="CK61" s="1004"/>
      <c r="CL61" s="1005"/>
      <c r="CM61" s="1003"/>
      <c r="CN61" s="1004"/>
      <c r="CO61" s="1004"/>
      <c r="CP61" s="1004"/>
      <c r="CQ61" s="1005"/>
      <c r="CR61" s="1003"/>
      <c r="CS61" s="1004"/>
      <c r="CT61" s="1004"/>
      <c r="CU61" s="1004"/>
      <c r="CV61" s="1005"/>
      <c r="CW61" s="1003"/>
      <c r="CX61" s="1004"/>
      <c r="CY61" s="1004"/>
      <c r="CZ61" s="1004"/>
      <c r="DA61" s="1005"/>
      <c r="DB61" s="1003"/>
      <c r="DC61" s="1004"/>
      <c r="DD61" s="1004"/>
      <c r="DE61" s="1004"/>
      <c r="DF61" s="1005"/>
      <c r="DG61" s="1003"/>
      <c r="DH61" s="1004"/>
      <c r="DI61" s="1004"/>
      <c r="DJ61" s="1004"/>
      <c r="DK61" s="1005"/>
      <c r="DL61" s="1003"/>
      <c r="DM61" s="1004"/>
      <c r="DN61" s="1004"/>
      <c r="DO61" s="1004"/>
      <c r="DP61" s="1005"/>
      <c r="DQ61" s="1003"/>
      <c r="DR61" s="1004"/>
      <c r="DS61" s="1004"/>
      <c r="DT61" s="1004"/>
      <c r="DU61" s="1005"/>
      <c r="DV61" s="1006"/>
      <c r="DW61" s="1007"/>
      <c r="DX61" s="1007"/>
      <c r="DY61" s="1007"/>
      <c r="DZ61" s="1008"/>
      <c r="EA61" s="223"/>
    </row>
    <row r="62" spans="1:131" ht="26.25" customHeight="1" x14ac:dyDescent="0.15">
      <c r="A62" s="231">
        <v>35</v>
      </c>
      <c r="B62" s="1044"/>
      <c r="C62" s="1045"/>
      <c r="D62" s="1045"/>
      <c r="E62" s="1045"/>
      <c r="F62" s="1045"/>
      <c r="G62" s="1045"/>
      <c r="H62" s="1045"/>
      <c r="I62" s="1045"/>
      <c r="J62" s="1045"/>
      <c r="K62" s="1045"/>
      <c r="L62" s="1045"/>
      <c r="M62" s="1045"/>
      <c r="N62" s="1045"/>
      <c r="O62" s="1045"/>
      <c r="P62" s="1046"/>
      <c r="Q62" s="1047"/>
      <c r="R62" s="1039"/>
      <c r="S62" s="1039"/>
      <c r="T62" s="1039"/>
      <c r="U62" s="1039"/>
      <c r="V62" s="1039"/>
      <c r="W62" s="1039"/>
      <c r="X62" s="1039"/>
      <c r="Y62" s="1039"/>
      <c r="Z62" s="1039"/>
      <c r="AA62" s="1039"/>
      <c r="AB62" s="1039"/>
      <c r="AC62" s="1039"/>
      <c r="AD62" s="1039"/>
      <c r="AE62" s="1048"/>
      <c r="AF62" s="1049"/>
      <c r="AG62" s="1050"/>
      <c r="AH62" s="1050"/>
      <c r="AI62" s="1050"/>
      <c r="AJ62" s="1051"/>
      <c r="AK62" s="1038"/>
      <c r="AL62" s="1039"/>
      <c r="AM62" s="1039"/>
      <c r="AN62" s="1039"/>
      <c r="AO62" s="1039"/>
      <c r="AP62" s="1039"/>
      <c r="AQ62" s="1039"/>
      <c r="AR62" s="1039"/>
      <c r="AS62" s="1039"/>
      <c r="AT62" s="1039"/>
      <c r="AU62" s="1039"/>
      <c r="AV62" s="1039"/>
      <c r="AW62" s="1039"/>
      <c r="AX62" s="1039"/>
      <c r="AY62" s="1039"/>
      <c r="AZ62" s="1040"/>
      <c r="BA62" s="1040"/>
      <c r="BB62" s="1040"/>
      <c r="BC62" s="1040"/>
      <c r="BD62" s="1040"/>
      <c r="BE62" s="985"/>
      <c r="BF62" s="985"/>
      <c r="BG62" s="985"/>
      <c r="BH62" s="985"/>
      <c r="BI62" s="986"/>
      <c r="BJ62" s="1041" t="s">
        <v>419</v>
      </c>
      <c r="BK62" s="1042"/>
      <c r="BL62" s="1042"/>
      <c r="BM62" s="1042"/>
      <c r="BN62" s="1043"/>
      <c r="BO62" s="234"/>
      <c r="BP62" s="234"/>
      <c r="BQ62" s="231">
        <v>56</v>
      </c>
      <c r="BR62" s="232"/>
      <c r="BS62" s="1006"/>
      <c r="BT62" s="1007"/>
      <c r="BU62" s="1007"/>
      <c r="BV62" s="1007"/>
      <c r="BW62" s="1007"/>
      <c r="BX62" s="1007"/>
      <c r="BY62" s="1007"/>
      <c r="BZ62" s="1007"/>
      <c r="CA62" s="1007"/>
      <c r="CB62" s="1007"/>
      <c r="CC62" s="1007"/>
      <c r="CD62" s="1007"/>
      <c r="CE62" s="1007"/>
      <c r="CF62" s="1007"/>
      <c r="CG62" s="1028"/>
      <c r="CH62" s="1003"/>
      <c r="CI62" s="1004"/>
      <c r="CJ62" s="1004"/>
      <c r="CK62" s="1004"/>
      <c r="CL62" s="1005"/>
      <c r="CM62" s="1003"/>
      <c r="CN62" s="1004"/>
      <c r="CO62" s="1004"/>
      <c r="CP62" s="1004"/>
      <c r="CQ62" s="1005"/>
      <c r="CR62" s="1003"/>
      <c r="CS62" s="1004"/>
      <c r="CT62" s="1004"/>
      <c r="CU62" s="1004"/>
      <c r="CV62" s="1005"/>
      <c r="CW62" s="1003"/>
      <c r="CX62" s="1004"/>
      <c r="CY62" s="1004"/>
      <c r="CZ62" s="1004"/>
      <c r="DA62" s="1005"/>
      <c r="DB62" s="1003"/>
      <c r="DC62" s="1004"/>
      <c r="DD62" s="1004"/>
      <c r="DE62" s="1004"/>
      <c r="DF62" s="1005"/>
      <c r="DG62" s="1003"/>
      <c r="DH62" s="1004"/>
      <c r="DI62" s="1004"/>
      <c r="DJ62" s="1004"/>
      <c r="DK62" s="1005"/>
      <c r="DL62" s="1003"/>
      <c r="DM62" s="1004"/>
      <c r="DN62" s="1004"/>
      <c r="DO62" s="1004"/>
      <c r="DP62" s="1005"/>
      <c r="DQ62" s="1003"/>
      <c r="DR62" s="1004"/>
      <c r="DS62" s="1004"/>
      <c r="DT62" s="1004"/>
      <c r="DU62" s="1005"/>
      <c r="DV62" s="1006"/>
      <c r="DW62" s="1007"/>
      <c r="DX62" s="1007"/>
      <c r="DY62" s="1007"/>
      <c r="DZ62" s="1008"/>
      <c r="EA62" s="223"/>
    </row>
    <row r="63" spans="1:131" ht="26.25" customHeight="1" thickBot="1" x14ac:dyDescent="0.2">
      <c r="A63" s="233" t="s">
        <v>395</v>
      </c>
      <c r="B63" s="950" t="s">
        <v>420</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4"/>
      <c r="AF63" s="1035">
        <v>1317</v>
      </c>
      <c r="AG63" s="972"/>
      <c r="AH63" s="972"/>
      <c r="AI63" s="972"/>
      <c r="AJ63" s="1036"/>
      <c r="AK63" s="1037"/>
      <c r="AL63" s="976"/>
      <c r="AM63" s="976"/>
      <c r="AN63" s="976"/>
      <c r="AO63" s="976"/>
      <c r="AP63" s="972">
        <v>6902</v>
      </c>
      <c r="AQ63" s="972"/>
      <c r="AR63" s="972"/>
      <c r="AS63" s="972"/>
      <c r="AT63" s="972"/>
      <c r="AU63" s="972">
        <v>5611</v>
      </c>
      <c r="AV63" s="972"/>
      <c r="AW63" s="972"/>
      <c r="AX63" s="972"/>
      <c r="AY63" s="972"/>
      <c r="AZ63" s="1031"/>
      <c r="BA63" s="1031"/>
      <c r="BB63" s="1031"/>
      <c r="BC63" s="1031"/>
      <c r="BD63" s="1031"/>
      <c r="BE63" s="973"/>
      <c r="BF63" s="973"/>
      <c r="BG63" s="973"/>
      <c r="BH63" s="973"/>
      <c r="BI63" s="974"/>
      <c r="BJ63" s="1032" t="s">
        <v>142</v>
      </c>
      <c r="BK63" s="966"/>
      <c r="BL63" s="966"/>
      <c r="BM63" s="966"/>
      <c r="BN63" s="1033"/>
      <c r="BO63" s="234"/>
      <c r="BP63" s="234"/>
      <c r="BQ63" s="231">
        <v>57</v>
      </c>
      <c r="BR63" s="232"/>
      <c r="BS63" s="1006"/>
      <c r="BT63" s="1007"/>
      <c r="BU63" s="1007"/>
      <c r="BV63" s="1007"/>
      <c r="BW63" s="1007"/>
      <c r="BX63" s="1007"/>
      <c r="BY63" s="1007"/>
      <c r="BZ63" s="1007"/>
      <c r="CA63" s="1007"/>
      <c r="CB63" s="1007"/>
      <c r="CC63" s="1007"/>
      <c r="CD63" s="1007"/>
      <c r="CE63" s="1007"/>
      <c r="CF63" s="1007"/>
      <c r="CG63" s="1028"/>
      <c r="CH63" s="1003"/>
      <c r="CI63" s="1004"/>
      <c r="CJ63" s="1004"/>
      <c r="CK63" s="1004"/>
      <c r="CL63" s="1005"/>
      <c r="CM63" s="1003"/>
      <c r="CN63" s="1004"/>
      <c r="CO63" s="1004"/>
      <c r="CP63" s="1004"/>
      <c r="CQ63" s="1005"/>
      <c r="CR63" s="1003"/>
      <c r="CS63" s="1004"/>
      <c r="CT63" s="1004"/>
      <c r="CU63" s="1004"/>
      <c r="CV63" s="1005"/>
      <c r="CW63" s="1003"/>
      <c r="CX63" s="1004"/>
      <c r="CY63" s="1004"/>
      <c r="CZ63" s="1004"/>
      <c r="DA63" s="1005"/>
      <c r="DB63" s="1003"/>
      <c r="DC63" s="1004"/>
      <c r="DD63" s="1004"/>
      <c r="DE63" s="1004"/>
      <c r="DF63" s="1005"/>
      <c r="DG63" s="1003"/>
      <c r="DH63" s="1004"/>
      <c r="DI63" s="1004"/>
      <c r="DJ63" s="1004"/>
      <c r="DK63" s="1005"/>
      <c r="DL63" s="1003"/>
      <c r="DM63" s="1004"/>
      <c r="DN63" s="1004"/>
      <c r="DO63" s="1004"/>
      <c r="DP63" s="1005"/>
      <c r="DQ63" s="1003"/>
      <c r="DR63" s="1004"/>
      <c r="DS63" s="1004"/>
      <c r="DT63" s="1004"/>
      <c r="DU63" s="1005"/>
      <c r="DV63" s="1006"/>
      <c r="DW63" s="1007"/>
      <c r="DX63" s="1007"/>
      <c r="DY63" s="1007"/>
      <c r="DZ63" s="1008"/>
      <c r="EA63" s="223"/>
    </row>
    <row r="64" spans="1:131" ht="26.25" customHeight="1" x14ac:dyDescent="0.15">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1006"/>
      <c r="BT64" s="1007"/>
      <c r="BU64" s="1007"/>
      <c r="BV64" s="1007"/>
      <c r="BW64" s="1007"/>
      <c r="BX64" s="1007"/>
      <c r="BY64" s="1007"/>
      <c r="BZ64" s="1007"/>
      <c r="CA64" s="1007"/>
      <c r="CB64" s="1007"/>
      <c r="CC64" s="1007"/>
      <c r="CD64" s="1007"/>
      <c r="CE64" s="1007"/>
      <c r="CF64" s="1007"/>
      <c r="CG64" s="1028"/>
      <c r="CH64" s="1003"/>
      <c r="CI64" s="1004"/>
      <c r="CJ64" s="1004"/>
      <c r="CK64" s="1004"/>
      <c r="CL64" s="1005"/>
      <c r="CM64" s="1003"/>
      <c r="CN64" s="1004"/>
      <c r="CO64" s="1004"/>
      <c r="CP64" s="1004"/>
      <c r="CQ64" s="1005"/>
      <c r="CR64" s="1003"/>
      <c r="CS64" s="1004"/>
      <c r="CT64" s="1004"/>
      <c r="CU64" s="1004"/>
      <c r="CV64" s="1005"/>
      <c r="CW64" s="1003"/>
      <c r="CX64" s="1004"/>
      <c r="CY64" s="1004"/>
      <c r="CZ64" s="1004"/>
      <c r="DA64" s="1005"/>
      <c r="DB64" s="1003"/>
      <c r="DC64" s="1004"/>
      <c r="DD64" s="1004"/>
      <c r="DE64" s="1004"/>
      <c r="DF64" s="1005"/>
      <c r="DG64" s="1003"/>
      <c r="DH64" s="1004"/>
      <c r="DI64" s="1004"/>
      <c r="DJ64" s="1004"/>
      <c r="DK64" s="1005"/>
      <c r="DL64" s="1003"/>
      <c r="DM64" s="1004"/>
      <c r="DN64" s="1004"/>
      <c r="DO64" s="1004"/>
      <c r="DP64" s="1005"/>
      <c r="DQ64" s="1003"/>
      <c r="DR64" s="1004"/>
      <c r="DS64" s="1004"/>
      <c r="DT64" s="1004"/>
      <c r="DU64" s="1005"/>
      <c r="DV64" s="1006"/>
      <c r="DW64" s="1007"/>
      <c r="DX64" s="1007"/>
      <c r="DY64" s="1007"/>
      <c r="DZ64" s="1008"/>
      <c r="EA64" s="223"/>
    </row>
    <row r="65" spans="1:131" ht="26.25" customHeight="1" thickBot="1" x14ac:dyDescent="0.2">
      <c r="A65" s="225" t="s">
        <v>421</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34"/>
      <c r="BF65" s="234"/>
      <c r="BG65" s="234"/>
      <c r="BH65" s="234"/>
      <c r="BI65" s="234"/>
      <c r="BJ65" s="234"/>
      <c r="BK65" s="234"/>
      <c r="BL65" s="234"/>
      <c r="BM65" s="234"/>
      <c r="BN65" s="234"/>
      <c r="BO65" s="234"/>
      <c r="BP65" s="234"/>
      <c r="BQ65" s="231">
        <v>59</v>
      </c>
      <c r="BR65" s="232"/>
      <c r="BS65" s="1006"/>
      <c r="BT65" s="1007"/>
      <c r="BU65" s="1007"/>
      <c r="BV65" s="1007"/>
      <c r="BW65" s="1007"/>
      <c r="BX65" s="1007"/>
      <c r="BY65" s="1007"/>
      <c r="BZ65" s="1007"/>
      <c r="CA65" s="1007"/>
      <c r="CB65" s="1007"/>
      <c r="CC65" s="1007"/>
      <c r="CD65" s="1007"/>
      <c r="CE65" s="1007"/>
      <c r="CF65" s="1007"/>
      <c r="CG65" s="1028"/>
      <c r="CH65" s="1003"/>
      <c r="CI65" s="1004"/>
      <c r="CJ65" s="1004"/>
      <c r="CK65" s="1004"/>
      <c r="CL65" s="1005"/>
      <c r="CM65" s="1003"/>
      <c r="CN65" s="1004"/>
      <c r="CO65" s="1004"/>
      <c r="CP65" s="1004"/>
      <c r="CQ65" s="1005"/>
      <c r="CR65" s="1003"/>
      <c r="CS65" s="1004"/>
      <c r="CT65" s="1004"/>
      <c r="CU65" s="1004"/>
      <c r="CV65" s="1005"/>
      <c r="CW65" s="1003"/>
      <c r="CX65" s="1004"/>
      <c r="CY65" s="1004"/>
      <c r="CZ65" s="1004"/>
      <c r="DA65" s="1005"/>
      <c r="DB65" s="1003"/>
      <c r="DC65" s="1004"/>
      <c r="DD65" s="1004"/>
      <c r="DE65" s="1004"/>
      <c r="DF65" s="1005"/>
      <c r="DG65" s="1003"/>
      <c r="DH65" s="1004"/>
      <c r="DI65" s="1004"/>
      <c r="DJ65" s="1004"/>
      <c r="DK65" s="1005"/>
      <c r="DL65" s="1003"/>
      <c r="DM65" s="1004"/>
      <c r="DN65" s="1004"/>
      <c r="DO65" s="1004"/>
      <c r="DP65" s="1005"/>
      <c r="DQ65" s="1003"/>
      <c r="DR65" s="1004"/>
      <c r="DS65" s="1004"/>
      <c r="DT65" s="1004"/>
      <c r="DU65" s="1005"/>
      <c r="DV65" s="1006"/>
      <c r="DW65" s="1007"/>
      <c r="DX65" s="1007"/>
      <c r="DY65" s="1007"/>
      <c r="DZ65" s="1008"/>
      <c r="EA65" s="223"/>
    </row>
    <row r="66" spans="1:131" ht="26.25" customHeight="1" x14ac:dyDescent="0.15">
      <c r="A66" s="1009" t="s">
        <v>422</v>
      </c>
      <c r="B66" s="1010"/>
      <c r="C66" s="1010"/>
      <c r="D66" s="1010"/>
      <c r="E66" s="1010"/>
      <c r="F66" s="1010"/>
      <c r="G66" s="1010"/>
      <c r="H66" s="1010"/>
      <c r="I66" s="1010"/>
      <c r="J66" s="1010"/>
      <c r="K66" s="1010"/>
      <c r="L66" s="1010"/>
      <c r="M66" s="1010"/>
      <c r="N66" s="1010"/>
      <c r="O66" s="1010"/>
      <c r="P66" s="1011"/>
      <c r="Q66" s="1015" t="s">
        <v>399</v>
      </c>
      <c r="R66" s="1016"/>
      <c r="S66" s="1016"/>
      <c r="T66" s="1016"/>
      <c r="U66" s="1017"/>
      <c r="V66" s="1015" t="s">
        <v>400</v>
      </c>
      <c r="W66" s="1016"/>
      <c r="X66" s="1016"/>
      <c r="Y66" s="1016"/>
      <c r="Z66" s="1017"/>
      <c r="AA66" s="1015" t="s">
        <v>401</v>
      </c>
      <c r="AB66" s="1016"/>
      <c r="AC66" s="1016"/>
      <c r="AD66" s="1016"/>
      <c r="AE66" s="1017"/>
      <c r="AF66" s="1021" t="s">
        <v>402</v>
      </c>
      <c r="AG66" s="1022"/>
      <c r="AH66" s="1022"/>
      <c r="AI66" s="1022"/>
      <c r="AJ66" s="1023"/>
      <c r="AK66" s="1015" t="s">
        <v>423</v>
      </c>
      <c r="AL66" s="1010"/>
      <c r="AM66" s="1010"/>
      <c r="AN66" s="1010"/>
      <c r="AO66" s="1011"/>
      <c r="AP66" s="1015" t="s">
        <v>404</v>
      </c>
      <c r="AQ66" s="1016"/>
      <c r="AR66" s="1016"/>
      <c r="AS66" s="1016"/>
      <c r="AT66" s="1017"/>
      <c r="AU66" s="1015" t="s">
        <v>424</v>
      </c>
      <c r="AV66" s="1016"/>
      <c r="AW66" s="1016"/>
      <c r="AX66" s="1016"/>
      <c r="AY66" s="1017"/>
      <c r="AZ66" s="1015" t="s">
        <v>383</v>
      </c>
      <c r="BA66" s="1016"/>
      <c r="BB66" s="1016"/>
      <c r="BC66" s="1016"/>
      <c r="BD66" s="1029"/>
      <c r="BE66" s="234"/>
      <c r="BF66" s="234"/>
      <c r="BG66" s="234"/>
      <c r="BH66" s="234"/>
      <c r="BI66" s="234"/>
      <c r="BJ66" s="234"/>
      <c r="BK66" s="234"/>
      <c r="BL66" s="234"/>
      <c r="BM66" s="234"/>
      <c r="BN66" s="234"/>
      <c r="BO66" s="234"/>
      <c r="BP66" s="234"/>
      <c r="BQ66" s="231">
        <v>60</v>
      </c>
      <c r="BR66" s="236"/>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3"/>
    </row>
    <row r="67" spans="1:131" ht="26.25" customHeight="1" thickBot="1" x14ac:dyDescent="0.2">
      <c r="A67" s="1012"/>
      <c r="B67" s="1013"/>
      <c r="C67" s="1013"/>
      <c r="D67" s="1013"/>
      <c r="E67" s="1013"/>
      <c r="F67" s="1013"/>
      <c r="G67" s="1013"/>
      <c r="H67" s="1013"/>
      <c r="I67" s="1013"/>
      <c r="J67" s="1013"/>
      <c r="K67" s="1013"/>
      <c r="L67" s="1013"/>
      <c r="M67" s="1013"/>
      <c r="N67" s="1013"/>
      <c r="O67" s="1013"/>
      <c r="P67" s="1014"/>
      <c r="Q67" s="1018"/>
      <c r="R67" s="1019"/>
      <c r="S67" s="1019"/>
      <c r="T67" s="1019"/>
      <c r="U67" s="1020"/>
      <c r="V67" s="1018"/>
      <c r="W67" s="1019"/>
      <c r="X67" s="1019"/>
      <c r="Y67" s="1019"/>
      <c r="Z67" s="1020"/>
      <c r="AA67" s="1018"/>
      <c r="AB67" s="1019"/>
      <c r="AC67" s="1019"/>
      <c r="AD67" s="1019"/>
      <c r="AE67" s="1020"/>
      <c r="AF67" s="1024"/>
      <c r="AG67" s="1025"/>
      <c r="AH67" s="1025"/>
      <c r="AI67" s="1025"/>
      <c r="AJ67" s="1026"/>
      <c r="AK67" s="1027"/>
      <c r="AL67" s="1013"/>
      <c r="AM67" s="1013"/>
      <c r="AN67" s="1013"/>
      <c r="AO67" s="1014"/>
      <c r="AP67" s="1018"/>
      <c r="AQ67" s="1019"/>
      <c r="AR67" s="1019"/>
      <c r="AS67" s="1019"/>
      <c r="AT67" s="1020"/>
      <c r="AU67" s="1018"/>
      <c r="AV67" s="1019"/>
      <c r="AW67" s="1019"/>
      <c r="AX67" s="1019"/>
      <c r="AY67" s="1020"/>
      <c r="AZ67" s="1018"/>
      <c r="BA67" s="1019"/>
      <c r="BB67" s="1019"/>
      <c r="BC67" s="1019"/>
      <c r="BD67" s="1030"/>
      <c r="BE67" s="234"/>
      <c r="BF67" s="234"/>
      <c r="BG67" s="234"/>
      <c r="BH67" s="234"/>
      <c r="BI67" s="234"/>
      <c r="BJ67" s="234"/>
      <c r="BK67" s="234"/>
      <c r="BL67" s="234"/>
      <c r="BM67" s="234"/>
      <c r="BN67" s="234"/>
      <c r="BO67" s="234"/>
      <c r="BP67" s="234"/>
      <c r="BQ67" s="231">
        <v>61</v>
      </c>
      <c r="BR67" s="236"/>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3"/>
    </row>
    <row r="68" spans="1:131" ht="26.25" customHeight="1" thickTop="1" x14ac:dyDescent="0.15">
      <c r="A68" s="229">
        <v>1</v>
      </c>
      <c r="B68" s="999" t="s">
        <v>587</v>
      </c>
      <c r="C68" s="1000"/>
      <c r="D68" s="1000"/>
      <c r="E68" s="1000"/>
      <c r="F68" s="1000"/>
      <c r="G68" s="1000"/>
      <c r="H68" s="1000"/>
      <c r="I68" s="1000"/>
      <c r="J68" s="1000"/>
      <c r="K68" s="1000"/>
      <c r="L68" s="1000"/>
      <c r="M68" s="1000"/>
      <c r="N68" s="1000"/>
      <c r="O68" s="1000"/>
      <c r="P68" s="1001"/>
      <c r="Q68" s="1002">
        <v>1682</v>
      </c>
      <c r="R68" s="996"/>
      <c r="S68" s="996"/>
      <c r="T68" s="996"/>
      <c r="U68" s="996"/>
      <c r="V68" s="996">
        <v>1596</v>
      </c>
      <c r="W68" s="996"/>
      <c r="X68" s="996"/>
      <c r="Y68" s="996"/>
      <c r="Z68" s="996"/>
      <c r="AA68" s="996">
        <v>86</v>
      </c>
      <c r="AB68" s="996"/>
      <c r="AC68" s="996"/>
      <c r="AD68" s="996"/>
      <c r="AE68" s="996"/>
      <c r="AF68" s="996" t="s">
        <v>586</v>
      </c>
      <c r="AG68" s="996"/>
      <c r="AH68" s="996"/>
      <c r="AI68" s="996"/>
      <c r="AJ68" s="996"/>
      <c r="AK68" s="996" t="s">
        <v>586</v>
      </c>
      <c r="AL68" s="996"/>
      <c r="AM68" s="996"/>
      <c r="AN68" s="996"/>
      <c r="AO68" s="996"/>
      <c r="AP68" s="996" t="s">
        <v>586</v>
      </c>
      <c r="AQ68" s="996"/>
      <c r="AR68" s="996"/>
      <c r="AS68" s="996"/>
      <c r="AT68" s="996"/>
      <c r="AU68" s="996" t="s">
        <v>586</v>
      </c>
      <c r="AV68" s="996"/>
      <c r="AW68" s="996"/>
      <c r="AX68" s="996"/>
      <c r="AY68" s="996"/>
      <c r="AZ68" s="997"/>
      <c r="BA68" s="997"/>
      <c r="BB68" s="997"/>
      <c r="BC68" s="997"/>
      <c r="BD68" s="998"/>
      <c r="BE68" s="234"/>
      <c r="BF68" s="234"/>
      <c r="BG68" s="234"/>
      <c r="BH68" s="234"/>
      <c r="BI68" s="234"/>
      <c r="BJ68" s="234"/>
      <c r="BK68" s="234"/>
      <c r="BL68" s="234"/>
      <c r="BM68" s="234"/>
      <c r="BN68" s="234"/>
      <c r="BO68" s="234"/>
      <c r="BP68" s="234"/>
      <c r="BQ68" s="231">
        <v>62</v>
      </c>
      <c r="BR68" s="236"/>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3"/>
    </row>
    <row r="69" spans="1:131" ht="26.25" customHeight="1" x14ac:dyDescent="0.15">
      <c r="A69" s="231">
        <v>2</v>
      </c>
      <c r="B69" s="987" t="s">
        <v>588</v>
      </c>
      <c r="C69" s="988"/>
      <c r="D69" s="988"/>
      <c r="E69" s="988"/>
      <c r="F69" s="988"/>
      <c r="G69" s="988"/>
      <c r="H69" s="988"/>
      <c r="I69" s="988"/>
      <c r="J69" s="988"/>
      <c r="K69" s="988"/>
      <c r="L69" s="988"/>
      <c r="M69" s="988"/>
      <c r="N69" s="988"/>
      <c r="O69" s="988"/>
      <c r="P69" s="989"/>
      <c r="Q69" s="990">
        <v>2794</v>
      </c>
      <c r="R69" s="984"/>
      <c r="S69" s="984"/>
      <c r="T69" s="984"/>
      <c r="U69" s="984"/>
      <c r="V69" s="984">
        <v>2791</v>
      </c>
      <c r="W69" s="984"/>
      <c r="X69" s="984"/>
      <c r="Y69" s="984"/>
      <c r="Z69" s="984"/>
      <c r="AA69" s="984">
        <v>3</v>
      </c>
      <c r="AB69" s="984"/>
      <c r="AC69" s="984"/>
      <c r="AD69" s="984"/>
      <c r="AE69" s="984"/>
      <c r="AF69" s="984" t="s">
        <v>585</v>
      </c>
      <c r="AG69" s="984"/>
      <c r="AH69" s="984"/>
      <c r="AI69" s="984"/>
      <c r="AJ69" s="984"/>
      <c r="AK69" s="984" t="s">
        <v>585</v>
      </c>
      <c r="AL69" s="984"/>
      <c r="AM69" s="984"/>
      <c r="AN69" s="984"/>
      <c r="AO69" s="984"/>
      <c r="AP69" s="984" t="s">
        <v>585</v>
      </c>
      <c r="AQ69" s="984"/>
      <c r="AR69" s="984"/>
      <c r="AS69" s="984"/>
      <c r="AT69" s="984"/>
      <c r="AU69" s="984" t="s">
        <v>585</v>
      </c>
      <c r="AV69" s="984"/>
      <c r="AW69" s="984"/>
      <c r="AX69" s="984"/>
      <c r="AY69" s="984"/>
      <c r="AZ69" s="985" t="s">
        <v>592</v>
      </c>
      <c r="BA69" s="985"/>
      <c r="BB69" s="985"/>
      <c r="BC69" s="985"/>
      <c r="BD69" s="986"/>
      <c r="BE69" s="234"/>
      <c r="BF69" s="234"/>
      <c r="BG69" s="234"/>
      <c r="BH69" s="234"/>
      <c r="BI69" s="234"/>
      <c r="BJ69" s="234"/>
      <c r="BK69" s="234"/>
      <c r="BL69" s="234"/>
      <c r="BM69" s="234"/>
      <c r="BN69" s="234"/>
      <c r="BO69" s="234"/>
      <c r="BP69" s="234"/>
      <c r="BQ69" s="231">
        <v>63</v>
      </c>
      <c r="BR69" s="236"/>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3"/>
    </row>
    <row r="70" spans="1:131" ht="26.25" customHeight="1" x14ac:dyDescent="0.15">
      <c r="A70" s="231">
        <v>3</v>
      </c>
      <c r="B70" s="987" t="s">
        <v>588</v>
      </c>
      <c r="C70" s="988"/>
      <c r="D70" s="988"/>
      <c r="E70" s="988"/>
      <c r="F70" s="988"/>
      <c r="G70" s="988"/>
      <c r="H70" s="988"/>
      <c r="I70" s="988"/>
      <c r="J70" s="988"/>
      <c r="K70" s="988"/>
      <c r="L70" s="988"/>
      <c r="M70" s="988"/>
      <c r="N70" s="988"/>
      <c r="O70" s="988"/>
      <c r="P70" s="989"/>
      <c r="Q70" s="990">
        <v>45</v>
      </c>
      <c r="R70" s="984"/>
      <c r="S70" s="984"/>
      <c r="T70" s="984"/>
      <c r="U70" s="984"/>
      <c r="V70" s="984">
        <v>44</v>
      </c>
      <c r="W70" s="984"/>
      <c r="X70" s="984"/>
      <c r="Y70" s="984"/>
      <c r="Z70" s="984"/>
      <c r="AA70" s="984">
        <v>0</v>
      </c>
      <c r="AB70" s="984"/>
      <c r="AC70" s="984"/>
      <c r="AD70" s="984"/>
      <c r="AE70" s="984"/>
      <c r="AF70" s="984" t="s">
        <v>585</v>
      </c>
      <c r="AG70" s="984"/>
      <c r="AH70" s="984"/>
      <c r="AI70" s="984"/>
      <c r="AJ70" s="984"/>
      <c r="AK70" s="984">
        <v>23</v>
      </c>
      <c r="AL70" s="984"/>
      <c r="AM70" s="984"/>
      <c r="AN70" s="984"/>
      <c r="AO70" s="984"/>
      <c r="AP70" s="984" t="s">
        <v>585</v>
      </c>
      <c r="AQ70" s="984"/>
      <c r="AR70" s="984"/>
      <c r="AS70" s="984"/>
      <c r="AT70" s="984"/>
      <c r="AU70" s="984" t="s">
        <v>585</v>
      </c>
      <c r="AV70" s="984"/>
      <c r="AW70" s="984"/>
      <c r="AX70" s="984"/>
      <c r="AY70" s="984"/>
      <c r="AZ70" s="995" t="s">
        <v>593</v>
      </c>
      <c r="BA70" s="985"/>
      <c r="BB70" s="985"/>
      <c r="BC70" s="985"/>
      <c r="BD70" s="986"/>
      <c r="BE70" s="234"/>
      <c r="BF70" s="234"/>
      <c r="BG70" s="234"/>
      <c r="BH70" s="234"/>
      <c r="BI70" s="234"/>
      <c r="BJ70" s="234"/>
      <c r="BK70" s="234"/>
      <c r="BL70" s="234"/>
      <c r="BM70" s="234"/>
      <c r="BN70" s="234"/>
      <c r="BO70" s="234"/>
      <c r="BP70" s="234"/>
      <c r="BQ70" s="231">
        <v>64</v>
      </c>
      <c r="BR70" s="236"/>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3"/>
    </row>
    <row r="71" spans="1:131" ht="26.25" customHeight="1" x14ac:dyDescent="0.15">
      <c r="A71" s="231">
        <v>4</v>
      </c>
      <c r="B71" s="987" t="s">
        <v>589</v>
      </c>
      <c r="C71" s="988"/>
      <c r="D71" s="988"/>
      <c r="E71" s="988"/>
      <c r="F71" s="988"/>
      <c r="G71" s="988"/>
      <c r="H71" s="988"/>
      <c r="I71" s="988"/>
      <c r="J71" s="988"/>
      <c r="K71" s="988"/>
      <c r="L71" s="988"/>
      <c r="M71" s="988"/>
      <c r="N71" s="988"/>
      <c r="O71" s="988"/>
      <c r="P71" s="989"/>
      <c r="Q71" s="990">
        <v>37</v>
      </c>
      <c r="R71" s="984"/>
      <c r="S71" s="984"/>
      <c r="T71" s="984"/>
      <c r="U71" s="984"/>
      <c r="V71" s="984">
        <v>37</v>
      </c>
      <c r="W71" s="984"/>
      <c r="X71" s="984"/>
      <c r="Y71" s="984"/>
      <c r="Z71" s="984"/>
      <c r="AA71" s="984">
        <v>0</v>
      </c>
      <c r="AB71" s="984"/>
      <c r="AC71" s="984"/>
      <c r="AD71" s="984"/>
      <c r="AE71" s="984"/>
      <c r="AF71" s="984" t="s">
        <v>585</v>
      </c>
      <c r="AG71" s="984"/>
      <c r="AH71" s="984"/>
      <c r="AI71" s="984"/>
      <c r="AJ71" s="984"/>
      <c r="AK71" s="984">
        <v>3</v>
      </c>
      <c r="AL71" s="984"/>
      <c r="AM71" s="984"/>
      <c r="AN71" s="984"/>
      <c r="AO71" s="984"/>
      <c r="AP71" s="984" t="s">
        <v>585</v>
      </c>
      <c r="AQ71" s="984"/>
      <c r="AR71" s="984"/>
      <c r="AS71" s="984"/>
      <c r="AT71" s="984"/>
      <c r="AU71" s="984" t="s">
        <v>585</v>
      </c>
      <c r="AV71" s="984"/>
      <c r="AW71" s="984"/>
      <c r="AX71" s="984"/>
      <c r="AY71" s="984"/>
      <c r="AZ71" s="995" t="s">
        <v>594</v>
      </c>
      <c r="BA71" s="985"/>
      <c r="BB71" s="985"/>
      <c r="BC71" s="985"/>
      <c r="BD71" s="986"/>
      <c r="BE71" s="234"/>
      <c r="BF71" s="234"/>
      <c r="BG71" s="234"/>
      <c r="BH71" s="234"/>
      <c r="BI71" s="234"/>
      <c r="BJ71" s="234"/>
      <c r="BK71" s="234"/>
      <c r="BL71" s="234"/>
      <c r="BM71" s="234"/>
      <c r="BN71" s="234"/>
      <c r="BO71" s="234"/>
      <c r="BP71" s="234"/>
      <c r="BQ71" s="231">
        <v>65</v>
      </c>
      <c r="BR71" s="236"/>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3"/>
    </row>
    <row r="72" spans="1:131" ht="26.25" customHeight="1" x14ac:dyDescent="0.15">
      <c r="A72" s="231">
        <v>5</v>
      </c>
      <c r="B72" s="987" t="s">
        <v>590</v>
      </c>
      <c r="C72" s="988"/>
      <c r="D72" s="988"/>
      <c r="E72" s="988"/>
      <c r="F72" s="988"/>
      <c r="G72" s="988"/>
      <c r="H72" s="988"/>
      <c r="I72" s="988"/>
      <c r="J72" s="988"/>
      <c r="K72" s="988"/>
      <c r="L72" s="988"/>
      <c r="M72" s="988"/>
      <c r="N72" s="988"/>
      <c r="O72" s="988"/>
      <c r="P72" s="989"/>
      <c r="Q72" s="990">
        <v>103</v>
      </c>
      <c r="R72" s="984"/>
      <c r="S72" s="984"/>
      <c r="T72" s="984"/>
      <c r="U72" s="984"/>
      <c r="V72" s="984">
        <v>102</v>
      </c>
      <c r="W72" s="984"/>
      <c r="X72" s="984"/>
      <c r="Y72" s="984"/>
      <c r="Z72" s="984"/>
      <c r="AA72" s="984">
        <v>1</v>
      </c>
      <c r="AB72" s="984"/>
      <c r="AC72" s="984"/>
      <c r="AD72" s="984"/>
      <c r="AE72" s="984"/>
      <c r="AF72" s="984" t="s">
        <v>585</v>
      </c>
      <c r="AG72" s="984"/>
      <c r="AH72" s="984"/>
      <c r="AI72" s="984"/>
      <c r="AJ72" s="984"/>
      <c r="AK72" s="984">
        <v>29</v>
      </c>
      <c r="AL72" s="984"/>
      <c r="AM72" s="984"/>
      <c r="AN72" s="984"/>
      <c r="AO72" s="984"/>
      <c r="AP72" s="984" t="s">
        <v>585</v>
      </c>
      <c r="AQ72" s="984"/>
      <c r="AR72" s="984"/>
      <c r="AS72" s="984"/>
      <c r="AT72" s="984"/>
      <c r="AU72" s="984" t="s">
        <v>585</v>
      </c>
      <c r="AV72" s="984"/>
      <c r="AW72" s="984"/>
      <c r="AX72" s="984"/>
      <c r="AY72" s="984"/>
      <c r="AZ72" s="985" t="s">
        <v>595</v>
      </c>
      <c r="BA72" s="985"/>
      <c r="BB72" s="985"/>
      <c r="BC72" s="985"/>
      <c r="BD72" s="986"/>
      <c r="BE72" s="234"/>
      <c r="BF72" s="234"/>
      <c r="BG72" s="234"/>
      <c r="BH72" s="234"/>
      <c r="BI72" s="234"/>
      <c r="BJ72" s="234"/>
      <c r="BK72" s="234"/>
      <c r="BL72" s="234"/>
      <c r="BM72" s="234"/>
      <c r="BN72" s="234"/>
      <c r="BO72" s="234"/>
      <c r="BP72" s="234"/>
      <c r="BQ72" s="231">
        <v>66</v>
      </c>
      <c r="BR72" s="236"/>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3"/>
    </row>
    <row r="73" spans="1:131" ht="26.25" customHeight="1" x14ac:dyDescent="0.15">
      <c r="A73" s="231">
        <v>6</v>
      </c>
      <c r="B73" s="987" t="s">
        <v>591</v>
      </c>
      <c r="C73" s="988"/>
      <c r="D73" s="988"/>
      <c r="E73" s="988"/>
      <c r="F73" s="988"/>
      <c r="G73" s="988"/>
      <c r="H73" s="988"/>
      <c r="I73" s="988"/>
      <c r="J73" s="988"/>
      <c r="K73" s="988"/>
      <c r="L73" s="988"/>
      <c r="M73" s="988"/>
      <c r="N73" s="988"/>
      <c r="O73" s="988"/>
      <c r="P73" s="989"/>
      <c r="Q73" s="990">
        <v>85678</v>
      </c>
      <c r="R73" s="984"/>
      <c r="S73" s="984"/>
      <c r="T73" s="984"/>
      <c r="U73" s="984"/>
      <c r="V73" s="984">
        <v>84802</v>
      </c>
      <c r="W73" s="984"/>
      <c r="X73" s="984"/>
      <c r="Y73" s="984"/>
      <c r="Z73" s="984"/>
      <c r="AA73" s="984">
        <v>876</v>
      </c>
      <c r="AB73" s="984"/>
      <c r="AC73" s="984"/>
      <c r="AD73" s="984"/>
      <c r="AE73" s="984"/>
      <c r="AF73" s="984" t="s">
        <v>585</v>
      </c>
      <c r="AG73" s="984"/>
      <c r="AH73" s="984"/>
      <c r="AI73" s="984"/>
      <c r="AJ73" s="984"/>
      <c r="AK73" s="984">
        <v>470</v>
      </c>
      <c r="AL73" s="984"/>
      <c r="AM73" s="984"/>
      <c r="AN73" s="984"/>
      <c r="AO73" s="984"/>
      <c r="AP73" s="984" t="s">
        <v>585</v>
      </c>
      <c r="AQ73" s="984"/>
      <c r="AR73" s="984"/>
      <c r="AS73" s="984"/>
      <c r="AT73" s="984"/>
      <c r="AU73" s="984" t="s">
        <v>585</v>
      </c>
      <c r="AV73" s="984"/>
      <c r="AW73" s="984"/>
      <c r="AX73" s="984"/>
      <c r="AY73" s="984"/>
      <c r="AZ73" s="995" t="s">
        <v>596</v>
      </c>
      <c r="BA73" s="985"/>
      <c r="BB73" s="985"/>
      <c r="BC73" s="985"/>
      <c r="BD73" s="986"/>
      <c r="BE73" s="234"/>
      <c r="BF73" s="234"/>
      <c r="BG73" s="234"/>
      <c r="BH73" s="234"/>
      <c r="BI73" s="234"/>
      <c r="BJ73" s="234"/>
      <c r="BK73" s="234"/>
      <c r="BL73" s="234"/>
      <c r="BM73" s="234"/>
      <c r="BN73" s="234"/>
      <c r="BO73" s="234"/>
      <c r="BP73" s="234"/>
      <c r="BQ73" s="231">
        <v>67</v>
      </c>
      <c r="BR73" s="236"/>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3"/>
    </row>
    <row r="74" spans="1:131" ht="26.25" customHeight="1" x14ac:dyDescent="0.15">
      <c r="A74" s="231">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4"/>
      <c r="BF74" s="234"/>
      <c r="BG74" s="234"/>
      <c r="BH74" s="234"/>
      <c r="BI74" s="234"/>
      <c r="BJ74" s="234"/>
      <c r="BK74" s="234"/>
      <c r="BL74" s="234"/>
      <c r="BM74" s="234"/>
      <c r="BN74" s="234"/>
      <c r="BO74" s="234"/>
      <c r="BP74" s="234"/>
      <c r="BQ74" s="231">
        <v>68</v>
      </c>
      <c r="BR74" s="236"/>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3"/>
    </row>
    <row r="75" spans="1:131" ht="26.25" customHeight="1" x14ac:dyDescent="0.15">
      <c r="A75" s="231">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4"/>
      <c r="BF75" s="234"/>
      <c r="BG75" s="234"/>
      <c r="BH75" s="234"/>
      <c r="BI75" s="234"/>
      <c r="BJ75" s="234"/>
      <c r="BK75" s="234"/>
      <c r="BL75" s="234"/>
      <c r="BM75" s="234"/>
      <c r="BN75" s="234"/>
      <c r="BO75" s="234"/>
      <c r="BP75" s="234"/>
      <c r="BQ75" s="231">
        <v>69</v>
      </c>
      <c r="BR75" s="236"/>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3"/>
    </row>
    <row r="76" spans="1:131" ht="26.25" customHeight="1" x14ac:dyDescent="0.15">
      <c r="A76" s="231">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4"/>
      <c r="BF76" s="234"/>
      <c r="BG76" s="234"/>
      <c r="BH76" s="234"/>
      <c r="BI76" s="234"/>
      <c r="BJ76" s="234"/>
      <c r="BK76" s="234"/>
      <c r="BL76" s="234"/>
      <c r="BM76" s="234"/>
      <c r="BN76" s="234"/>
      <c r="BO76" s="234"/>
      <c r="BP76" s="234"/>
      <c r="BQ76" s="231">
        <v>70</v>
      </c>
      <c r="BR76" s="236"/>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3"/>
    </row>
    <row r="77" spans="1:131" ht="26.25" customHeight="1" x14ac:dyDescent="0.15">
      <c r="A77" s="231">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4"/>
      <c r="BF77" s="234"/>
      <c r="BG77" s="234"/>
      <c r="BH77" s="234"/>
      <c r="BI77" s="234"/>
      <c r="BJ77" s="234"/>
      <c r="BK77" s="234"/>
      <c r="BL77" s="234"/>
      <c r="BM77" s="234"/>
      <c r="BN77" s="234"/>
      <c r="BO77" s="234"/>
      <c r="BP77" s="234"/>
      <c r="BQ77" s="231">
        <v>71</v>
      </c>
      <c r="BR77" s="236"/>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3"/>
    </row>
    <row r="78" spans="1:131" ht="26.25" customHeight="1" x14ac:dyDescent="0.15">
      <c r="A78" s="231">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4"/>
      <c r="BF78" s="234"/>
      <c r="BG78" s="234"/>
      <c r="BH78" s="234"/>
      <c r="BI78" s="234"/>
      <c r="BJ78" s="223"/>
      <c r="BK78" s="223"/>
      <c r="BL78" s="223"/>
      <c r="BM78" s="223"/>
      <c r="BN78" s="223"/>
      <c r="BO78" s="234"/>
      <c r="BP78" s="234"/>
      <c r="BQ78" s="231">
        <v>72</v>
      </c>
      <c r="BR78" s="236"/>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3"/>
    </row>
    <row r="79" spans="1:131" ht="26.25" customHeight="1" x14ac:dyDescent="0.15">
      <c r="A79" s="231">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4"/>
      <c r="BF79" s="234"/>
      <c r="BG79" s="234"/>
      <c r="BH79" s="234"/>
      <c r="BI79" s="234"/>
      <c r="BJ79" s="223"/>
      <c r="BK79" s="223"/>
      <c r="BL79" s="223"/>
      <c r="BM79" s="223"/>
      <c r="BN79" s="223"/>
      <c r="BO79" s="234"/>
      <c r="BP79" s="234"/>
      <c r="BQ79" s="231">
        <v>73</v>
      </c>
      <c r="BR79" s="236"/>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3"/>
    </row>
    <row r="80" spans="1:131" ht="26.25" customHeight="1" x14ac:dyDescent="0.15">
      <c r="A80" s="231">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4"/>
      <c r="BF80" s="234"/>
      <c r="BG80" s="234"/>
      <c r="BH80" s="234"/>
      <c r="BI80" s="234"/>
      <c r="BJ80" s="234"/>
      <c r="BK80" s="234"/>
      <c r="BL80" s="234"/>
      <c r="BM80" s="234"/>
      <c r="BN80" s="234"/>
      <c r="BO80" s="234"/>
      <c r="BP80" s="234"/>
      <c r="BQ80" s="231">
        <v>74</v>
      </c>
      <c r="BR80" s="236"/>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3"/>
    </row>
    <row r="81" spans="1:131" ht="26.25" customHeight="1" x14ac:dyDescent="0.15">
      <c r="A81" s="231">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4"/>
      <c r="BF81" s="234"/>
      <c r="BG81" s="234"/>
      <c r="BH81" s="234"/>
      <c r="BI81" s="234"/>
      <c r="BJ81" s="234"/>
      <c r="BK81" s="234"/>
      <c r="BL81" s="234"/>
      <c r="BM81" s="234"/>
      <c r="BN81" s="234"/>
      <c r="BO81" s="234"/>
      <c r="BP81" s="234"/>
      <c r="BQ81" s="231">
        <v>75</v>
      </c>
      <c r="BR81" s="236"/>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3"/>
    </row>
    <row r="82" spans="1:131" ht="26.25" customHeight="1" x14ac:dyDescent="0.15">
      <c r="A82" s="231">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4"/>
      <c r="BF82" s="234"/>
      <c r="BG82" s="234"/>
      <c r="BH82" s="234"/>
      <c r="BI82" s="234"/>
      <c r="BJ82" s="234"/>
      <c r="BK82" s="234"/>
      <c r="BL82" s="234"/>
      <c r="BM82" s="234"/>
      <c r="BN82" s="234"/>
      <c r="BO82" s="234"/>
      <c r="BP82" s="234"/>
      <c r="BQ82" s="231">
        <v>76</v>
      </c>
      <c r="BR82" s="236"/>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3"/>
    </row>
    <row r="83" spans="1:131" ht="26.25" customHeight="1" x14ac:dyDescent="0.15">
      <c r="A83" s="231">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4"/>
      <c r="BF83" s="234"/>
      <c r="BG83" s="234"/>
      <c r="BH83" s="234"/>
      <c r="BI83" s="234"/>
      <c r="BJ83" s="234"/>
      <c r="BK83" s="234"/>
      <c r="BL83" s="234"/>
      <c r="BM83" s="234"/>
      <c r="BN83" s="234"/>
      <c r="BO83" s="234"/>
      <c r="BP83" s="234"/>
      <c r="BQ83" s="231">
        <v>77</v>
      </c>
      <c r="BR83" s="236"/>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3"/>
    </row>
    <row r="84" spans="1:131" ht="26.25" customHeight="1" x14ac:dyDescent="0.15">
      <c r="A84" s="231">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4"/>
      <c r="BF84" s="234"/>
      <c r="BG84" s="234"/>
      <c r="BH84" s="234"/>
      <c r="BI84" s="234"/>
      <c r="BJ84" s="234"/>
      <c r="BK84" s="234"/>
      <c r="BL84" s="234"/>
      <c r="BM84" s="234"/>
      <c r="BN84" s="234"/>
      <c r="BO84" s="234"/>
      <c r="BP84" s="234"/>
      <c r="BQ84" s="231">
        <v>78</v>
      </c>
      <c r="BR84" s="236"/>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3"/>
    </row>
    <row r="85" spans="1:131" ht="26.25" customHeight="1" x14ac:dyDescent="0.15">
      <c r="A85" s="231">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4"/>
      <c r="BF85" s="234"/>
      <c r="BG85" s="234"/>
      <c r="BH85" s="234"/>
      <c r="BI85" s="234"/>
      <c r="BJ85" s="234"/>
      <c r="BK85" s="234"/>
      <c r="BL85" s="234"/>
      <c r="BM85" s="234"/>
      <c r="BN85" s="234"/>
      <c r="BO85" s="234"/>
      <c r="BP85" s="234"/>
      <c r="BQ85" s="231">
        <v>79</v>
      </c>
      <c r="BR85" s="236"/>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3"/>
    </row>
    <row r="86" spans="1:131" ht="26.25" customHeight="1" x14ac:dyDescent="0.15">
      <c r="A86" s="231">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4"/>
      <c r="BF86" s="234"/>
      <c r="BG86" s="234"/>
      <c r="BH86" s="234"/>
      <c r="BI86" s="234"/>
      <c r="BJ86" s="234"/>
      <c r="BK86" s="234"/>
      <c r="BL86" s="234"/>
      <c r="BM86" s="234"/>
      <c r="BN86" s="234"/>
      <c r="BO86" s="234"/>
      <c r="BP86" s="234"/>
      <c r="BQ86" s="231">
        <v>80</v>
      </c>
      <c r="BR86" s="236"/>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3"/>
    </row>
    <row r="87" spans="1:131" ht="26.25" customHeight="1" x14ac:dyDescent="0.15">
      <c r="A87" s="237">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4"/>
      <c r="BF87" s="234"/>
      <c r="BG87" s="234"/>
      <c r="BH87" s="234"/>
      <c r="BI87" s="234"/>
      <c r="BJ87" s="234"/>
      <c r="BK87" s="234"/>
      <c r="BL87" s="234"/>
      <c r="BM87" s="234"/>
      <c r="BN87" s="234"/>
      <c r="BO87" s="234"/>
      <c r="BP87" s="234"/>
      <c r="BQ87" s="231">
        <v>81</v>
      </c>
      <c r="BR87" s="236"/>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3"/>
    </row>
    <row r="88" spans="1:131" ht="26.25" customHeight="1" thickBot="1" x14ac:dyDescent="0.2">
      <c r="A88" s="233" t="s">
        <v>395</v>
      </c>
      <c r="B88" s="950" t="s">
        <v>425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0</v>
      </c>
      <c r="AG88" s="972"/>
      <c r="AH88" s="972"/>
      <c r="AI88" s="972"/>
      <c r="AJ88" s="972"/>
      <c r="AK88" s="976"/>
      <c r="AL88" s="976"/>
      <c r="AM88" s="976"/>
      <c r="AN88" s="976"/>
      <c r="AO88" s="976"/>
      <c r="AP88" s="972">
        <v>0</v>
      </c>
      <c r="AQ88" s="972"/>
      <c r="AR88" s="972"/>
      <c r="AS88" s="972"/>
      <c r="AT88" s="972"/>
      <c r="AU88" s="972">
        <v>0</v>
      </c>
      <c r="AV88" s="972"/>
      <c r="AW88" s="972"/>
      <c r="AX88" s="972"/>
      <c r="AY88" s="972"/>
      <c r="AZ88" s="973"/>
      <c r="BA88" s="973"/>
      <c r="BB88" s="973"/>
      <c r="BC88" s="973"/>
      <c r="BD88" s="974"/>
      <c r="BE88" s="234"/>
      <c r="BF88" s="234"/>
      <c r="BG88" s="234"/>
      <c r="BH88" s="234"/>
      <c r="BI88" s="234"/>
      <c r="BJ88" s="234"/>
      <c r="BK88" s="234"/>
      <c r="BL88" s="234"/>
      <c r="BM88" s="234"/>
      <c r="BN88" s="234"/>
      <c r="BO88" s="234"/>
      <c r="BP88" s="234"/>
      <c r="BQ88" s="231">
        <v>82</v>
      </c>
      <c r="BR88" s="236"/>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3"/>
    </row>
    <row r="89" spans="1:131" ht="26.25" hidden="1" customHeight="1" x14ac:dyDescent="0.15">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3"/>
    </row>
    <row r="90" spans="1:131" ht="26.25" hidden="1" customHeight="1" x14ac:dyDescent="0.15">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3"/>
    </row>
    <row r="91" spans="1:131" ht="26.25" hidden="1" customHeight="1" x14ac:dyDescent="0.15">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3"/>
    </row>
    <row r="92" spans="1:131" ht="26.25" hidden="1" customHeight="1" x14ac:dyDescent="0.15">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3"/>
    </row>
    <row r="93" spans="1:131" ht="26.25" hidden="1" customHeight="1" x14ac:dyDescent="0.15">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3"/>
    </row>
    <row r="94" spans="1:131" ht="26.25" hidden="1" customHeight="1" x14ac:dyDescent="0.15">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3"/>
    </row>
    <row r="95" spans="1:131" ht="26.25" hidden="1" customHeight="1" x14ac:dyDescent="0.15">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3"/>
    </row>
    <row r="96" spans="1:131" ht="26.25" hidden="1" customHeight="1" x14ac:dyDescent="0.15">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3"/>
    </row>
    <row r="97" spans="1:131" ht="26.25" hidden="1" customHeight="1" x14ac:dyDescent="0.15">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3"/>
    </row>
    <row r="98" spans="1:131" ht="26.25" hidden="1" customHeight="1" x14ac:dyDescent="0.15">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3"/>
    </row>
    <row r="99" spans="1:131" ht="26.25" hidden="1" customHeight="1" x14ac:dyDescent="0.15">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3"/>
    </row>
    <row r="100" spans="1:131" ht="26.25" hidden="1" customHeight="1" x14ac:dyDescent="0.15">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3"/>
    </row>
    <row r="101" spans="1:131" ht="26.25" hidden="1" customHeight="1" x14ac:dyDescent="0.15">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3"/>
    </row>
    <row r="102" spans="1:131" ht="26.25" customHeight="1" thickBot="1" x14ac:dyDescent="0.2">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395</v>
      </c>
      <c r="BR102" s="950" t="s">
        <v>426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20</v>
      </c>
      <c r="CS102" s="966"/>
      <c r="CT102" s="966"/>
      <c r="CU102" s="966"/>
      <c r="CV102" s="967"/>
      <c r="CW102" s="965">
        <v>12</v>
      </c>
      <c r="CX102" s="966"/>
      <c r="CY102" s="966"/>
      <c r="CZ102" s="966"/>
      <c r="DA102" s="967"/>
      <c r="DB102" s="965">
        <v>0</v>
      </c>
      <c r="DC102" s="966"/>
      <c r="DD102" s="966"/>
      <c r="DE102" s="966"/>
      <c r="DF102" s="967"/>
      <c r="DG102" s="965">
        <v>0</v>
      </c>
      <c r="DH102" s="966"/>
      <c r="DI102" s="966"/>
      <c r="DJ102" s="966"/>
      <c r="DK102" s="967"/>
      <c r="DL102" s="965">
        <v>0</v>
      </c>
      <c r="DM102" s="966"/>
      <c r="DN102" s="966"/>
      <c r="DO102" s="966"/>
      <c r="DP102" s="967"/>
      <c r="DQ102" s="965">
        <v>12</v>
      </c>
      <c r="DR102" s="966"/>
      <c r="DS102" s="966"/>
      <c r="DT102" s="966"/>
      <c r="DU102" s="967"/>
      <c r="DV102" s="950"/>
      <c r="DW102" s="951"/>
      <c r="DX102" s="951"/>
      <c r="DY102" s="951"/>
      <c r="DZ102" s="952"/>
      <c r="EA102" s="223"/>
    </row>
    <row r="103" spans="1:131" ht="26.25" customHeight="1" x14ac:dyDescent="0.15">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53" t="s">
        <v>427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3"/>
    </row>
    <row r="104" spans="1:131" ht="26.25" customHeight="1" x14ac:dyDescent="0.15">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54" t="s">
        <v>428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3"/>
    </row>
    <row r="105" spans="1:131" ht="11.25" customHeight="1" x14ac:dyDescent="0.15">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3"/>
      <c r="DG105" s="223"/>
      <c r="DH105" s="223"/>
      <c r="DI105" s="223"/>
      <c r="DJ105" s="223"/>
      <c r="DK105" s="223"/>
      <c r="DL105" s="223"/>
      <c r="DM105" s="223"/>
      <c r="DN105" s="223"/>
      <c r="DO105" s="223"/>
      <c r="DP105" s="223"/>
      <c r="DQ105" s="223"/>
      <c r="DR105" s="223"/>
      <c r="DS105" s="223"/>
      <c r="DT105" s="223"/>
      <c r="DU105" s="223"/>
      <c r="DV105" s="223"/>
      <c r="DW105" s="223"/>
      <c r="DX105" s="223"/>
      <c r="DY105" s="223"/>
      <c r="DZ105" s="223"/>
      <c r="EA105" s="223"/>
    </row>
    <row r="106" spans="1:131" ht="11.25" customHeight="1" x14ac:dyDescent="0.15">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3"/>
      <c r="DK106" s="223"/>
      <c r="DL106" s="223"/>
      <c r="DM106" s="223"/>
      <c r="DN106" s="223"/>
      <c r="DO106" s="223"/>
      <c r="DP106" s="223"/>
      <c r="DQ106" s="223"/>
      <c r="DR106" s="223"/>
      <c r="DS106" s="223"/>
      <c r="DT106" s="223"/>
      <c r="DU106" s="223"/>
      <c r="DV106" s="223"/>
      <c r="DW106" s="223"/>
      <c r="DX106" s="223"/>
      <c r="DY106" s="223"/>
      <c r="DZ106" s="223"/>
      <c r="EA106" s="223"/>
    </row>
    <row r="107" spans="1:131" s="223" customFormat="1" ht="26.25" customHeight="1" thickBot="1" x14ac:dyDescent="0.2">
      <c r="A107" s="242" t="s">
        <v>429</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2" t="s">
        <v>430</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3" customFormat="1" ht="26.25" customHeight="1" x14ac:dyDescent="0.15">
      <c r="A108" s="955" t="s">
        <v>431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3" customFormat="1" ht="26.25" customHeight="1" x14ac:dyDescent="0.15">
      <c r="A109" s="908" t="s">
        <v>433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434</v>
      </c>
      <c r="AB109" s="909"/>
      <c r="AC109" s="909"/>
      <c r="AD109" s="909"/>
      <c r="AE109" s="910"/>
      <c r="AF109" s="911" t="s">
        <v>435</v>
      </c>
      <c r="AG109" s="909"/>
      <c r="AH109" s="909"/>
      <c r="AI109" s="909"/>
      <c r="AJ109" s="910"/>
      <c r="AK109" s="911" t="s">
        <v>313</v>
      </c>
      <c r="AL109" s="909"/>
      <c r="AM109" s="909"/>
      <c r="AN109" s="909"/>
      <c r="AO109" s="910"/>
      <c r="AP109" s="911" t="s">
        <v>436</v>
      </c>
      <c r="AQ109" s="909"/>
      <c r="AR109" s="909"/>
      <c r="AS109" s="909"/>
      <c r="AT109" s="942"/>
      <c r="AU109" s="908" t="s">
        <v>433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434</v>
      </c>
      <c r="BR109" s="909"/>
      <c r="BS109" s="909"/>
      <c r="BT109" s="909"/>
      <c r="BU109" s="910"/>
      <c r="BV109" s="911" t="s">
        <v>435</v>
      </c>
      <c r="BW109" s="909"/>
      <c r="BX109" s="909"/>
      <c r="BY109" s="909"/>
      <c r="BZ109" s="910"/>
      <c r="CA109" s="911" t="s">
        <v>313</v>
      </c>
      <c r="CB109" s="909"/>
      <c r="CC109" s="909"/>
      <c r="CD109" s="909"/>
      <c r="CE109" s="910"/>
      <c r="CF109" s="949" t="s">
        <v>436</v>
      </c>
      <c r="CG109" s="949"/>
      <c r="CH109" s="949"/>
      <c r="CI109" s="949"/>
      <c r="CJ109" s="949"/>
      <c r="CK109" s="911" t="s">
        <v>437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434</v>
      </c>
      <c r="DH109" s="909"/>
      <c r="DI109" s="909"/>
      <c r="DJ109" s="909"/>
      <c r="DK109" s="910"/>
      <c r="DL109" s="911" t="s">
        <v>435</v>
      </c>
      <c r="DM109" s="909"/>
      <c r="DN109" s="909"/>
      <c r="DO109" s="909"/>
      <c r="DP109" s="910"/>
      <c r="DQ109" s="911" t="s">
        <v>313</v>
      </c>
      <c r="DR109" s="909"/>
      <c r="DS109" s="909"/>
      <c r="DT109" s="909"/>
      <c r="DU109" s="910"/>
      <c r="DV109" s="911" t="s">
        <v>436</v>
      </c>
      <c r="DW109" s="909"/>
      <c r="DX109" s="909"/>
      <c r="DY109" s="909"/>
      <c r="DZ109" s="942"/>
    </row>
    <row r="110" spans="1:131" s="223" customFormat="1" ht="26.25" customHeight="1" x14ac:dyDescent="0.15">
      <c r="A110" s="820" t="s">
        <v>438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795072</v>
      </c>
      <c r="AB110" s="902"/>
      <c r="AC110" s="902"/>
      <c r="AD110" s="902"/>
      <c r="AE110" s="903"/>
      <c r="AF110" s="904">
        <v>803888</v>
      </c>
      <c r="AG110" s="902"/>
      <c r="AH110" s="902"/>
      <c r="AI110" s="902"/>
      <c r="AJ110" s="903"/>
      <c r="AK110" s="904">
        <v>715325</v>
      </c>
      <c r="AL110" s="902"/>
      <c r="AM110" s="902"/>
      <c r="AN110" s="902"/>
      <c r="AO110" s="903"/>
      <c r="AP110" s="905">
        <v>15.9</v>
      </c>
      <c r="AQ110" s="906"/>
      <c r="AR110" s="906"/>
      <c r="AS110" s="906"/>
      <c r="AT110" s="907"/>
      <c r="AU110" s="943" t="s">
        <v>75</v>
      </c>
      <c r="AV110" s="944"/>
      <c r="AW110" s="944"/>
      <c r="AX110" s="944"/>
      <c r="AY110" s="944"/>
      <c r="AZ110" s="873" t="s">
        <v>439</v>
      </c>
      <c r="BA110" s="821"/>
      <c r="BB110" s="821"/>
      <c r="BC110" s="821"/>
      <c r="BD110" s="821"/>
      <c r="BE110" s="821"/>
      <c r="BF110" s="821"/>
      <c r="BG110" s="821"/>
      <c r="BH110" s="821"/>
      <c r="BI110" s="821"/>
      <c r="BJ110" s="821"/>
      <c r="BK110" s="821"/>
      <c r="BL110" s="821"/>
      <c r="BM110" s="821"/>
      <c r="BN110" s="821"/>
      <c r="BO110" s="821"/>
      <c r="BP110" s="822"/>
      <c r="BQ110" s="874">
        <v>7366453</v>
      </c>
      <c r="BR110" s="855"/>
      <c r="BS110" s="855"/>
      <c r="BT110" s="855"/>
      <c r="BU110" s="855"/>
      <c r="BV110" s="855">
        <v>7463965</v>
      </c>
      <c r="BW110" s="855"/>
      <c r="BX110" s="855"/>
      <c r="BY110" s="855"/>
      <c r="BZ110" s="855"/>
      <c r="CA110" s="855">
        <v>7327413</v>
      </c>
      <c r="CB110" s="855"/>
      <c r="CC110" s="855"/>
      <c r="CD110" s="855"/>
      <c r="CE110" s="855"/>
      <c r="CF110" s="879">
        <v>162.5</v>
      </c>
      <c r="CG110" s="880"/>
      <c r="CH110" s="880"/>
      <c r="CI110" s="880"/>
      <c r="CJ110" s="880"/>
      <c r="CK110" s="939" t="s">
        <v>440</v>
      </c>
      <c r="CL110" s="832"/>
      <c r="CM110" s="873" t="s">
        <v>441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142</v>
      </c>
      <c r="DH110" s="855"/>
      <c r="DI110" s="855"/>
      <c r="DJ110" s="855"/>
      <c r="DK110" s="855"/>
      <c r="DL110" s="855" t="s">
        <v>442</v>
      </c>
      <c r="DM110" s="855"/>
      <c r="DN110" s="855"/>
      <c r="DO110" s="855"/>
      <c r="DP110" s="855"/>
      <c r="DQ110" s="855" t="s">
        <v>442</v>
      </c>
      <c r="DR110" s="855"/>
      <c r="DS110" s="855"/>
      <c r="DT110" s="855"/>
      <c r="DU110" s="855"/>
      <c r="DV110" s="856" t="s">
        <v>443</v>
      </c>
      <c r="DW110" s="856"/>
      <c r="DX110" s="856"/>
      <c r="DY110" s="856"/>
      <c r="DZ110" s="857"/>
    </row>
    <row r="111" spans="1:131" s="223" customFormat="1" ht="26.25" customHeight="1" x14ac:dyDescent="0.15">
      <c r="A111" s="787" t="s">
        <v>444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142</v>
      </c>
      <c r="AB111" s="932"/>
      <c r="AC111" s="932"/>
      <c r="AD111" s="932"/>
      <c r="AE111" s="933"/>
      <c r="AF111" s="934" t="s">
        <v>442</v>
      </c>
      <c r="AG111" s="932"/>
      <c r="AH111" s="932"/>
      <c r="AI111" s="932"/>
      <c r="AJ111" s="933"/>
      <c r="AK111" s="934" t="s">
        <v>142</v>
      </c>
      <c r="AL111" s="932"/>
      <c r="AM111" s="932"/>
      <c r="AN111" s="932"/>
      <c r="AO111" s="933"/>
      <c r="AP111" s="935" t="s">
        <v>142</v>
      </c>
      <c r="AQ111" s="936"/>
      <c r="AR111" s="936"/>
      <c r="AS111" s="936"/>
      <c r="AT111" s="937"/>
      <c r="AU111" s="945"/>
      <c r="AV111" s="946"/>
      <c r="AW111" s="946"/>
      <c r="AX111" s="946"/>
      <c r="AY111" s="946"/>
      <c r="AZ111" s="828" t="s">
        <v>445</v>
      </c>
      <c r="BA111" s="765"/>
      <c r="BB111" s="765"/>
      <c r="BC111" s="765"/>
      <c r="BD111" s="765"/>
      <c r="BE111" s="765"/>
      <c r="BF111" s="765"/>
      <c r="BG111" s="765"/>
      <c r="BH111" s="765"/>
      <c r="BI111" s="765"/>
      <c r="BJ111" s="765"/>
      <c r="BK111" s="765"/>
      <c r="BL111" s="765"/>
      <c r="BM111" s="765"/>
      <c r="BN111" s="765"/>
      <c r="BO111" s="765"/>
      <c r="BP111" s="766"/>
      <c r="BQ111" s="829">
        <v>5772</v>
      </c>
      <c r="BR111" s="830"/>
      <c r="BS111" s="830"/>
      <c r="BT111" s="830"/>
      <c r="BU111" s="830"/>
      <c r="BV111" s="830">
        <v>4322</v>
      </c>
      <c r="BW111" s="830"/>
      <c r="BX111" s="830"/>
      <c r="BY111" s="830"/>
      <c r="BZ111" s="830"/>
      <c r="CA111" s="830">
        <v>3201</v>
      </c>
      <c r="CB111" s="830"/>
      <c r="CC111" s="830"/>
      <c r="CD111" s="830"/>
      <c r="CE111" s="830"/>
      <c r="CF111" s="888">
        <v>0.1</v>
      </c>
      <c r="CG111" s="889"/>
      <c r="CH111" s="889"/>
      <c r="CI111" s="889"/>
      <c r="CJ111" s="889"/>
      <c r="CK111" s="940"/>
      <c r="CL111" s="834"/>
      <c r="CM111" s="828" t="s">
        <v>446</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442</v>
      </c>
      <c r="DH111" s="830"/>
      <c r="DI111" s="830"/>
      <c r="DJ111" s="830"/>
      <c r="DK111" s="830"/>
      <c r="DL111" s="830" t="s">
        <v>142</v>
      </c>
      <c r="DM111" s="830"/>
      <c r="DN111" s="830"/>
      <c r="DO111" s="830"/>
      <c r="DP111" s="830"/>
      <c r="DQ111" s="830" t="s">
        <v>142</v>
      </c>
      <c r="DR111" s="830"/>
      <c r="DS111" s="830"/>
      <c r="DT111" s="830"/>
      <c r="DU111" s="830"/>
      <c r="DV111" s="807" t="s">
        <v>142</v>
      </c>
      <c r="DW111" s="807"/>
      <c r="DX111" s="807"/>
      <c r="DY111" s="807"/>
      <c r="DZ111" s="808"/>
    </row>
    <row r="112" spans="1:131" s="223" customFormat="1" ht="26.25" customHeight="1" x14ac:dyDescent="0.15">
      <c r="A112" s="925" t="s">
        <v>447</v>
      </c>
      <c r="B112" s="926"/>
      <c r="C112" s="765" t="s">
        <v>448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442</v>
      </c>
      <c r="AB112" s="793"/>
      <c r="AC112" s="793"/>
      <c r="AD112" s="793"/>
      <c r="AE112" s="794"/>
      <c r="AF112" s="795" t="s">
        <v>142</v>
      </c>
      <c r="AG112" s="793"/>
      <c r="AH112" s="793"/>
      <c r="AI112" s="793"/>
      <c r="AJ112" s="794"/>
      <c r="AK112" s="795" t="s">
        <v>142</v>
      </c>
      <c r="AL112" s="793"/>
      <c r="AM112" s="793"/>
      <c r="AN112" s="793"/>
      <c r="AO112" s="794"/>
      <c r="AP112" s="837" t="s">
        <v>142</v>
      </c>
      <c r="AQ112" s="838"/>
      <c r="AR112" s="838"/>
      <c r="AS112" s="838"/>
      <c r="AT112" s="839"/>
      <c r="AU112" s="945"/>
      <c r="AV112" s="946"/>
      <c r="AW112" s="946"/>
      <c r="AX112" s="946"/>
      <c r="AY112" s="946"/>
      <c r="AZ112" s="828" t="s">
        <v>449</v>
      </c>
      <c r="BA112" s="765"/>
      <c r="BB112" s="765"/>
      <c r="BC112" s="765"/>
      <c r="BD112" s="765"/>
      <c r="BE112" s="765"/>
      <c r="BF112" s="765"/>
      <c r="BG112" s="765"/>
      <c r="BH112" s="765"/>
      <c r="BI112" s="765"/>
      <c r="BJ112" s="765"/>
      <c r="BK112" s="765"/>
      <c r="BL112" s="765"/>
      <c r="BM112" s="765"/>
      <c r="BN112" s="765"/>
      <c r="BO112" s="765"/>
      <c r="BP112" s="766"/>
      <c r="BQ112" s="829">
        <v>7329515</v>
      </c>
      <c r="BR112" s="830"/>
      <c r="BS112" s="830"/>
      <c r="BT112" s="830"/>
      <c r="BU112" s="830"/>
      <c r="BV112" s="830">
        <v>6433343</v>
      </c>
      <c r="BW112" s="830"/>
      <c r="BX112" s="830"/>
      <c r="BY112" s="830"/>
      <c r="BZ112" s="830"/>
      <c r="CA112" s="830">
        <v>5821333</v>
      </c>
      <c r="CB112" s="830"/>
      <c r="CC112" s="830"/>
      <c r="CD112" s="830"/>
      <c r="CE112" s="830"/>
      <c r="CF112" s="888">
        <v>129.1</v>
      </c>
      <c r="CG112" s="889"/>
      <c r="CH112" s="889"/>
      <c r="CI112" s="889"/>
      <c r="CJ112" s="889"/>
      <c r="CK112" s="940"/>
      <c r="CL112" s="834"/>
      <c r="CM112" s="828" t="s">
        <v>450</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443</v>
      </c>
      <c r="DH112" s="830"/>
      <c r="DI112" s="830"/>
      <c r="DJ112" s="830"/>
      <c r="DK112" s="830"/>
      <c r="DL112" s="830" t="s">
        <v>442</v>
      </c>
      <c r="DM112" s="830"/>
      <c r="DN112" s="830"/>
      <c r="DO112" s="830"/>
      <c r="DP112" s="830"/>
      <c r="DQ112" s="830" t="s">
        <v>442</v>
      </c>
      <c r="DR112" s="830"/>
      <c r="DS112" s="830"/>
      <c r="DT112" s="830"/>
      <c r="DU112" s="830"/>
      <c r="DV112" s="807" t="s">
        <v>442</v>
      </c>
      <c r="DW112" s="807"/>
      <c r="DX112" s="807"/>
      <c r="DY112" s="807"/>
      <c r="DZ112" s="808"/>
    </row>
    <row r="113" spans="1:130" s="223" customFormat="1" ht="26.25" customHeight="1" x14ac:dyDescent="0.15">
      <c r="A113" s="927"/>
      <c r="B113" s="928"/>
      <c r="C113" s="765" t="s">
        <v>451</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815592</v>
      </c>
      <c r="AB113" s="932"/>
      <c r="AC113" s="932"/>
      <c r="AD113" s="932"/>
      <c r="AE113" s="933"/>
      <c r="AF113" s="934">
        <v>703146</v>
      </c>
      <c r="AG113" s="932"/>
      <c r="AH113" s="932"/>
      <c r="AI113" s="932"/>
      <c r="AJ113" s="933"/>
      <c r="AK113" s="934">
        <v>766095</v>
      </c>
      <c r="AL113" s="932"/>
      <c r="AM113" s="932"/>
      <c r="AN113" s="932"/>
      <c r="AO113" s="933"/>
      <c r="AP113" s="935">
        <v>17</v>
      </c>
      <c r="AQ113" s="936"/>
      <c r="AR113" s="936"/>
      <c r="AS113" s="936"/>
      <c r="AT113" s="937"/>
      <c r="AU113" s="945"/>
      <c r="AV113" s="946"/>
      <c r="AW113" s="946"/>
      <c r="AX113" s="946"/>
      <c r="AY113" s="946"/>
      <c r="AZ113" s="828" t="s">
        <v>452</v>
      </c>
      <c r="BA113" s="765"/>
      <c r="BB113" s="765"/>
      <c r="BC113" s="765"/>
      <c r="BD113" s="765"/>
      <c r="BE113" s="765"/>
      <c r="BF113" s="765"/>
      <c r="BG113" s="765"/>
      <c r="BH113" s="765"/>
      <c r="BI113" s="765"/>
      <c r="BJ113" s="765"/>
      <c r="BK113" s="765"/>
      <c r="BL113" s="765"/>
      <c r="BM113" s="765"/>
      <c r="BN113" s="765"/>
      <c r="BO113" s="765"/>
      <c r="BP113" s="766"/>
      <c r="BQ113" s="829">
        <v>265084</v>
      </c>
      <c r="BR113" s="830"/>
      <c r="BS113" s="830"/>
      <c r="BT113" s="830"/>
      <c r="BU113" s="830"/>
      <c r="BV113" s="830">
        <v>232237</v>
      </c>
      <c r="BW113" s="830"/>
      <c r="BX113" s="830"/>
      <c r="BY113" s="830"/>
      <c r="BZ113" s="830"/>
      <c r="CA113" s="830">
        <v>211727</v>
      </c>
      <c r="CB113" s="830"/>
      <c r="CC113" s="830"/>
      <c r="CD113" s="830"/>
      <c r="CE113" s="830"/>
      <c r="CF113" s="888">
        <v>4.7</v>
      </c>
      <c r="CG113" s="889"/>
      <c r="CH113" s="889"/>
      <c r="CI113" s="889"/>
      <c r="CJ113" s="889"/>
      <c r="CK113" s="940"/>
      <c r="CL113" s="834"/>
      <c r="CM113" s="828" t="s">
        <v>453</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442</v>
      </c>
      <c r="DH113" s="793"/>
      <c r="DI113" s="793"/>
      <c r="DJ113" s="793"/>
      <c r="DK113" s="794"/>
      <c r="DL113" s="795" t="s">
        <v>142</v>
      </c>
      <c r="DM113" s="793"/>
      <c r="DN113" s="793"/>
      <c r="DO113" s="793"/>
      <c r="DP113" s="794"/>
      <c r="DQ113" s="795" t="s">
        <v>442</v>
      </c>
      <c r="DR113" s="793"/>
      <c r="DS113" s="793"/>
      <c r="DT113" s="793"/>
      <c r="DU113" s="794"/>
      <c r="DV113" s="837" t="s">
        <v>443</v>
      </c>
      <c r="DW113" s="838"/>
      <c r="DX113" s="838"/>
      <c r="DY113" s="838"/>
      <c r="DZ113" s="839"/>
    </row>
    <row r="114" spans="1:130" s="223" customFormat="1" ht="26.25" customHeight="1" x14ac:dyDescent="0.15">
      <c r="A114" s="927"/>
      <c r="B114" s="928"/>
      <c r="C114" s="765" t="s">
        <v>454</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15505</v>
      </c>
      <c r="AB114" s="793"/>
      <c r="AC114" s="793"/>
      <c r="AD114" s="793"/>
      <c r="AE114" s="794"/>
      <c r="AF114" s="795">
        <v>18365</v>
      </c>
      <c r="AG114" s="793"/>
      <c r="AH114" s="793"/>
      <c r="AI114" s="793"/>
      <c r="AJ114" s="794"/>
      <c r="AK114" s="795">
        <v>22887</v>
      </c>
      <c r="AL114" s="793"/>
      <c r="AM114" s="793"/>
      <c r="AN114" s="793"/>
      <c r="AO114" s="794"/>
      <c r="AP114" s="837">
        <v>0.5</v>
      </c>
      <c r="AQ114" s="838"/>
      <c r="AR114" s="838"/>
      <c r="AS114" s="838"/>
      <c r="AT114" s="839"/>
      <c r="AU114" s="945"/>
      <c r="AV114" s="946"/>
      <c r="AW114" s="946"/>
      <c r="AX114" s="946"/>
      <c r="AY114" s="946"/>
      <c r="AZ114" s="828" t="s">
        <v>455</v>
      </c>
      <c r="BA114" s="765"/>
      <c r="BB114" s="765"/>
      <c r="BC114" s="765"/>
      <c r="BD114" s="765"/>
      <c r="BE114" s="765"/>
      <c r="BF114" s="765"/>
      <c r="BG114" s="765"/>
      <c r="BH114" s="765"/>
      <c r="BI114" s="765"/>
      <c r="BJ114" s="765"/>
      <c r="BK114" s="765"/>
      <c r="BL114" s="765"/>
      <c r="BM114" s="765"/>
      <c r="BN114" s="765"/>
      <c r="BO114" s="765"/>
      <c r="BP114" s="766"/>
      <c r="BQ114" s="829">
        <v>774024</v>
      </c>
      <c r="BR114" s="830"/>
      <c r="BS114" s="830"/>
      <c r="BT114" s="830"/>
      <c r="BU114" s="830"/>
      <c r="BV114" s="830">
        <v>798437</v>
      </c>
      <c r="BW114" s="830"/>
      <c r="BX114" s="830"/>
      <c r="BY114" s="830"/>
      <c r="BZ114" s="830"/>
      <c r="CA114" s="830">
        <v>754830</v>
      </c>
      <c r="CB114" s="830"/>
      <c r="CC114" s="830"/>
      <c r="CD114" s="830"/>
      <c r="CE114" s="830"/>
      <c r="CF114" s="888">
        <v>16.7</v>
      </c>
      <c r="CG114" s="889"/>
      <c r="CH114" s="889"/>
      <c r="CI114" s="889"/>
      <c r="CJ114" s="889"/>
      <c r="CK114" s="940"/>
      <c r="CL114" s="834"/>
      <c r="CM114" s="828" t="s">
        <v>456</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457</v>
      </c>
      <c r="DH114" s="793"/>
      <c r="DI114" s="793"/>
      <c r="DJ114" s="793"/>
      <c r="DK114" s="794"/>
      <c r="DL114" s="795" t="s">
        <v>443</v>
      </c>
      <c r="DM114" s="793"/>
      <c r="DN114" s="793"/>
      <c r="DO114" s="793"/>
      <c r="DP114" s="794"/>
      <c r="DQ114" s="795" t="s">
        <v>442</v>
      </c>
      <c r="DR114" s="793"/>
      <c r="DS114" s="793"/>
      <c r="DT114" s="793"/>
      <c r="DU114" s="794"/>
      <c r="DV114" s="837" t="s">
        <v>142</v>
      </c>
      <c r="DW114" s="838"/>
      <c r="DX114" s="838"/>
      <c r="DY114" s="838"/>
      <c r="DZ114" s="839"/>
    </row>
    <row r="115" spans="1:130" s="223" customFormat="1" ht="26.25" customHeight="1" x14ac:dyDescent="0.15">
      <c r="A115" s="927"/>
      <c r="B115" s="928"/>
      <c r="C115" s="765" t="s">
        <v>458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1714</v>
      </c>
      <c r="AB115" s="932"/>
      <c r="AC115" s="932"/>
      <c r="AD115" s="932"/>
      <c r="AE115" s="933"/>
      <c r="AF115" s="934">
        <v>1452</v>
      </c>
      <c r="AG115" s="932"/>
      <c r="AH115" s="932"/>
      <c r="AI115" s="932"/>
      <c r="AJ115" s="933"/>
      <c r="AK115" s="934">
        <v>1122</v>
      </c>
      <c r="AL115" s="932"/>
      <c r="AM115" s="932"/>
      <c r="AN115" s="932"/>
      <c r="AO115" s="933"/>
      <c r="AP115" s="935">
        <v>0</v>
      </c>
      <c r="AQ115" s="936"/>
      <c r="AR115" s="936"/>
      <c r="AS115" s="936"/>
      <c r="AT115" s="937"/>
      <c r="AU115" s="945"/>
      <c r="AV115" s="946"/>
      <c r="AW115" s="946"/>
      <c r="AX115" s="946"/>
      <c r="AY115" s="946"/>
      <c r="AZ115" s="828" t="s">
        <v>459</v>
      </c>
      <c r="BA115" s="765"/>
      <c r="BB115" s="765"/>
      <c r="BC115" s="765"/>
      <c r="BD115" s="765"/>
      <c r="BE115" s="765"/>
      <c r="BF115" s="765"/>
      <c r="BG115" s="765"/>
      <c r="BH115" s="765"/>
      <c r="BI115" s="765"/>
      <c r="BJ115" s="765"/>
      <c r="BK115" s="765"/>
      <c r="BL115" s="765"/>
      <c r="BM115" s="765"/>
      <c r="BN115" s="765"/>
      <c r="BO115" s="765"/>
      <c r="BP115" s="766"/>
      <c r="BQ115" s="829" t="s">
        <v>442</v>
      </c>
      <c r="BR115" s="830"/>
      <c r="BS115" s="830"/>
      <c r="BT115" s="830"/>
      <c r="BU115" s="830"/>
      <c r="BV115" s="830" t="s">
        <v>142</v>
      </c>
      <c r="BW115" s="830"/>
      <c r="BX115" s="830"/>
      <c r="BY115" s="830"/>
      <c r="BZ115" s="830"/>
      <c r="CA115" s="830" t="s">
        <v>142</v>
      </c>
      <c r="CB115" s="830"/>
      <c r="CC115" s="830"/>
      <c r="CD115" s="830"/>
      <c r="CE115" s="830"/>
      <c r="CF115" s="888" t="s">
        <v>142</v>
      </c>
      <c r="CG115" s="889"/>
      <c r="CH115" s="889"/>
      <c r="CI115" s="889"/>
      <c r="CJ115" s="889"/>
      <c r="CK115" s="940"/>
      <c r="CL115" s="834"/>
      <c r="CM115" s="828" t="s">
        <v>460</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142</v>
      </c>
      <c r="DH115" s="793"/>
      <c r="DI115" s="793"/>
      <c r="DJ115" s="793"/>
      <c r="DK115" s="794"/>
      <c r="DL115" s="795" t="s">
        <v>442</v>
      </c>
      <c r="DM115" s="793"/>
      <c r="DN115" s="793"/>
      <c r="DO115" s="793"/>
      <c r="DP115" s="794"/>
      <c r="DQ115" s="795" t="s">
        <v>457</v>
      </c>
      <c r="DR115" s="793"/>
      <c r="DS115" s="793"/>
      <c r="DT115" s="793"/>
      <c r="DU115" s="794"/>
      <c r="DV115" s="837" t="s">
        <v>142</v>
      </c>
      <c r="DW115" s="838"/>
      <c r="DX115" s="838"/>
      <c r="DY115" s="838"/>
      <c r="DZ115" s="839"/>
    </row>
    <row r="116" spans="1:130" s="223" customFormat="1" ht="26.25" customHeight="1" x14ac:dyDescent="0.15">
      <c r="A116" s="929"/>
      <c r="B116" s="930"/>
      <c r="C116" s="852" t="s">
        <v>461</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142</v>
      </c>
      <c r="AB116" s="793"/>
      <c r="AC116" s="793"/>
      <c r="AD116" s="793"/>
      <c r="AE116" s="794"/>
      <c r="AF116" s="795" t="s">
        <v>142</v>
      </c>
      <c r="AG116" s="793"/>
      <c r="AH116" s="793"/>
      <c r="AI116" s="793"/>
      <c r="AJ116" s="794"/>
      <c r="AK116" s="795" t="s">
        <v>142</v>
      </c>
      <c r="AL116" s="793"/>
      <c r="AM116" s="793"/>
      <c r="AN116" s="793"/>
      <c r="AO116" s="794"/>
      <c r="AP116" s="837" t="s">
        <v>442</v>
      </c>
      <c r="AQ116" s="838"/>
      <c r="AR116" s="838"/>
      <c r="AS116" s="838"/>
      <c r="AT116" s="839"/>
      <c r="AU116" s="945"/>
      <c r="AV116" s="946"/>
      <c r="AW116" s="946"/>
      <c r="AX116" s="946"/>
      <c r="AY116" s="946"/>
      <c r="AZ116" s="922" t="s">
        <v>462</v>
      </c>
      <c r="BA116" s="923"/>
      <c r="BB116" s="923"/>
      <c r="BC116" s="923"/>
      <c r="BD116" s="923"/>
      <c r="BE116" s="923"/>
      <c r="BF116" s="923"/>
      <c r="BG116" s="923"/>
      <c r="BH116" s="923"/>
      <c r="BI116" s="923"/>
      <c r="BJ116" s="923"/>
      <c r="BK116" s="923"/>
      <c r="BL116" s="923"/>
      <c r="BM116" s="923"/>
      <c r="BN116" s="923"/>
      <c r="BO116" s="923"/>
      <c r="BP116" s="924"/>
      <c r="BQ116" s="829" t="s">
        <v>142</v>
      </c>
      <c r="BR116" s="830"/>
      <c r="BS116" s="830"/>
      <c r="BT116" s="830"/>
      <c r="BU116" s="830"/>
      <c r="BV116" s="830" t="s">
        <v>442</v>
      </c>
      <c r="BW116" s="830"/>
      <c r="BX116" s="830"/>
      <c r="BY116" s="830"/>
      <c r="BZ116" s="830"/>
      <c r="CA116" s="830" t="s">
        <v>142</v>
      </c>
      <c r="CB116" s="830"/>
      <c r="CC116" s="830"/>
      <c r="CD116" s="830"/>
      <c r="CE116" s="830"/>
      <c r="CF116" s="888" t="s">
        <v>142</v>
      </c>
      <c r="CG116" s="889"/>
      <c r="CH116" s="889"/>
      <c r="CI116" s="889"/>
      <c r="CJ116" s="889"/>
      <c r="CK116" s="940"/>
      <c r="CL116" s="834"/>
      <c r="CM116" s="828" t="s">
        <v>463</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457</v>
      </c>
      <c r="DH116" s="793"/>
      <c r="DI116" s="793"/>
      <c r="DJ116" s="793"/>
      <c r="DK116" s="794"/>
      <c r="DL116" s="795" t="s">
        <v>142</v>
      </c>
      <c r="DM116" s="793"/>
      <c r="DN116" s="793"/>
      <c r="DO116" s="793"/>
      <c r="DP116" s="794"/>
      <c r="DQ116" s="795" t="s">
        <v>443</v>
      </c>
      <c r="DR116" s="793"/>
      <c r="DS116" s="793"/>
      <c r="DT116" s="793"/>
      <c r="DU116" s="794"/>
      <c r="DV116" s="837" t="s">
        <v>442</v>
      </c>
      <c r="DW116" s="838"/>
      <c r="DX116" s="838"/>
      <c r="DY116" s="838"/>
      <c r="DZ116" s="839"/>
    </row>
    <row r="117" spans="1:130" s="223" customFormat="1" ht="26.25" customHeight="1" x14ac:dyDescent="0.15">
      <c r="A117" s="908" t="s">
        <v>193</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464</v>
      </c>
      <c r="Z117" s="910"/>
      <c r="AA117" s="915">
        <v>1627883</v>
      </c>
      <c r="AB117" s="916"/>
      <c r="AC117" s="916"/>
      <c r="AD117" s="916"/>
      <c r="AE117" s="917"/>
      <c r="AF117" s="918">
        <v>1526851</v>
      </c>
      <c r="AG117" s="916"/>
      <c r="AH117" s="916"/>
      <c r="AI117" s="916"/>
      <c r="AJ117" s="917"/>
      <c r="AK117" s="918">
        <v>1505429</v>
      </c>
      <c r="AL117" s="916"/>
      <c r="AM117" s="916"/>
      <c r="AN117" s="916"/>
      <c r="AO117" s="917"/>
      <c r="AP117" s="919"/>
      <c r="AQ117" s="920"/>
      <c r="AR117" s="920"/>
      <c r="AS117" s="920"/>
      <c r="AT117" s="921"/>
      <c r="AU117" s="945"/>
      <c r="AV117" s="946"/>
      <c r="AW117" s="946"/>
      <c r="AX117" s="946"/>
      <c r="AY117" s="946"/>
      <c r="AZ117" s="876" t="s">
        <v>465</v>
      </c>
      <c r="BA117" s="877"/>
      <c r="BB117" s="877"/>
      <c r="BC117" s="877"/>
      <c r="BD117" s="877"/>
      <c r="BE117" s="877"/>
      <c r="BF117" s="877"/>
      <c r="BG117" s="877"/>
      <c r="BH117" s="877"/>
      <c r="BI117" s="877"/>
      <c r="BJ117" s="877"/>
      <c r="BK117" s="877"/>
      <c r="BL117" s="877"/>
      <c r="BM117" s="877"/>
      <c r="BN117" s="877"/>
      <c r="BO117" s="877"/>
      <c r="BP117" s="878"/>
      <c r="BQ117" s="829" t="s">
        <v>142</v>
      </c>
      <c r="BR117" s="830"/>
      <c r="BS117" s="830"/>
      <c r="BT117" s="830"/>
      <c r="BU117" s="830"/>
      <c r="BV117" s="830" t="s">
        <v>442</v>
      </c>
      <c r="BW117" s="830"/>
      <c r="BX117" s="830"/>
      <c r="BY117" s="830"/>
      <c r="BZ117" s="830"/>
      <c r="CA117" s="830" t="s">
        <v>142</v>
      </c>
      <c r="CB117" s="830"/>
      <c r="CC117" s="830"/>
      <c r="CD117" s="830"/>
      <c r="CE117" s="830"/>
      <c r="CF117" s="888" t="s">
        <v>142</v>
      </c>
      <c r="CG117" s="889"/>
      <c r="CH117" s="889"/>
      <c r="CI117" s="889"/>
      <c r="CJ117" s="889"/>
      <c r="CK117" s="940"/>
      <c r="CL117" s="834"/>
      <c r="CM117" s="828" t="s">
        <v>466</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142</v>
      </c>
      <c r="DH117" s="793"/>
      <c r="DI117" s="793"/>
      <c r="DJ117" s="793"/>
      <c r="DK117" s="794"/>
      <c r="DL117" s="795" t="s">
        <v>142</v>
      </c>
      <c r="DM117" s="793"/>
      <c r="DN117" s="793"/>
      <c r="DO117" s="793"/>
      <c r="DP117" s="794"/>
      <c r="DQ117" s="795" t="s">
        <v>142</v>
      </c>
      <c r="DR117" s="793"/>
      <c r="DS117" s="793"/>
      <c r="DT117" s="793"/>
      <c r="DU117" s="794"/>
      <c r="DV117" s="837" t="s">
        <v>443</v>
      </c>
      <c r="DW117" s="838"/>
      <c r="DX117" s="838"/>
      <c r="DY117" s="838"/>
      <c r="DZ117" s="839"/>
    </row>
    <row r="118" spans="1:130" s="223" customFormat="1" ht="26.25" customHeight="1" x14ac:dyDescent="0.15">
      <c r="A118" s="908" t="s">
        <v>437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434</v>
      </c>
      <c r="AB118" s="909"/>
      <c r="AC118" s="909"/>
      <c r="AD118" s="909"/>
      <c r="AE118" s="910"/>
      <c r="AF118" s="911" t="s">
        <v>435</v>
      </c>
      <c r="AG118" s="909"/>
      <c r="AH118" s="909"/>
      <c r="AI118" s="909"/>
      <c r="AJ118" s="910"/>
      <c r="AK118" s="911" t="s">
        <v>313</v>
      </c>
      <c r="AL118" s="909"/>
      <c r="AM118" s="909"/>
      <c r="AN118" s="909"/>
      <c r="AO118" s="910"/>
      <c r="AP118" s="912" t="s">
        <v>436</v>
      </c>
      <c r="AQ118" s="913"/>
      <c r="AR118" s="913"/>
      <c r="AS118" s="913"/>
      <c r="AT118" s="914"/>
      <c r="AU118" s="945"/>
      <c r="AV118" s="946"/>
      <c r="AW118" s="946"/>
      <c r="AX118" s="946"/>
      <c r="AY118" s="946"/>
      <c r="AZ118" s="851" t="s">
        <v>467</v>
      </c>
      <c r="BA118" s="852"/>
      <c r="BB118" s="852"/>
      <c r="BC118" s="852"/>
      <c r="BD118" s="852"/>
      <c r="BE118" s="852"/>
      <c r="BF118" s="852"/>
      <c r="BG118" s="852"/>
      <c r="BH118" s="852"/>
      <c r="BI118" s="852"/>
      <c r="BJ118" s="852"/>
      <c r="BK118" s="852"/>
      <c r="BL118" s="852"/>
      <c r="BM118" s="852"/>
      <c r="BN118" s="852"/>
      <c r="BO118" s="852"/>
      <c r="BP118" s="853"/>
      <c r="BQ118" s="892" t="s">
        <v>142</v>
      </c>
      <c r="BR118" s="858"/>
      <c r="BS118" s="858"/>
      <c r="BT118" s="858"/>
      <c r="BU118" s="858"/>
      <c r="BV118" s="858" t="s">
        <v>142</v>
      </c>
      <c r="BW118" s="858"/>
      <c r="BX118" s="858"/>
      <c r="BY118" s="858"/>
      <c r="BZ118" s="858"/>
      <c r="CA118" s="858" t="s">
        <v>443</v>
      </c>
      <c r="CB118" s="858"/>
      <c r="CC118" s="858"/>
      <c r="CD118" s="858"/>
      <c r="CE118" s="858"/>
      <c r="CF118" s="888" t="s">
        <v>443</v>
      </c>
      <c r="CG118" s="889"/>
      <c r="CH118" s="889"/>
      <c r="CI118" s="889"/>
      <c r="CJ118" s="889"/>
      <c r="CK118" s="940"/>
      <c r="CL118" s="834"/>
      <c r="CM118" s="828" t="s">
        <v>468</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142</v>
      </c>
      <c r="DH118" s="793"/>
      <c r="DI118" s="793"/>
      <c r="DJ118" s="793"/>
      <c r="DK118" s="794"/>
      <c r="DL118" s="795" t="s">
        <v>443</v>
      </c>
      <c r="DM118" s="793"/>
      <c r="DN118" s="793"/>
      <c r="DO118" s="793"/>
      <c r="DP118" s="794"/>
      <c r="DQ118" s="795" t="s">
        <v>142</v>
      </c>
      <c r="DR118" s="793"/>
      <c r="DS118" s="793"/>
      <c r="DT118" s="793"/>
      <c r="DU118" s="794"/>
      <c r="DV118" s="837" t="s">
        <v>142</v>
      </c>
      <c r="DW118" s="838"/>
      <c r="DX118" s="838"/>
      <c r="DY118" s="838"/>
      <c r="DZ118" s="839"/>
    </row>
    <row r="119" spans="1:130" s="223" customFormat="1" ht="26.25" customHeight="1" x14ac:dyDescent="0.15">
      <c r="A119" s="831" t="s">
        <v>440</v>
      </c>
      <c r="B119" s="832"/>
      <c r="C119" s="873" t="s">
        <v>441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142</v>
      </c>
      <c r="AB119" s="902"/>
      <c r="AC119" s="902"/>
      <c r="AD119" s="902"/>
      <c r="AE119" s="903"/>
      <c r="AF119" s="904" t="s">
        <v>142</v>
      </c>
      <c r="AG119" s="902"/>
      <c r="AH119" s="902"/>
      <c r="AI119" s="902"/>
      <c r="AJ119" s="903"/>
      <c r="AK119" s="904" t="s">
        <v>142</v>
      </c>
      <c r="AL119" s="902"/>
      <c r="AM119" s="902"/>
      <c r="AN119" s="902"/>
      <c r="AO119" s="903"/>
      <c r="AP119" s="905" t="s">
        <v>142</v>
      </c>
      <c r="AQ119" s="906"/>
      <c r="AR119" s="906"/>
      <c r="AS119" s="906"/>
      <c r="AT119" s="907"/>
      <c r="AU119" s="947"/>
      <c r="AV119" s="948"/>
      <c r="AW119" s="948"/>
      <c r="AX119" s="948"/>
      <c r="AY119" s="948"/>
      <c r="AZ119" s="244" t="s">
        <v>193</v>
      </c>
      <c r="BA119" s="244"/>
      <c r="BB119" s="244"/>
      <c r="BC119" s="244"/>
      <c r="BD119" s="244"/>
      <c r="BE119" s="244"/>
      <c r="BF119" s="244"/>
      <c r="BG119" s="244"/>
      <c r="BH119" s="244"/>
      <c r="BI119" s="244"/>
      <c r="BJ119" s="244"/>
      <c r="BK119" s="244"/>
      <c r="BL119" s="244"/>
      <c r="BM119" s="244"/>
      <c r="BN119" s="244"/>
      <c r="BO119" s="890" t="s">
        <v>469</v>
      </c>
      <c r="BP119" s="891"/>
      <c r="BQ119" s="892">
        <v>15740848</v>
      </c>
      <c r="BR119" s="858"/>
      <c r="BS119" s="858"/>
      <c r="BT119" s="858"/>
      <c r="BU119" s="858"/>
      <c r="BV119" s="858">
        <v>14932304</v>
      </c>
      <c r="BW119" s="858"/>
      <c r="BX119" s="858"/>
      <c r="BY119" s="858"/>
      <c r="BZ119" s="858"/>
      <c r="CA119" s="858">
        <v>14118504</v>
      </c>
      <c r="CB119" s="858"/>
      <c r="CC119" s="858"/>
      <c r="CD119" s="858"/>
      <c r="CE119" s="858"/>
      <c r="CF119" s="761"/>
      <c r="CG119" s="762"/>
      <c r="CH119" s="762"/>
      <c r="CI119" s="762"/>
      <c r="CJ119" s="847"/>
      <c r="CK119" s="941"/>
      <c r="CL119" s="836"/>
      <c r="CM119" s="851" t="s">
        <v>470</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5772</v>
      </c>
      <c r="DH119" s="777"/>
      <c r="DI119" s="777"/>
      <c r="DJ119" s="777"/>
      <c r="DK119" s="778"/>
      <c r="DL119" s="779">
        <v>4322</v>
      </c>
      <c r="DM119" s="777"/>
      <c r="DN119" s="777"/>
      <c r="DO119" s="777"/>
      <c r="DP119" s="778"/>
      <c r="DQ119" s="779">
        <v>3201</v>
      </c>
      <c r="DR119" s="777"/>
      <c r="DS119" s="777"/>
      <c r="DT119" s="777"/>
      <c r="DU119" s="778"/>
      <c r="DV119" s="861">
        <v>0.1</v>
      </c>
      <c r="DW119" s="862"/>
      <c r="DX119" s="862"/>
      <c r="DY119" s="862"/>
      <c r="DZ119" s="863"/>
    </row>
    <row r="120" spans="1:130" s="223" customFormat="1" ht="26.25" customHeight="1" x14ac:dyDescent="0.15">
      <c r="A120" s="833"/>
      <c r="B120" s="834"/>
      <c r="C120" s="828" t="s">
        <v>446</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142</v>
      </c>
      <c r="AB120" s="793"/>
      <c r="AC120" s="793"/>
      <c r="AD120" s="793"/>
      <c r="AE120" s="794"/>
      <c r="AF120" s="795" t="s">
        <v>142</v>
      </c>
      <c r="AG120" s="793"/>
      <c r="AH120" s="793"/>
      <c r="AI120" s="793"/>
      <c r="AJ120" s="794"/>
      <c r="AK120" s="795" t="s">
        <v>142</v>
      </c>
      <c r="AL120" s="793"/>
      <c r="AM120" s="793"/>
      <c r="AN120" s="793"/>
      <c r="AO120" s="794"/>
      <c r="AP120" s="837" t="s">
        <v>142</v>
      </c>
      <c r="AQ120" s="838"/>
      <c r="AR120" s="838"/>
      <c r="AS120" s="838"/>
      <c r="AT120" s="839"/>
      <c r="AU120" s="893" t="s">
        <v>471</v>
      </c>
      <c r="AV120" s="894"/>
      <c r="AW120" s="894"/>
      <c r="AX120" s="894"/>
      <c r="AY120" s="895"/>
      <c r="AZ120" s="873" t="s">
        <v>472</v>
      </c>
      <c r="BA120" s="821"/>
      <c r="BB120" s="821"/>
      <c r="BC120" s="821"/>
      <c r="BD120" s="821"/>
      <c r="BE120" s="821"/>
      <c r="BF120" s="821"/>
      <c r="BG120" s="821"/>
      <c r="BH120" s="821"/>
      <c r="BI120" s="821"/>
      <c r="BJ120" s="821"/>
      <c r="BK120" s="821"/>
      <c r="BL120" s="821"/>
      <c r="BM120" s="821"/>
      <c r="BN120" s="821"/>
      <c r="BO120" s="821"/>
      <c r="BP120" s="822"/>
      <c r="BQ120" s="874">
        <v>2208698</v>
      </c>
      <c r="BR120" s="855"/>
      <c r="BS120" s="855"/>
      <c r="BT120" s="855"/>
      <c r="BU120" s="855"/>
      <c r="BV120" s="855">
        <v>2580529</v>
      </c>
      <c r="BW120" s="855"/>
      <c r="BX120" s="855"/>
      <c r="BY120" s="855"/>
      <c r="BZ120" s="855"/>
      <c r="CA120" s="855">
        <v>3222754</v>
      </c>
      <c r="CB120" s="855"/>
      <c r="CC120" s="855"/>
      <c r="CD120" s="855"/>
      <c r="CE120" s="855"/>
      <c r="CF120" s="879">
        <v>71.5</v>
      </c>
      <c r="CG120" s="880"/>
      <c r="CH120" s="880"/>
      <c r="CI120" s="880"/>
      <c r="CJ120" s="880"/>
      <c r="CK120" s="881" t="s">
        <v>473</v>
      </c>
      <c r="CL120" s="865"/>
      <c r="CM120" s="865"/>
      <c r="CN120" s="865"/>
      <c r="CO120" s="866"/>
      <c r="CP120" s="885" t="s">
        <v>412</v>
      </c>
      <c r="CQ120" s="886"/>
      <c r="CR120" s="886"/>
      <c r="CS120" s="886"/>
      <c r="CT120" s="886"/>
      <c r="CU120" s="886"/>
      <c r="CV120" s="886"/>
      <c r="CW120" s="886"/>
      <c r="CX120" s="886"/>
      <c r="CY120" s="886"/>
      <c r="CZ120" s="886"/>
      <c r="DA120" s="886"/>
      <c r="DB120" s="886"/>
      <c r="DC120" s="886"/>
      <c r="DD120" s="886"/>
      <c r="DE120" s="886"/>
      <c r="DF120" s="887"/>
      <c r="DG120" s="874">
        <v>7260270</v>
      </c>
      <c r="DH120" s="855"/>
      <c r="DI120" s="855"/>
      <c r="DJ120" s="855"/>
      <c r="DK120" s="855"/>
      <c r="DL120" s="855">
        <v>6356590</v>
      </c>
      <c r="DM120" s="855"/>
      <c r="DN120" s="855"/>
      <c r="DO120" s="855"/>
      <c r="DP120" s="855"/>
      <c r="DQ120" s="855">
        <v>5735748</v>
      </c>
      <c r="DR120" s="855"/>
      <c r="DS120" s="855"/>
      <c r="DT120" s="855"/>
      <c r="DU120" s="855"/>
      <c r="DV120" s="856">
        <v>127.2</v>
      </c>
      <c r="DW120" s="856"/>
      <c r="DX120" s="856"/>
      <c r="DY120" s="856"/>
      <c r="DZ120" s="857"/>
    </row>
    <row r="121" spans="1:130" s="223" customFormat="1" ht="26.25" customHeight="1" x14ac:dyDescent="0.15">
      <c r="A121" s="833"/>
      <c r="B121" s="834"/>
      <c r="C121" s="876" t="s">
        <v>474</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443</v>
      </c>
      <c r="AB121" s="793"/>
      <c r="AC121" s="793"/>
      <c r="AD121" s="793"/>
      <c r="AE121" s="794"/>
      <c r="AF121" s="795" t="s">
        <v>142</v>
      </c>
      <c r="AG121" s="793"/>
      <c r="AH121" s="793"/>
      <c r="AI121" s="793"/>
      <c r="AJ121" s="794"/>
      <c r="AK121" s="795" t="s">
        <v>142</v>
      </c>
      <c r="AL121" s="793"/>
      <c r="AM121" s="793"/>
      <c r="AN121" s="793"/>
      <c r="AO121" s="794"/>
      <c r="AP121" s="837" t="s">
        <v>142</v>
      </c>
      <c r="AQ121" s="838"/>
      <c r="AR121" s="838"/>
      <c r="AS121" s="838"/>
      <c r="AT121" s="839"/>
      <c r="AU121" s="896"/>
      <c r="AV121" s="897"/>
      <c r="AW121" s="897"/>
      <c r="AX121" s="897"/>
      <c r="AY121" s="898"/>
      <c r="AZ121" s="828" t="s">
        <v>475</v>
      </c>
      <c r="BA121" s="765"/>
      <c r="BB121" s="765"/>
      <c r="BC121" s="765"/>
      <c r="BD121" s="765"/>
      <c r="BE121" s="765"/>
      <c r="BF121" s="765"/>
      <c r="BG121" s="765"/>
      <c r="BH121" s="765"/>
      <c r="BI121" s="765"/>
      <c r="BJ121" s="765"/>
      <c r="BK121" s="765"/>
      <c r="BL121" s="765"/>
      <c r="BM121" s="765"/>
      <c r="BN121" s="765"/>
      <c r="BO121" s="765"/>
      <c r="BP121" s="766"/>
      <c r="BQ121" s="829">
        <v>368118</v>
      </c>
      <c r="BR121" s="830"/>
      <c r="BS121" s="830"/>
      <c r="BT121" s="830"/>
      <c r="BU121" s="830"/>
      <c r="BV121" s="830">
        <v>365426</v>
      </c>
      <c r="BW121" s="830"/>
      <c r="BX121" s="830"/>
      <c r="BY121" s="830"/>
      <c r="BZ121" s="830"/>
      <c r="CA121" s="830">
        <v>362734</v>
      </c>
      <c r="CB121" s="830"/>
      <c r="CC121" s="830"/>
      <c r="CD121" s="830"/>
      <c r="CE121" s="830"/>
      <c r="CF121" s="888">
        <v>8</v>
      </c>
      <c r="CG121" s="889"/>
      <c r="CH121" s="889"/>
      <c r="CI121" s="889"/>
      <c r="CJ121" s="889"/>
      <c r="CK121" s="882"/>
      <c r="CL121" s="868"/>
      <c r="CM121" s="868"/>
      <c r="CN121" s="868"/>
      <c r="CO121" s="869"/>
      <c r="CP121" s="848" t="s">
        <v>417</v>
      </c>
      <c r="CQ121" s="849"/>
      <c r="CR121" s="849"/>
      <c r="CS121" s="849"/>
      <c r="CT121" s="849"/>
      <c r="CU121" s="849"/>
      <c r="CV121" s="849"/>
      <c r="CW121" s="849"/>
      <c r="CX121" s="849"/>
      <c r="CY121" s="849"/>
      <c r="CZ121" s="849"/>
      <c r="DA121" s="849"/>
      <c r="DB121" s="849"/>
      <c r="DC121" s="849"/>
      <c r="DD121" s="849"/>
      <c r="DE121" s="849"/>
      <c r="DF121" s="850"/>
      <c r="DG121" s="829">
        <v>12148</v>
      </c>
      <c r="DH121" s="830"/>
      <c r="DI121" s="830"/>
      <c r="DJ121" s="830"/>
      <c r="DK121" s="830"/>
      <c r="DL121" s="830">
        <v>10989</v>
      </c>
      <c r="DM121" s="830"/>
      <c r="DN121" s="830"/>
      <c r="DO121" s="830"/>
      <c r="DP121" s="830"/>
      <c r="DQ121" s="830">
        <v>33822</v>
      </c>
      <c r="DR121" s="830"/>
      <c r="DS121" s="830"/>
      <c r="DT121" s="830"/>
      <c r="DU121" s="830"/>
      <c r="DV121" s="807">
        <v>0.8</v>
      </c>
      <c r="DW121" s="807"/>
      <c r="DX121" s="807"/>
      <c r="DY121" s="807"/>
      <c r="DZ121" s="808"/>
    </row>
    <row r="122" spans="1:130" s="223" customFormat="1" ht="26.25" customHeight="1" x14ac:dyDescent="0.15">
      <c r="A122" s="833"/>
      <c r="B122" s="834"/>
      <c r="C122" s="828" t="s">
        <v>456</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142</v>
      </c>
      <c r="AB122" s="793"/>
      <c r="AC122" s="793"/>
      <c r="AD122" s="793"/>
      <c r="AE122" s="794"/>
      <c r="AF122" s="795" t="s">
        <v>142</v>
      </c>
      <c r="AG122" s="793"/>
      <c r="AH122" s="793"/>
      <c r="AI122" s="793"/>
      <c r="AJ122" s="794"/>
      <c r="AK122" s="795" t="s">
        <v>142</v>
      </c>
      <c r="AL122" s="793"/>
      <c r="AM122" s="793"/>
      <c r="AN122" s="793"/>
      <c r="AO122" s="794"/>
      <c r="AP122" s="837" t="s">
        <v>142</v>
      </c>
      <c r="AQ122" s="838"/>
      <c r="AR122" s="838"/>
      <c r="AS122" s="838"/>
      <c r="AT122" s="839"/>
      <c r="AU122" s="896"/>
      <c r="AV122" s="897"/>
      <c r="AW122" s="897"/>
      <c r="AX122" s="897"/>
      <c r="AY122" s="898"/>
      <c r="AZ122" s="851" t="s">
        <v>476</v>
      </c>
      <c r="BA122" s="852"/>
      <c r="BB122" s="852"/>
      <c r="BC122" s="852"/>
      <c r="BD122" s="852"/>
      <c r="BE122" s="852"/>
      <c r="BF122" s="852"/>
      <c r="BG122" s="852"/>
      <c r="BH122" s="852"/>
      <c r="BI122" s="852"/>
      <c r="BJ122" s="852"/>
      <c r="BK122" s="852"/>
      <c r="BL122" s="852"/>
      <c r="BM122" s="852"/>
      <c r="BN122" s="852"/>
      <c r="BO122" s="852"/>
      <c r="BP122" s="853"/>
      <c r="BQ122" s="892">
        <v>9708972</v>
      </c>
      <c r="BR122" s="858"/>
      <c r="BS122" s="858"/>
      <c r="BT122" s="858"/>
      <c r="BU122" s="858"/>
      <c r="BV122" s="858">
        <v>8998822</v>
      </c>
      <c r="BW122" s="858"/>
      <c r="BX122" s="858"/>
      <c r="BY122" s="858"/>
      <c r="BZ122" s="858"/>
      <c r="CA122" s="858">
        <v>8395406</v>
      </c>
      <c r="CB122" s="858"/>
      <c r="CC122" s="858"/>
      <c r="CD122" s="858"/>
      <c r="CE122" s="858"/>
      <c r="CF122" s="859">
        <v>186.2</v>
      </c>
      <c r="CG122" s="860"/>
      <c r="CH122" s="860"/>
      <c r="CI122" s="860"/>
      <c r="CJ122" s="860"/>
      <c r="CK122" s="882"/>
      <c r="CL122" s="868"/>
      <c r="CM122" s="868"/>
      <c r="CN122" s="868"/>
      <c r="CO122" s="869"/>
      <c r="CP122" s="848" t="s">
        <v>410</v>
      </c>
      <c r="CQ122" s="849"/>
      <c r="CR122" s="849"/>
      <c r="CS122" s="849"/>
      <c r="CT122" s="849"/>
      <c r="CU122" s="849"/>
      <c r="CV122" s="849"/>
      <c r="CW122" s="849"/>
      <c r="CX122" s="849"/>
      <c r="CY122" s="849"/>
      <c r="CZ122" s="849"/>
      <c r="DA122" s="849"/>
      <c r="DB122" s="849"/>
      <c r="DC122" s="849"/>
      <c r="DD122" s="849"/>
      <c r="DE122" s="849"/>
      <c r="DF122" s="850"/>
      <c r="DG122" s="829">
        <v>21906</v>
      </c>
      <c r="DH122" s="830"/>
      <c r="DI122" s="830"/>
      <c r="DJ122" s="830"/>
      <c r="DK122" s="830"/>
      <c r="DL122" s="830">
        <v>37472</v>
      </c>
      <c r="DM122" s="830"/>
      <c r="DN122" s="830"/>
      <c r="DO122" s="830"/>
      <c r="DP122" s="830"/>
      <c r="DQ122" s="830">
        <v>31668</v>
      </c>
      <c r="DR122" s="830"/>
      <c r="DS122" s="830"/>
      <c r="DT122" s="830"/>
      <c r="DU122" s="830"/>
      <c r="DV122" s="807">
        <v>0.7</v>
      </c>
      <c r="DW122" s="807"/>
      <c r="DX122" s="807"/>
      <c r="DY122" s="807"/>
      <c r="DZ122" s="808"/>
    </row>
    <row r="123" spans="1:130" s="223" customFormat="1" ht="26.25" customHeight="1" x14ac:dyDescent="0.15">
      <c r="A123" s="833"/>
      <c r="B123" s="834"/>
      <c r="C123" s="828" t="s">
        <v>463</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443</v>
      </c>
      <c r="AB123" s="793"/>
      <c r="AC123" s="793"/>
      <c r="AD123" s="793"/>
      <c r="AE123" s="794"/>
      <c r="AF123" s="795" t="s">
        <v>142</v>
      </c>
      <c r="AG123" s="793"/>
      <c r="AH123" s="793"/>
      <c r="AI123" s="793"/>
      <c r="AJ123" s="794"/>
      <c r="AK123" s="795" t="s">
        <v>142</v>
      </c>
      <c r="AL123" s="793"/>
      <c r="AM123" s="793"/>
      <c r="AN123" s="793"/>
      <c r="AO123" s="794"/>
      <c r="AP123" s="837" t="s">
        <v>142</v>
      </c>
      <c r="AQ123" s="838"/>
      <c r="AR123" s="838"/>
      <c r="AS123" s="838"/>
      <c r="AT123" s="839"/>
      <c r="AU123" s="899"/>
      <c r="AV123" s="900"/>
      <c r="AW123" s="900"/>
      <c r="AX123" s="900"/>
      <c r="AY123" s="900"/>
      <c r="AZ123" s="244" t="s">
        <v>193</v>
      </c>
      <c r="BA123" s="244"/>
      <c r="BB123" s="244"/>
      <c r="BC123" s="244"/>
      <c r="BD123" s="244"/>
      <c r="BE123" s="244"/>
      <c r="BF123" s="244"/>
      <c r="BG123" s="244"/>
      <c r="BH123" s="244"/>
      <c r="BI123" s="244"/>
      <c r="BJ123" s="244"/>
      <c r="BK123" s="244"/>
      <c r="BL123" s="244"/>
      <c r="BM123" s="244"/>
      <c r="BN123" s="244"/>
      <c r="BO123" s="890" t="s">
        <v>477</v>
      </c>
      <c r="BP123" s="891"/>
      <c r="BQ123" s="845">
        <v>12285788</v>
      </c>
      <c r="BR123" s="846"/>
      <c r="BS123" s="846"/>
      <c r="BT123" s="846"/>
      <c r="BU123" s="846"/>
      <c r="BV123" s="846">
        <v>11944777</v>
      </c>
      <c r="BW123" s="846"/>
      <c r="BX123" s="846"/>
      <c r="BY123" s="846"/>
      <c r="BZ123" s="846"/>
      <c r="CA123" s="846">
        <v>11980894</v>
      </c>
      <c r="CB123" s="846"/>
      <c r="CC123" s="846"/>
      <c r="CD123" s="846"/>
      <c r="CE123" s="846"/>
      <c r="CF123" s="761"/>
      <c r="CG123" s="762"/>
      <c r="CH123" s="762"/>
      <c r="CI123" s="762"/>
      <c r="CJ123" s="847"/>
      <c r="CK123" s="882"/>
      <c r="CL123" s="868"/>
      <c r="CM123" s="868"/>
      <c r="CN123" s="868"/>
      <c r="CO123" s="869"/>
      <c r="CP123" s="848" t="s">
        <v>478</v>
      </c>
      <c r="CQ123" s="849"/>
      <c r="CR123" s="849"/>
      <c r="CS123" s="849"/>
      <c r="CT123" s="849"/>
      <c r="CU123" s="849"/>
      <c r="CV123" s="849"/>
      <c r="CW123" s="849"/>
      <c r="CX123" s="849"/>
      <c r="CY123" s="849"/>
      <c r="CZ123" s="849"/>
      <c r="DA123" s="849"/>
      <c r="DB123" s="849"/>
      <c r="DC123" s="849"/>
      <c r="DD123" s="849"/>
      <c r="DE123" s="849"/>
      <c r="DF123" s="850"/>
      <c r="DG123" s="792">
        <v>35191</v>
      </c>
      <c r="DH123" s="793"/>
      <c r="DI123" s="793"/>
      <c r="DJ123" s="793"/>
      <c r="DK123" s="794"/>
      <c r="DL123" s="795">
        <v>28292</v>
      </c>
      <c r="DM123" s="793"/>
      <c r="DN123" s="793"/>
      <c r="DO123" s="793"/>
      <c r="DP123" s="794"/>
      <c r="DQ123" s="795">
        <v>20095</v>
      </c>
      <c r="DR123" s="793"/>
      <c r="DS123" s="793"/>
      <c r="DT123" s="793"/>
      <c r="DU123" s="794"/>
      <c r="DV123" s="837">
        <v>0.4</v>
      </c>
      <c r="DW123" s="838"/>
      <c r="DX123" s="838"/>
      <c r="DY123" s="838"/>
      <c r="DZ123" s="839"/>
    </row>
    <row r="124" spans="1:130" s="223" customFormat="1" ht="26.25" customHeight="1" thickBot="1" x14ac:dyDescent="0.2">
      <c r="A124" s="833"/>
      <c r="B124" s="834"/>
      <c r="C124" s="828" t="s">
        <v>466</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457</v>
      </c>
      <c r="AB124" s="793"/>
      <c r="AC124" s="793"/>
      <c r="AD124" s="793"/>
      <c r="AE124" s="794"/>
      <c r="AF124" s="795" t="s">
        <v>457</v>
      </c>
      <c r="AG124" s="793"/>
      <c r="AH124" s="793"/>
      <c r="AI124" s="793"/>
      <c r="AJ124" s="794"/>
      <c r="AK124" s="795" t="s">
        <v>457</v>
      </c>
      <c r="AL124" s="793"/>
      <c r="AM124" s="793"/>
      <c r="AN124" s="793"/>
      <c r="AO124" s="794"/>
      <c r="AP124" s="837" t="s">
        <v>457</v>
      </c>
      <c r="AQ124" s="838"/>
      <c r="AR124" s="838"/>
      <c r="AS124" s="838"/>
      <c r="AT124" s="839"/>
      <c r="AU124" s="840" t="s">
        <v>479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79.3</v>
      </c>
      <c r="BR124" s="844"/>
      <c r="BS124" s="844"/>
      <c r="BT124" s="844"/>
      <c r="BU124" s="844"/>
      <c r="BV124" s="844">
        <v>64.8</v>
      </c>
      <c r="BW124" s="844"/>
      <c r="BX124" s="844"/>
      <c r="BY124" s="844"/>
      <c r="BZ124" s="844"/>
      <c r="CA124" s="844">
        <v>47.4</v>
      </c>
      <c r="CB124" s="844"/>
      <c r="CC124" s="844"/>
      <c r="CD124" s="844"/>
      <c r="CE124" s="844"/>
      <c r="CF124" s="739"/>
      <c r="CG124" s="740"/>
      <c r="CH124" s="740"/>
      <c r="CI124" s="740"/>
      <c r="CJ124" s="875"/>
      <c r="CK124" s="883"/>
      <c r="CL124" s="883"/>
      <c r="CM124" s="883"/>
      <c r="CN124" s="883"/>
      <c r="CO124" s="884"/>
      <c r="CP124" s="848" t="s">
        <v>480</v>
      </c>
      <c r="CQ124" s="849"/>
      <c r="CR124" s="849"/>
      <c r="CS124" s="849"/>
      <c r="CT124" s="849"/>
      <c r="CU124" s="849"/>
      <c r="CV124" s="849"/>
      <c r="CW124" s="849"/>
      <c r="CX124" s="849"/>
      <c r="CY124" s="849"/>
      <c r="CZ124" s="849"/>
      <c r="DA124" s="849"/>
      <c r="DB124" s="849"/>
      <c r="DC124" s="849"/>
      <c r="DD124" s="849"/>
      <c r="DE124" s="849"/>
      <c r="DF124" s="850"/>
      <c r="DG124" s="776" t="s">
        <v>142</v>
      </c>
      <c r="DH124" s="777"/>
      <c r="DI124" s="777"/>
      <c r="DJ124" s="777"/>
      <c r="DK124" s="778"/>
      <c r="DL124" s="779" t="s">
        <v>142</v>
      </c>
      <c r="DM124" s="777"/>
      <c r="DN124" s="777"/>
      <c r="DO124" s="777"/>
      <c r="DP124" s="778"/>
      <c r="DQ124" s="779" t="s">
        <v>142</v>
      </c>
      <c r="DR124" s="777"/>
      <c r="DS124" s="777"/>
      <c r="DT124" s="777"/>
      <c r="DU124" s="778"/>
      <c r="DV124" s="861" t="s">
        <v>142</v>
      </c>
      <c r="DW124" s="862"/>
      <c r="DX124" s="862"/>
      <c r="DY124" s="862"/>
      <c r="DZ124" s="863"/>
    </row>
    <row r="125" spans="1:130" s="223" customFormat="1" ht="26.25" customHeight="1" x14ac:dyDescent="0.15">
      <c r="A125" s="833"/>
      <c r="B125" s="834"/>
      <c r="C125" s="828" t="s">
        <v>468</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142</v>
      </c>
      <c r="AB125" s="793"/>
      <c r="AC125" s="793"/>
      <c r="AD125" s="793"/>
      <c r="AE125" s="794"/>
      <c r="AF125" s="795" t="s">
        <v>142</v>
      </c>
      <c r="AG125" s="793"/>
      <c r="AH125" s="793"/>
      <c r="AI125" s="793"/>
      <c r="AJ125" s="794"/>
      <c r="AK125" s="795" t="s">
        <v>142</v>
      </c>
      <c r="AL125" s="793"/>
      <c r="AM125" s="793"/>
      <c r="AN125" s="793"/>
      <c r="AO125" s="794"/>
      <c r="AP125" s="837" t="s">
        <v>443</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5"/>
      <c r="BR125" s="225"/>
      <c r="BS125" s="225"/>
      <c r="BT125" s="225"/>
      <c r="BU125" s="225"/>
      <c r="BV125" s="225"/>
      <c r="BW125" s="225"/>
      <c r="BX125" s="225"/>
      <c r="BY125" s="225"/>
      <c r="BZ125" s="225"/>
      <c r="CA125" s="225"/>
      <c r="CB125" s="225"/>
      <c r="CC125" s="225"/>
      <c r="CD125" s="225"/>
      <c r="CE125" s="225"/>
      <c r="CF125" s="225"/>
      <c r="CG125" s="225"/>
      <c r="CH125" s="225"/>
      <c r="CI125" s="225"/>
      <c r="CJ125" s="247"/>
      <c r="CK125" s="864" t="s">
        <v>481</v>
      </c>
      <c r="CL125" s="865"/>
      <c r="CM125" s="865"/>
      <c r="CN125" s="865"/>
      <c r="CO125" s="866"/>
      <c r="CP125" s="873" t="s">
        <v>482</v>
      </c>
      <c r="CQ125" s="821"/>
      <c r="CR125" s="821"/>
      <c r="CS125" s="821"/>
      <c r="CT125" s="821"/>
      <c r="CU125" s="821"/>
      <c r="CV125" s="821"/>
      <c r="CW125" s="821"/>
      <c r="CX125" s="821"/>
      <c r="CY125" s="821"/>
      <c r="CZ125" s="821"/>
      <c r="DA125" s="821"/>
      <c r="DB125" s="821"/>
      <c r="DC125" s="821"/>
      <c r="DD125" s="821"/>
      <c r="DE125" s="821"/>
      <c r="DF125" s="822"/>
      <c r="DG125" s="874" t="s">
        <v>142</v>
      </c>
      <c r="DH125" s="855"/>
      <c r="DI125" s="855"/>
      <c r="DJ125" s="855"/>
      <c r="DK125" s="855"/>
      <c r="DL125" s="855" t="s">
        <v>142</v>
      </c>
      <c r="DM125" s="855"/>
      <c r="DN125" s="855"/>
      <c r="DO125" s="855"/>
      <c r="DP125" s="855"/>
      <c r="DQ125" s="855" t="s">
        <v>443</v>
      </c>
      <c r="DR125" s="855"/>
      <c r="DS125" s="855"/>
      <c r="DT125" s="855"/>
      <c r="DU125" s="855"/>
      <c r="DV125" s="856" t="s">
        <v>443</v>
      </c>
      <c r="DW125" s="856"/>
      <c r="DX125" s="856"/>
      <c r="DY125" s="856"/>
      <c r="DZ125" s="857"/>
    </row>
    <row r="126" spans="1:130" s="223" customFormat="1" ht="26.25" customHeight="1" thickBot="1" x14ac:dyDescent="0.2">
      <c r="A126" s="833"/>
      <c r="B126" s="834"/>
      <c r="C126" s="828" t="s">
        <v>470</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142</v>
      </c>
      <c r="AB126" s="793"/>
      <c r="AC126" s="793"/>
      <c r="AD126" s="793"/>
      <c r="AE126" s="794"/>
      <c r="AF126" s="795" t="s">
        <v>142</v>
      </c>
      <c r="AG126" s="793"/>
      <c r="AH126" s="793"/>
      <c r="AI126" s="793"/>
      <c r="AJ126" s="794"/>
      <c r="AK126" s="795" t="s">
        <v>142</v>
      </c>
      <c r="AL126" s="793"/>
      <c r="AM126" s="793"/>
      <c r="AN126" s="793"/>
      <c r="AO126" s="794"/>
      <c r="AP126" s="837" t="s">
        <v>142</v>
      </c>
      <c r="AQ126" s="838"/>
      <c r="AR126" s="838"/>
      <c r="AS126" s="838"/>
      <c r="AT126" s="839"/>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48"/>
      <c r="CE126" s="248"/>
      <c r="CF126" s="248"/>
      <c r="CG126" s="225"/>
      <c r="CH126" s="225"/>
      <c r="CI126" s="225"/>
      <c r="CJ126" s="247"/>
      <c r="CK126" s="867"/>
      <c r="CL126" s="868"/>
      <c r="CM126" s="868"/>
      <c r="CN126" s="868"/>
      <c r="CO126" s="869"/>
      <c r="CP126" s="828" t="s">
        <v>483</v>
      </c>
      <c r="CQ126" s="765"/>
      <c r="CR126" s="765"/>
      <c r="CS126" s="765"/>
      <c r="CT126" s="765"/>
      <c r="CU126" s="765"/>
      <c r="CV126" s="765"/>
      <c r="CW126" s="765"/>
      <c r="CX126" s="765"/>
      <c r="CY126" s="765"/>
      <c r="CZ126" s="765"/>
      <c r="DA126" s="765"/>
      <c r="DB126" s="765"/>
      <c r="DC126" s="765"/>
      <c r="DD126" s="765"/>
      <c r="DE126" s="765"/>
      <c r="DF126" s="766"/>
      <c r="DG126" s="829" t="s">
        <v>142</v>
      </c>
      <c r="DH126" s="830"/>
      <c r="DI126" s="830"/>
      <c r="DJ126" s="830"/>
      <c r="DK126" s="830"/>
      <c r="DL126" s="830" t="s">
        <v>142</v>
      </c>
      <c r="DM126" s="830"/>
      <c r="DN126" s="830"/>
      <c r="DO126" s="830"/>
      <c r="DP126" s="830"/>
      <c r="DQ126" s="830" t="s">
        <v>443</v>
      </c>
      <c r="DR126" s="830"/>
      <c r="DS126" s="830"/>
      <c r="DT126" s="830"/>
      <c r="DU126" s="830"/>
      <c r="DV126" s="807" t="s">
        <v>142</v>
      </c>
      <c r="DW126" s="807"/>
      <c r="DX126" s="807"/>
      <c r="DY126" s="807"/>
      <c r="DZ126" s="808"/>
    </row>
    <row r="127" spans="1:130" s="223" customFormat="1" ht="26.25" customHeight="1" x14ac:dyDescent="0.15">
      <c r="A127" s="835"/>
      <c r="B127" s="836"/>
      <c r="C127" s="851" t="s">
        <v>484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1714</v>
      </c>
      <c r="AB127" s="793"/>
      <c r="AC127" s="793"/>
      <c r="AD127" s="793"/>
      <c r="AE127" s="794"/>
      <c r="AF127" s="795">
        <v>1452</v>
      </c>
      <c r="AG127" s="793"/>
      <c r="AH127" s="793"/>
      <c r="AI127" s="793"/>
      <c r="AJ127" s="794"/>
      <c r="AK127" s="795">
        <v>1122</v>
      </c>
      <c r="AL127" s="793"/>
      <c r="AM127" s="793"/>
      <c r="AN127" s="793"/>
      <c r="AO127" s="794"/>
      <c r="AP127" s="837">
        <v>0</v>
      </c>
      <c r="AQ127" s="838"/>
      <c r="AR127" s="838"/>
      <c r="AS127" s="838"/>
      <c r="AT127" s="839"/>
      <c r="AU127" s="225"/>
      <c r="AV127" s="225"/>
      <c r="AW127" s="225"/>
      <c r="AX127" s="854" t="s">
        <v>485</v>
      </c>
      <c r="AY127" s="825"/>
      <c r="AZ127" s="825"/>
      <c r="BA127" s="825"/>
      <c r="BB127" s="825"/>
      <c r="BC127" s="825"/>
      <c r="BD127" s="825"/>
      <c r="BE127" s="826"/>
      <c r="BF127" s="824" t="s">
        <v>486</v>
      </c>
      <c r="BG127" s="825"/>
      <c r="BH127" s="825"/>
      <c r="BI127" s="825"/>
      <c r="BJ127" s="825"/>
      <c r="BK127" s="825"/>
      <c r="BL127" s="826"/>
      <c r="BM127" s="824" t="s">
        <v>487</v>
      </c>
      <c r="BN127" s="825"/>
      <c r="BO127" s="825"/>
      <c r="BP127" s="825"/>
      <c r="BQ127" s="825"/>
      <c r="BR127" s="825"/>
      <c r="BS127" s="826"/>
      <c r="BT127" s="824" t="s">
        <v>488</v>
      </c>
      <c r="BU127" s="825"/>
      <c r="BV127" s="825"/>
      <c r="BW127" s="825"/>
      <c r="BX127" s="825"/>
      <c r="BY127" s="825"/>
      <c r="BZ127" s="827"/>
      <c r="CA127" s="225"/>
      <c r="CB127" s="225"/>
      <c r="CC127" s="225"/>
      <c r="CD127" s="248"/>
      <c r="CE127" s="248"/>
      <c r="CF127" s="248"/>
      <c r="CG127" s="225"/>
      <c r="CH127" s="225"/>
      <c r="CI127" s="225"/>
      <c r="CJ127" s="247"/>
      <c r="CK127" s="867"/>
      <c r="CL127" s="868"/>
      <c r="CM127" s="868"/>
      <c r="CN127" s="868"/>
      <c r="CO127" s="869"/>
      <c r="CP127" s="828" t="s">
        <v>489</v>
      </c>
      <c r="CQ127" s="765"/>
      <c r="CR127" s="765"/>
      <c r="CS127" s="765"/>
      <c r="CT127" s="765"/>
      <c r="CU127" s="765"/>
      <c r="CV127" s="765"/>
      <c r="CW127" s="765"/>
      <c r="CX127" s="765"/>
      <c r="CY127" s="765"/>
      <c r="CZ127" s="765"/>
      <c r="DA127" s="765"/>
      <c r="DB127" s="765"/>
      <c r="DC127" s="765"/>
      <c r="DD127" s="765"/>
      <c r="DE127" s="765"/>
      <c r="DF127" s="766"/>
      <c r="DG127" s="829" t="s">
        <v>443</v>
      </c>
      <c r="DH127" s="830"/>
      <c r="DI127" s="830"/>
      <c r="DJ127" s="830"/>
      <c r="DK127" s="830"/>
      <c r="DL127" s="830" t="s">
        <v>443</v>
      </c>
      <c r="DM127" s="830"/>
      <c r="DN127" s="830"/>
      <c r="DO127" s="830"/>
      <c r="DP127" s="830"/>
      <c r="DQ127" s="830" t="s">
        <v>142</v>
      </c>
      <c r="DR127" s="830"/>
      <c r="DS127" s="830"/>
      <c r="DT127" s="830"/>
      <c r="DU127" s="830"/>
      <c r="DV127" s="807" t="s">
        <v>142</v>
      </c>
      <c r="DW127" s="807"/>
      <c r="DX127" s="807"/>
      <c r="DY127" s="807"/>
      <c r="DZ127" s="808"/>
    </row>
    <row r="128" spans="1:130" s="223" customFormat="1" ht="26.25" customHeight="1" thickBot="1" x14ac:dyDescent="0.2">
      <c r="A128" s="809" t="s">
        <v>490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491</v>
      </c>
      <c r="X128" s="811"/>
      <c r="Y128" s="811"/>
      <c r="Z128" s="812"/>
      <c r="AA128" s="813">
        <v>3120</v>
      </c>
      <c r="AB128" s="814"/>
      <c r="AC128" s="814"/>
      <c r="AD128" s="814"/>
      <c r="AE128" s="815"/>
      <c r="AF128" s="816">
        <v>3473</v>
      </c>
      <c r="AG128" s="814"/>
      <c r="AH128" s="814"/>
      <c r="AI128" s="814"/>
      <c r="AJ128" s="815"/>
      <c r="AK128" s="816">
        <v>3651</v>
      </c>
      <c r="AL128" s="814"/>
      <c r="AM128" s="814"/>
      <c r="AN128" s="814"/>
      <c r="AO128" s="815"/>
      <c r="AP128" s="817"/>
      <c r="AQ128" s="818"/>
      <c r="AR128" s="818"/>
      <c r="AS128" s="818"/>
      <c r="AT128" s="819"/>
      <c r="AU128" s="225"/>
      <c r="AV128" s="225"/>
      <c r="AW128" s="225"/>
      <c r="AX128" s="820" t="s">
        <v>492</v>
      </c>
      <c r="AY128" s="821"/>
      <c r="AZ128" s="821"/>
      <c r="BA128" s="821"/>
      <c r="BB128" s="821"/>
      <c r="BC128" s="821"/>
      <c r="BD128" s="821"/>
      <c r="BE128" s="822"/>
      <c r="BF128" s="799" t="s">
        <v>142</v>
      </c>
      <c r="BG128" s="800"/>
      <c r="BH128" s="800"/>
      <c r="BI128" s="800"/>
      <c r="BJ128" s="800"/>
      <c r="BK128" s="800"/>
      <c r="BL128" s="823"/>
      <c r="BM128" s="799">
        <v>14.67</v>
      </c>
      <c r="BN128" s="800"/>
      <c r="BO128" s="800"/>
      <c r="BP128" s="800"/>
      <c r="BQ128" s="800"/>
      <c r="BR128" s="800"/>
      <c r="BS128" s="823"/>
      <c r="BT128" s="799">
        <v>20</v>
      </c>
      <c r="BU128" s="800"/>
      <c r="BV128" s="800"/>
      <c r="BW128" s="800"/>
      <c r="BX128" s="800"/>
      <c r="BY128" s="800"/>
      <c r="BZ128" s="801"/>
      <c r="CA128" s="248"/>
      <c r="CB128" s="248"/>
      <c r="CC128" s="248"/>
      <c r="CD128" s="248"/>
      <c r="CE128" s="248"/>
      <c r="CF128" s="248"/>
      <c r="CG128" s="225"/>
      <c r="CH128" s="225"/>
      <c r="CI128" s="225"/>
      <c r="CJ128" s="247"/>
      <c r="CK128" s="870"/>
      <c r="CL128" s="871"/>
      <c r="CM128" s="871"/>
      <c r="CN128" s="871"/>
      <c r="CO128" s="872"/>
      <c r="CP128" s="802" t="s">
        <v>493</v>
      </c>
      <c r="CQ128" s="743"/>
      <c r="CR128" s="743"/>
      <c r="CS128" s="743"/>
      <c r="CT128" s="743"/>
      <c r="CU128" s="743"/>
      <c r="CV128" s="743"/>
      <c r="CW128" s="743"/>
      <c r="CX128" s="743"/>
      <c r="CY128" s="743"/>
      <c r="CZ128" s="743"/>
      <c r="DA128" s="743"/>
      <c r="DB128" s="743"/>
      <c r="DC128" s="743"/>
      <c r="DD128" s="743"/>
      <c r="DE128" s="743"/>
      <c r="DF128" s="744"/>
      <c r="DG128" s="803" t="s">
        <v>443</v>
      </c>
      <c r="DH128" s="804"/>
      <c r="DI128" s="804"/>
      <c r="DJ128" s="804"/>
      <c r="DK128" s="804"/>
      <c r="DL128" s="804" t="s">
        <v>443</v>
      </c>
      <c r="DM128" s="804"/>
      <c r="DN128" s="804"/>
      <c r="DO128" s="804"/>
      <c r="DP128" s="804"/>
      <c r="DQ128" s="804" t="s">
        <v>142</v>
      </c>
      <c r="DR128" s="804"/>
      <c r="DS128" s="804"/>
      <c r="DT128" s="804"/>
      <c r="DU128" s="804"/>
      <c r="DV128" s="805" t="s">
        <v>142</v>
      </c>
      <c r="DW128" s="805"/>
      <c r="DX128" s="805"/>
      <c r="DY128" s="805"/>
      <c r="DZ128" s="806"/>
    </row>
    <row r="129" spans="1:131" s="223"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494</v>
      </c>
      <c r="X129" s="790"/>
      <c r="Y129" s="790"/>
      <c r="Z129" s="791"/>
      <c r="AA129" s="792">
        <v>5505444</v>
      </c>
      <c r="AB129" s="793"/>
      <c r="AC129" s="793"/>
      <c r="AD129" s="793"/>
      <c r="AE129" s="794"/>
      <c r="AF129" s="795">
        <v>5737156</v>
      </c>
      <c r="AG129" s="793"/>
      <c r="AH129" s="793"/>
      <c r="AI129" s="793"/>
      <c r="AJ129" s="794"/>
      <c r="AK129" s="795">
        <v>5547134</v>
      </c>
      <c r="AL129" s="793"/>
      <c r="AM129" s="793"/>
      <c r="AN129" s="793"/>
      <c r="AO129" s="794"/>
      <c r="AP129" s="796"/>
      <c r="AQ129" s="797"/>
      <c r="AR129" s="797"/>
      <c r="AS129" s="797"/>
      <c r="AT129" s="798"/>
      <c r="AU129" s="226"/>
      <c r="AV129" s="226"/>
      <c r="AW129" s="226"/>
      <c r="AX129" s="764" t="s">
        <v>495</v>
      </c>
      <c r="AY129" s="765"/>
      <c r="AZ129" s="765"/>
      <c r="BA129" s="765"/>
      <c r="BB129" s="765"/>
      <c r="BC129" s="765"/>
      <c r="BD129" s="765"/>
      <c r="BE129" s="766"/>
      <c r="BF129" s="783" t="s">
        <v>443</v>
      </c>
      <c r="BG129" s="784"/>
      <c r="BH129" s="784"/>
      <c r="BI129" s="784"/>
      <c r="BJ129" s="784"/>
      <c r="BK129" s="784"/>
      <c r="BL129" s="785"/>
      <c r="BM129" s="783">
        <v>19.670000000000002</v>
      </c>
      <c r="BN129" s="784"/>
      <c r="BO129" s="784"/>
      <c r="BP129" s="784"/>
      <c r="BQ129" s="784"/>
      <c r="BR129" s="784"/>
      <c r="BS129" s="785"/>
      <c r="BT129" s="783">
        <v>30</v>
      </c>
      <c r="BU129" s="784"/>
      <c r="BV129" s="784"/>
      <c r="BW129" s="784"/>
      <c r="BX129" s="784"/>
      <c r="BY129" s="784"/>
      <c r="BZ129" s="786"/>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6"/>
      <c r="DQ129" s="226"/>
      <c r="DR129" s="226"/>
      <c r="DS129" s="226"/>
      <c r="DT129" s="226"/>
      <c r="DU129" s="226"/>
      <c r="DV129" s="226"/>
      <c r="DW129" s="226"/>
      <c r="DX129" s="226"/>
      <c r="DY129" s="226"/>
      <c r="DZ129" s="226"/>
    </row>
    <row r="130" spans="1:131" s="223" customFormat="1" ht="26.25" customHeight="1" x14ac:dyDescent="0.15">
      <c r="A130" s="787" t="s">
        <v>496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497</v>
      </c>
      <c r="X130" s="790"/>
      <c r="Y130" s="790"/>
      <c r="Z130" s="791"/>
      <c r="AA130" s="792">
        <v>1148840</v>
      </c>
      <c r="AB130" s="793"/>
      <c r="AC130" s="793"/>
      <c r="AD130" s="793"/>
      <c r="AE130" s="794"/>
      <c r="AF130" s="795">
        <v>1130858</v>
      </c>
      <c r="AG130" s="793"/>
      <c r="AH130" s="793"/>
      <c r="AI130" s="793"/>
      <c r="AJ130" s="794"/>
      <c r="AK130" s="795">
        <v>1039139</v>
      </c>
      <c r="AL130" s="793"/>
      <c r="AM130" s="793"/>
      <c r="AN130" s="793"/>
      <c r="AO130" s="794"/>
      <c r="AP130" s="796"/>
      <c r="AQ130" s="797"/>
      <c r="AR130" s="797"/>
      <c r="AS130" s="797"/>
      <c r="AT130" s="798"/>
      <c r="AU130" s="226"/>
      <c r="AV130" s="226"/>
      <c r="AW130" s="226"/>
      <c r="AX130" s="764" t="s">
        <v>498</v>
      </c>
      <c r="AY130" s="765"/>
      <c r="AZ130" s="765"/>
      <c r="BA130" s="765"/>
      <c r="BB130" s="765"/>
      <c r="BC130" s="765"/>
      <c r="BD130" s="765"/>
      <c r="BE130" s="766"/>
      <c r="BF130" s="767">
        <v>9.9</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6"/>
      <c r="DQ130" s="226"/>
      <c r="DR130" s="226"/>
      <c r="DS130" s="226"/>
      <c r="DT130" s="226"/>
      <c r="DU130" s="226"/>
      <c r="DV130" s="226"/>
      <c r="DW130" s="226"/>
      <c r="DX130" s="226"/>
      <c r="DY130" s="226"/>
      <c r="DZ130" s="226"/>
    </row>
    <row r="131" spans="1:131" s="223"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499</v>
      </c>
      <c r="X131" s="774"/>
      <c r="Y131" s="774"/>
      <c r="Z131" s="775"/>
      <c r="AA131" s="776">
        <v>4356604</v>
      </c>
      <c r="AB131" s="777"/>
      <c r="AC131" s="777"/>
      <c r="AD131" s="777"/>
      <c r="AE131" s="778"/>
      <c r="AF131" s="779">
        <v>4606298</v>
      </c>
      <c r="AG131" s="777"/>
      <c r="AH131" s="777"/>
      <c r="AI131" s="777"/>
      <c r="AJ131" s="778"/>
      <c r="AK131" s="779">
        <v>4507995</v>
      </c>
      <c r="AL131" s="777"/>
      <c r="AM131" s="777"/>
      <c r="AN131" s="777"/>
      <c r="AO131" s="778"/>
      <c r="AP131" s="780"/>
      <c r="AQ131" s="781"/>
      <c r="AR131" s="781"/>
      <c r="AS131" s="781"/>
      <c r="AT131" s="782"/>
      <c r="AU131" s="226"/>
      <c r="AV131" s="226"/>
      <c r="AW131" s="226"/>
      <c r="AX131" s="742" t="s">
        <v>500</v>
      </c>
      <c r="AY131" s="743"/>
      <c r="AZ131" s="743"/>
      <c r="BA131" s="743"/>
      <c r="BB131" s="743"/>
      <c r="BC131" s="743"/>
      <c r="BD131" s="743"/>
      <c r="BE131" s="744"/>
      <c r="BF131" s="745">
        <v>47.4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6"/>
      <c r="DQ131" s="226"/>
      <c r="DR131" s="226"/>
      <c r="DS131" s="226"/>
      <c r="DT131" s="226"/>
      <c r="DU131" s="226"/>
      <c r="DV131" s="226"/>
      <c r="DW131" s="226"/>
      <c r="DX131" s="226"/>
      <c r="DY131" s="226"/>
      <c r="DZ131" s="226"/>
    </row>
    <row r="132" spans="1:131" s="223" customFormat="1" ht="26.25" customHeight="1" x14ac:dyDescent="0.15">
      <c r="A132" s="751" t="s">
        <v>501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502</v>
      </c>
      <c r="W132" s="755"/>
      <c r="X132" s="755"/>
      <c r="Y132" s="755"/>
      <c r="Z132" s="756"/>
      <c r="AA132" s="757">
        <v>10.92417397</v>
      </c>
      <c r="AB132" s="758"/>
      <c r="AC132" s="758"/>
      <c r="AD132" s="758"/>
      <c r="AE132" s="759"/>
      <c r="AF132" s="760">
        <v>8.5213766020000001</v>
      </c>
      <c r="AG132" s="758"/>
      <c r="AH132" s="758"/>
      <c r="AI132" s="758"/>
      <c r="AJ132" s="759"/>
      <c r="AK132" s="760">
        <v>10.26263339</v>
      </c>
      <c r="AL132" s="758"/>
      <c r="AM132" s="758"/>
      <c r="AN132" s="758"/>
      <c r="AO132" s="759"/>
      <c r="AP132" s="761"/>
      <c r="AQ132" s="762"/>
      <c r="AR132" s="762"/>
      <c r="AS132" s="762"/>
      <c r="AT132" s="763"/>
      <c r="AU132" s="250"/>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c r="BS132" s="227"/>
      <c r="BT132" s="226"/>
      <c r="BU132" s="226"/>
      <c r="BV132" s="226"/>
      <c r="BW132" s="226"/>
      <c r="BX132" s="226"/>
      <c r="BY132" s="226"/>
      <c r="BZ132" s="226"/>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6"/>
      <c r="DQ132" s="226"/>
      <c r="DR132" s="226"/>
      <c r="DS132" s="226"/>
      <c r="DT132" s="226"/>
      <c r="DU132" s="226"/>
      <c r="DV132" s="226"/>
      <c r="DW132" s="226"/>
      <c r="DX132" s="226"/>
      <c r="DY132" s="226"/>
      <c r="DZ132" s="226"/>
    </row>
    <row r="133" spans="1:131" s="223"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503</v>
      </c>
      <c r="W133" s="734"/>
      <c r="X133" s="734"/>
      <c r="Y133" s="734"/>
      <c r="Z133" s="735"/>
      <c r="AA133" s="736">
        <v>12.1</v>
      </c>
      <c r="AB133" s="737"/>
      <c r="AC133" s="737"/>
      <c r="AD133" s="737"/>
      <c r="AE133" s="738"/>
      <c r="AF133" s="736">
        <v>10.4</v>
      </c>
      <c r="AG133" s="737"/>
      <c r="AH133" s="737"/>
      <c r="AI133" s="737"/>
      <c r="AJ133" s="738"/>
      <c r="AK133" s="736">
        <v>9.9</v>
      </c>
      <c r="AL133" s="737"/>
      <c r="AM133" s="737"/>
      <c r="AN133" s="737"/>
      <c r="AO133" s="738"/>
      <c r="AP133" s="739"/>
      <c r="AQ133" s="740"/>
      <c r="AR133" s="740"/>
      <c r="AS133" s="740"/>
      <c r="AT133" s="741"/>
      <c r="AU133" s="226"/>
      <c r="AV133" s="226"/>
      <c r="AW133" s="226"/>
      <c r="AX133" s="226"/>
      <c r="AY133" s="226"/>
      <c r="AZ133" s="226"/>
      <c r="BA133" s="226"/>
      <c r="BB133" s="226"/>
      <c r="BC133" s="226"/>
      <c r="BD133" s="226"/>
      <c r="BE133" s="226"/>
      <c r="BF133" s="226"/>
      <c r="BG133" s="226"/>
      <c r="BH133" s="226"/>
      <c r="BI133" s="226"/>
      <c r="BJ133" s="226"/>
      <c r="BK133" s="226"/>
      <c r="BL133" s="226"/>
      <c r="BM133" s="226"/>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6"/>
      <c r="DQ133" s="226"/>
      <c r="DR133" s="226"/>
      <c r="DS133" s="226"/>
      <c r="DT133" s="226"/>
      <c r="DU133" s="226"/>
      <c r="DV133" s="226"/>
      <c r="DW133" s="226"/>
      <c r="DX133" s="226"/>
      <c r="DY133" s="226"/>
      <c r="DZ133" s="226"/>
    </row>
    <row r="134" spans="1:131" ht="11.25" customHeight="1" x14ac:dyDescent="0.15">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6"/>
      <c r="AV134" s="226"/>
      <c r="AW134" s="226"/>
      <c r="AX134" s="226"/>
      <c r="AY134" s="226"/>
      <c r="AZ134" s="226"/>
      <c r="BA134" s="226"/>
      <c r="BB134" s="226"/>
      <c r="BC134" s="226"/>
      <c r="BD134" s="226"/>
      <c r="BE134" s="226"/>
      <c r="BF134" s="226"/>
      <c r="BG134" s="226"/>
      <c r="BH134" s="226"/>
      <c r="BI134" s="226"/>
      <c r="BJ134" s="226"/>
      <c r="BK134" s="226"/>
      <c r="BL134" s="226"/>
      <c r="BM134" s="226"/>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6"/>
      <c r="DQ134" s="226"/>
      <c r="DR134" s="226"/>
      <c r="DS134" s="226"/>
      <c r="DT134" s="226"/>
      <c r="DU134" s="226"/>
      <c r="DV134" s="226"/>
      <c r="DW134" s="226"/>
      <c r="DX134" s="226"/>
      <c r="DY134" s="226"/>
      <c r="DZ134" s="226"/>
      <c r="EA134" s="223"/>
    </row>
    <row r="135" spans="1:131" ht="14.25" hidden="1" x14ac:dyDescent="0.15">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DdDSfE8owi5ahCgULvIHMa5+eUn//2ErDSBwNPOsv1xZuCBe4cy8NDQpBwJSLxJ0Bnf7SONbQ5eosbWpcnSpPg==" saltValue="5AHKB4kMM/9uZI0k9Gs0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S8:CG8"/>
    <mergeCell ref="BS7:CG7"/>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3" customWidth="1"/>
    <col min="121" max="121" width="0" style="252" hidden="1" customWidth="1"/>
    <col min="122" max="16384" width="9" style="252" hidden="1"/>
  </cols>
  <sheetData>
    <row r="1" spans="1:120"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2"/>
    </row>
    <row r="17" spans="119:120" x14ac:dyDescent="0.15">
      <c r="DP17" s="252"/>
    </row>
    <row r="18" spans="119:120" x14ac:dyDescent="0.15"/>
    <row r="19" spans="119:120" x14ac:dyDescent="0.15"/>
    <row r="20" spans="119:120" x14ac:dyDescent="0.15">
      <c r="DO20" s="252"/>
      <c r="DP20" s="252"/>
    </row>
    <row r="21" spans="119:120" x14ac:dyDescent="0.15">
      <c r="DP21" s="252"/>
    </row>
    <row r="22" spans="119:120" x14ac:dyDescent="0.15"/>
    <row r="23" spans="119:120" x14ac:dyDescent="0.15">
      <c r="DO23" s="252"/>
      <c r="DP23" s="252"/>
    </row>
    <row r="24" spans="119:120" x14ac:dyDescent="0.15">
      <c r="DP24" s="252"/>
    </row>
    <row r="25" spans="119:120" x14ac:dyDescent="0.15">
      <c r="DP25" s="252"/>
    </row>
    <row r="26" spans="119:120" x14ac:dyDescent="0.15">
      <c r="DO26" s="252"/>
      <c r="DP26" s="252"/>
    </row>
    <row r="27" spans="119:120" x14ac:dyDescent="0.15"/>
    <row r="28" spans="119:120" x14ac:dyDescent="0.15">
      <c r="DO28" s="252"/>
      <c r="DP28" s="252"/>
    </row>
    <row r="29" spans="119:120" x14ac:dyDescent="0.15">
      <c r="DP29" s="252"/>
    </row>
    <row r="30" spans="119:120" x14ac:dyDescent="0.15"/>
    <row r="31" spans="119:120" x14ac:dyDescent="0.15">
      <c r="DO31" s="252"/>
      <c r="DP31" s="252"/>
    </row>
    <row r="32" spans="119:120" x14ac:dyDescent="0.15"/>
    <row r="33" spans="98:120" x14ac:dyDescent="0.15">
      <c r="DO33" s="252"/>
      <c r="DP33" s="252"/>
    </row>
    <row r="34" spans="98:120" x14ac:dyDescent="0.15">
      <c r="DM34" s="252"/>
    </row>
    <row r="35" spans="98:120" x14ac:dyDescent="0.15">
      <c r="CT35" s="252"/>
      <c r="CU35" s="252"/>
      <c r="CV35" s="252"/>
      <c r="CY35" s="252"/>
      <c r="CZ35" s="252"/>
      <c r="DA35" s="252"/>
      <c r="DD35" s="252"/>
      <c r="DE35" s="252"/>
      <c r="DF35" s="252"/>
      <c r="DI35" s="252"/>
      <c r="DJ35" s="252"/>
      <c r="DK35" s="252"/>
      <c r="DM35" s="252"/>
      <c r="DN35" s="252"/>
      <c r="DO35" s="252"/>
      <c r="DP35" s="252"/>
    </row>
    <row r="36" spans="98:120" x14ac:dyDescent="0.15"/>
    <row r="37" spans="98:120" x14ac:dyDescent="0.15">
      <c r="CW37" s="252"/>
      <c r="DB37" s="252"/>
      <c r="DG37" s="252"/>
      <c r="DL37" s="252"/>
      <c r="DP37" s="252"/>
    </row>
    <row r="38" spans="98:120" x14ac:dyDescent="0.15">
      <c r="CT38" s="252"/>
      <c r="CU38" s="252"/>
      <c r="CV38" s="252"/>
      <c r="CW38" s="252"/>
      <c r="CY38" s="252"/>
      <c r="CZ38" s="252"/>
      <c r="DA38" s="252"/>
      <c r="DB38" s="252"/>
      <c r="DD38" s="252"/>
      <c r="DE38" s="252"/>
      <c r="DF38" s="252"/>
      <c r="DG38" s="252"/>
      <c r="DI38" s="252"/>
      <c r="DJ38" s="252"/>
      <c r="DK38" s="252"/>
      <c r="DL38" s="252"/>
      <c r="DN38" s="252"/>
      <c r="DO38" s="252"/>
      <c r="DP38" s="25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2"/>
      <c r="DO49" s="252"/>
      <c r="DP49" s="25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2"/>
      <c r="CS63" s="252"/>
      <c r="CX63" s="252"/>
      <c r="DC63" s="252"/>
      <c r="DH63" s="252"/>
    </row>
    <row r="64" spans="22:120" x14ac:dyDescent="0.15">
      <c r="V64" s="252"/>
    </row>
    <row r="65" spans="15:120" x14ac:dyDescent="0.15">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x14ac:dyDescent="0.15">
      <c r="Q66" s="252"/>
      <c r="S66" s="252"/>
      <c r="U66" s="252"/>
      <c r="DM66" s="252"/>
    </row>
    <row r="67" spans="15:120" x14ac:dyDescent="0.15">
      <c r="O67" s="252"/>
      <c r="P67" s="252"/>
      <c r="R67" s="252"/>
      <c r="T67" s="252"/>
      <c r="Y67" s="252"/>
      <c r="CT67" s="252"/>
      <c r="CV67" s="252"/>
      <c r="CW67" s="252"/>
      <c r="CY67" s="252"/>
      <c r="DA67" s="252"/>
      <c r="DB67" s="252"/>
      <c r="DD67" s="252"/>
      <c r="DF67" s="252"/>
      <c r="DG67" s="252"/>
      <c r="DI67" s="252"/>
      <c r="DK67" s="252"/>
      <c r="DL67" s="252"/>
      <c r="DN67" s="252"/>
      <c r="DO67" s="252"/>
      <c r="DP67" s="252"/>
    </row>
    <row r="68" spans="15:120" x14ac:dyDescent="0.15"/>
    <row r="69" spans="15:120" x14ac:dyDescent="0.15"/>
    <row r="70" spans="15:120" x14ac:dyDescent="0.15"/>
    <row r="71" spans="15:120" x14ac:dyDescent="0.15"/>
    <row r="72" spans="15:120" x14ac:dyDescent="0.15">
      <c r="DP72" s="252"/>
    </row>
    <row r="73" spans="15:120" x14ac:dyDescent="0.15">
      <c r="DP73" s="25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2"/>
      <c r="CX96" s="252"/>
      <c r="DC96" s="252"/>
      <c r="DH96" s="252"/>
    </row>
    <row r="97" spans="24:120" x14ac:dyDescent="0.15">
      <c r="CS97" s="252"/>
      <c r="CX97" s="252"/>
      <c r="DC97" s="252"/>
      <c r="DH97" s="252"/>
      <c r="DP97" s="253" t="s">
        <v>504</v>
      </c>
    </row>
    <row r="98" spans="24:120" hidden="1" x14ac:dyDescent="0.15">
      <c r="CS98" s="252"/>
      <c r="CX98" s="252"/>
      <c r="DC98" s="252"/>
      <c r="DH98" s="252"/>
    </row>
    <row r="99" spans="24:120" hidden="1" x14ac:dyDescent="0.15">
      <c r="CS99" s="252"/>
      <c r="CX99" s="252"/>
      <c r="DC99" s="252"/>
      <c r="DH99" s="252"/>
    </row>
    <row r="101" spans="24:120" ht="12" hidden="1" customHeight="1" x14ac:dyDescent="0.15">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15">
      <c r="CU102" s="252"/>
      <c r="CZ102" s="252"/>
      <c r="DE102" s="252"/>
      <c r="DJ102" s="252"/>
      <c r="DM102" s="252"/>
    </row>
    <row r="103" spans="24:120" hidden="1" x14ac:dyDescent="0.15">
      <c r="CT103" s="252"/>
      <c r="CV103" s="252"/>
      <c r="CW103" s="252"/>
      <c r="CY103" s="252"/>
      <c r="DA103" s="252"/>
      <c r="DB103" s="252"/>
      <c r="DD103" s="252"/>
      <c r="DF103" s="252"/>
      <c r="DG103" s="252"/>
      <c r="DI103" s="252"/>
      <c r="DK103" s="252"/>
      <c r="DL103" s="252"/>
      <c r="DM103" s="252"/>
      <c r="DN103" s="252"/>
      <c r="DO103" s="252"/>
      <c r="DP103" s="252"/>
    </row>
    <row r="104" spans="24:120" hidden="1" x14ac:dyDescent="0.15">
      <c r="CV104" s="252"/>
      <c r="CW104" s="252"/>
      <c r="DA104" s="252"/>
      <c r="DB104" s="252"/>
      <c r="DF104" s="252"/>
      <c r="DG104" s="252"/>
      <c r="DK104" s="252"/>
      <c r="DL104" s="252"/>
      <c r="DN104" s="252"/>
      <c r="DO104" s="252"/>
      <c r="DP104" s="252"/>
    </row>
    <row r="105" spans="24:120" ht="12.75" hidden="1" customHeight="1" x14ac:dyDescent="0.15"/>
  </sheetData>
  <sheetProtection algorithmName="SHA-512" hashValue="vZzi/coZd+tb84664yr/bU+VP4LQsi59XMCkgE7FDoY853ahryXvJJTVOv9PoRJy3CF6iokL00tPwXaAUUbkHA==" saltValue="37soLaXI3d73XAGp5O80b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3" customWidth="1"/>
    <col min="117" max="16384" width="9" style="252" hidden="1"/>
  </cols>
  <sheetData>
    <row r="1" spans="2:116"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x14ac:dyDescent="0.15"/>
    <row r="3" spans="2:116" x14ac:dyDescent="0.15"/>
    <row r="4" spans="2:116" x14ac:dyDescent="0.15">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x14ac:dyDescent="0.15">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x14ac:dyDescent="0.15"/>
    <row r="20" spans="9:116" x14ac:dyDescent="0.15"/>
    <row r="21" spans="9:116" x14ac:dyDescent="0.15">
      <c r="DL21" s="252"/>
    </row>
    <row r="22" spans="9:116" x14ac:dyDescent="0.15">
      <c r="DI22" s="252"/>
      <c r="DJ22" s="252"/>
      <c r="DK22" s="252"/>
      <c r="DL22" s="252"/>
    </row>
    <row r="23" spans="9:116" x14ac:dyDescent="0.15">
      <c r="CY23" s="252"/>
      <c r="CZ23" s="252"/>
      <c r="DA23" s="252"/>
      <c r="DB23" s="252"/>
      <c r="DC23" s="252"/>
      <c r="DD23" s="252"/>
      <c r="DE23" s="252"/>
      <c r="DF23" s="252"/>
      <c r="DG23" s="252"/>
      <c r="DH23" s="252"/>
      <c r="DI23" s="252"/>
      <c r="DJ23" s="252"/>
      <c r="DK23" s="252"/>
      <c r="DL23" s="25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2"/>
      <c r="DA35" s="252"/>
      <c r="DB35" s="252"/>
      <c r="DC35" s="252"/>
      <c r="DD35" s="252"/>
      <c r="DE35" s="252"/>
      <c r="DF35" s="252"/>
      <c r="DG35" s="252"/>
      <c r="DH35" s="252"/>
      <c r="DI35" s="252"/>
      <c r="DJ35" s="252"/>
      <c r="DK35" s="252"/>
      <c r="DL35" s="252"/>
    </row>
    <row r="36" spans="15:116" x14ac:dyDescent="0.15"/>
    <row r="37" spans="15:116" x14ac:dyDescent="0.15">
      <c r="DL37" s="252"/>
    </row>
    <row r="38" spans="15:116" x14ac:dyDescent="0.15">
      <c r="DI38" s="252"/>
      <c r="DJ38" s="252"/>
      <c r="DK38" s="252"/>
      <c r="DL38" s="252"/>
    </row>
    <row r="39" spans="15:116" x14ac:dyDescent="0.15"/>
    <row r="40" spans="15:116" x14ac:dyDescent="0.15"/>
    <row r="41" spans="15:116" x14ac:dyDescent="0.15"/>
    <row r="42" spans="15:116" x14ac:dyDescent="0.15"/>
    <row r="43" spans="15:116" x14ac:dyDescent="0.15">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x14ac:dyDescent="0.15">
      <c r="DL44" s="252"/>
    </row>
    <row r="45" spans="15:116" x14ac:dyDescent="0.15"/>
    <row r="46" spans="15:116" x14ac:dyDescent="0.15">
      <c r="DA46" s="252"/>
      <c r="DB46" s="252"/>
      <c r="DC46" s="252"/>
      <c r="DD46" s="252"/>
      <c r="DE46" s="252"/>
      <c r="DF46" s="252"/>
      <c r="DG46" s="252"/>
      <c r="DH46" s="252"/>
      <c r="DI46" s="252"/>
      <c r="DJ46" s="252"/>
      <c r="DK46" s="252"/>
      <c r="DL46" s="252"/>
    </row>
    <row r="47" spans="15:116" x14ac:dyDescent="0.15"/>
    <row r="48" spans="15:116" x14ac:dyDescent="0.15"/>
    <row r="49" spans="104:116" x14ac:dyDescent="0.15"/>
    <row r="50" spans="104:116" x14ac:dyDescent="0.15">
      <c r="CZ50" s="252"/>
      <c r="DA50" s="252"/>
      <c r="DB50" s="252"/>
      <c r="DC50" s="252"/>
      <c r="DD50" s="252"/>
      <c r="DE50" s="252"/>
      <c r="DF50" s="252"/>
      <c r="DG50" s="252"/>
      <c r="DH50" s="252"/>
      <c r="DI50" s="252"/>
      <c r="DJ50" s="252"/>
      <c r="DK50" s="252"/>
      <c r="DL50" s="252"/>
    </row>
    <row r="51" spans="104:116" x14ac:dyDescent="0.15"/>
    <row r="52" spans="104:116" x14ac:dyDescent="0.15"/>
    <row r="53" spans="104:116" x14ac:dyDescent="0.15">
      <c r="DL53" s="25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2"/>
      <c r="DD67" s="252"/>
      <c r="DE67" s="252"/>
      <c r="DF67" s="252"/>
      <c r="DG67" s="252"/>
      <c r="DH67" s="252"/>
      <c r="DI67" s="252"/>
      <c r="DJ67" s="252"/>
      <c r="DK67" s="252"/>
      <c r="DL67" s="25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TPrrV4blLoPa6VrcVRgueCmTwVEWMkXSnRNIlFwbjvdvqhWd376Cv9OCsHwLE7lzHhkk+c3deZH7QVJUHUFtA==" saltValue="CZh85zC0UPPxKML4scuz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4" customWidth="1"/>
    <col min="37" max="44" width="17" style="254" customWidth="1"/>
    <col min="45" max="45" width="6.125" style="260" customWidth="1"/>
    <col min="46" max="46" width="3" style="258" customWidth="1"/>
    <col min="47" max="47" width="19.125" style="254" hidden="1" customWidth="1"/>
    <col min="48" max="52" width="12.625" style="254" hidden="1" customWidth="1"/>
    <col min="53" max="16384" width="8.625" style="254"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505</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AK6" s="259" t="s">
        <v>506</v>
      </c>
      <c r="AL6" s="259"/>
      <c r="AM6" s="259"/>
      <c r="AN6" s="259"/>
    </row>
    <row r="7" spans="1:46" ht="13.5" customHeight="1" x14ac:dyDescent="0.15">
      <c r="A7" s="258"/>
      <c r="AK7" s="261"/>
      <c r="AL7" s="262"/>
      <c r="AM7" s="262"/>
      <c r="AN7" s="263"/>
      <c r="AO7" s="1132" t="s">
        <v>507</v>
      </c>
      <c r="AP7" s="264"/>
      <c r="AQ7" s="265" t="s">
        <v>508</v>
      </c>
      <c r="AR7" s="266"/>
    </row>
    <row r="8" spans="1:46" x14ac:dyDescent="0.15">
      <c r="A8" s="258"/>
      <c r="AK8" s="267"/>
      <c r="AL8" s="268"/>
      <c r="AM8" s="268"/>
      <c r="AN8" s="269"/>
      <c r="AO8" s="1133"/>
      <c r="AP8" s="270" t="s">
        <v>509</v>
      </c>
      <c r="AQ8" s="271" t="s">
        <v>510</v>
      </c>
      <c r="AR8" s="272" t="s">
        <v>511</v>
      </c>
    </row>
    <row r="9" spans="1:46" x14ac:dyDescent="0.15">
      <c r="A9" s="258"/>
      <c r="AK9" s="1144" t="s">
        <v>512</v>
      </c>
      <c r="AL9" s="1145"/>
      <c r="AM9" s="1145"/>
      <c r="AN9" s="1146"/>
      <c r="AO9" s="273">
        <v>1890490</v>
      </c>
      <c r="AP9" s="273">
        <v>130307</v>
      </c>
      <c r="AQ9" s="274">
        <v>121814</v>
      </c>
      <c r="AR9" s="275">
        <v>7</v>
      </c>
    </row>
    <row r="10" spans="1:46" ht="13.5" customHeight="1" x14ac:dyDescent="0.15">
      <c r="A10" s="258"/>
      <c r="AK10" s="1144" t="s">
        <v>513</v>
      </c>
      <c r="AL10" s="1145"/>
      <c r="AM10" s="1145"/>
      <c r="AN10" s="1146"/>
      <c r="AO10" s="276">
        <v>181419</v>
      </c>
      <c r="AP10" s="276">
        <v>12505</v>
      </c>
      <c r="AQ10" s="277">
        <v>18777</v>
      </c>
      <c r="AR10" s="278">
        <v>-33.4</v>
      </c>
    </row>
    <row r="11" spans="1:46" ht="13.5" customHeight="1" x14ac:dyDescent="0.15">
      <c r="A11" s="258"/>
      <c r="AK11" s="1144" t="s">
        <v>514</v>
      </c>
      <c r="AL11" s="1145"/>
      <c r="AM11" s="1145"/>
      <c r="AN11" s="1146"/>
      <c r="AO11" s="276" t="s">
        <v>515</v>
      </c>
      <c r="AP11" s="276" t="s">
        <v>515</v>
      </c>
      <c r="AQ11" s="277">
        <v>3489</v>
      </c>
      <c r="AR11" s="278" t="s">
        <v>515</v>
      </c>
    </row>
    <row r="12" spans="1:46" ht="13.5" customHeight="1" x14ac:dyDescent="0.15">
      <c r="A12" s="258"/>
      <c r="AK12" s="1144" t="s">
        <v>516</v>
      </c>
      <c r="AL12" s="1145"/>
      <c r="AM12" s="1145"/>
      <c r="AN12" s="1146"/>
      <c r="AO12" s="276" t="s">
        <v>515</v>
      </c>
      <c r="AP12" s="276" t="s">
        <v>515</v>
      </c>
      <c r="AQ12" s="277" t="s">
        <v>515</v>
      </c>
      <c r="AR12" s="278" t="s">
        <v>515</v>
      </c>
    </row>
    <row r="13" spans="1:46" ht="13.5" customHeight="1" x14ac:dyDescent="0.15">
      <c r="A13" s="258"/>
      <c r="AK13" s="1144" t="s">
        <v>517</v>
      </c>
      <c r="AL13" s="1145"/>
      <c r="AM13" s="1145"/>
      <c r="AN13" s="1146"/>
      <c r="AO13" s="276">
        <v>27522</v>
      </c>
      <c r="AP13" s="276">
        <v>1897</v>
      </c>
      <c r="AQ13" s="277">
        <v>6796</v>
      </c>
      <c r="AR13" s="278">
        <v>-72.099999999999994</v>
      </c>
    </row>
    <row r="14" spans="1:46" ht="13.5" customHeight="1" x14ac:dyDescent="0.15">
      <c r="A14" s="258"/>
      <c r="AK14" s="1144" t="s">
        <v>518</v>
      </c>
      <c r="AL14" s="1145"/>
      <c r="AM14" s="1145"/>
      <c r="AN14" s="1146"/>
      <c r="AO14" s="276">
        <v>22514</v>
      </c>
      <c r="AP14" s="276">
        <v>1552</v>
      </c>
      <c r="AQ14" s="277">
        <v>2572</v>
      </c>
      <c r="AR14" s="278">
        <v>-39.700000000000003</v>
      </c>
    </row>
    <row r="15" spans="1:46" ht="13.5" customHeight="1" x14ac:dyDescent="0.15">
      <c r="A15" s="258"/>
      <c r="AK15" s="1147" t="s">
        <v>519</v>
      </c>
      <c r="AL15" s="1148"/>
      <c r="AM15" s="1148"/>
      <c r="AN15" s="1149"/>
      <c r="AO15" s="276">
        <v>-114927</v>
      </c>
      <c r="AP15" s="276">
        <v>-7922</v>
      </c>
      <c r="AQ15" s="277">
        <v>-9119</v>
      </c>
      <c r="AR15" s="278">
        <v>-13.1</v>
      </c>
    </row>
    <row r="16" spans="1:46" x14ac:dyDescent="0.15">
      <c r="A16" s="258"/>
      <c r="AK16" s="1147" t="s">
        <v>193</v>
      </c>
      <c r="AL16" s="1148"/>
      <c r="AM16" s="1148"/>
      <c r="AN16" s="1149"/>
      <c r="AO16" s="276">
        <v>2007018</v>
      </c>
      <c r="AP16" s="276">
        <v>138339</v>
      </c>
      <c r="AQ16" s="277">
        <v>144330</v>
      </c>
      <c r="AR16" s="278">
        <v>-4.2</v>
      </c>
    </row>
    <row r="17" spans="1:46" x14ac:dyDescent="0.15">
      <c r="A17" s="258"/>
    </row>
    <row r="18" spans="1:46" x14ac:dyDescent="0.15">
      <c r="A18" s="258"/>
      <c r="AQ18" s="279"/>
      <c r="AR18" s="279"/>
    </row>
    <row r="19" spans="1:46" x14ac:dyDescent="0.15">
      <c r="A19" s="258"/>
      <c r="AK19" s="254" t="s">
        <v>520</v>
      </c>
    </row>
    <row r="20" spans="1:46" x14ac:dyDescent="0.15">
      <c r="A20" s="258"/>
      <c r="AK20" s="280"/>
      <c r="AL20" s="281"/>
      <c r="AM20" s="281"/>
      <c r="AN20" s="282"/>
      <c r="AO20" s="283" t="s">
        <v>521</v>
      </c>
      <c r="AP20" s="284" t="s">
        <v>522</v>
      </c>
      <c r="AQ20" s="285" t="s">
        <v>523</v>
      </c>
      <c r="AR20" s="286"/>
    </row>
    <row r="21" spans="1:46" s="259" customFormat="1" x14ac:dyDescent="0.15">
      <c r="A21" s="287"/>
      <c r="AK21" s="1150" t="s">
        <v>524</v>
      </c>
      <c r="AL21" s="1151"/>
      <c r="AM21" s="1151"/>
      <c r="AN21" s="1152"/>
      <c r="AO21" s="288">
        <v>12.27</v>
      </c>
      <c r="AP21" s="289">
        <v>12.76</v>
      </c>
      <c r="AQ21" s="290">
        <v>-0.49</v>
      </c>
      <c r="AS21" s="291"/>
      <c r="AT21" s="287"/>
    </row>
    <row r="22" spans="1:46" s="259" customFormat="1" x14ac:dyDescent="0.15">
      <c r="A22" s="287"/>
      <c r="AK22" s="1150" t="s">
        <v>525</v>
      </c>
      <c r="AL22" s="1151"/>
      <c r="AM22" s="1151"/>
      <c r="AN22" s="1152"/>
      <c r="AO22" s="292">
        <v>93.7</v>
      </c>
      <c r="AP22" s="293">
        <v>95.6</v>
      </c>
      <c r="AQ22" s="294">
        <v>-1.9</v>
      </c>
      <c r="AR22" s="279"/>
      <c r="AS22" s="291"/>
      <c r="AT22" s="287"/>
    </row>
    <row r="23" spans="1:46" s="259" customFormat="1" x14ac:dyDescent="0.15">
      <c r="A23" s="287"/>
      <c r="AP23" s="279"/>
      <c r="AQ23" s="279"/>
      <c r="AR23" s="279"/>
      <c r="AS23" s="291"/>
      <c r="AT23" s="287"/>
    </row>
    <row r="24" spans="1:46" s="259" customFormat="1" x14ac:dyDescent="0.15">
      <c r="A24" s="287"/>
      <c r="AP24" s="279"/>
      <c r="AQ24" s="279"/>
      <c r="AR24" s="279"/>
      <c r="AS24" s="291"/>
      <c r="AT24" s="287"/>
    </row>
    <row r="25" spans="1:46" s="259"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x14ac:dyDescent="0.15">
      <c r="A26" s="1143" t="s">
        <v>526</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row>
    <row r="27" spans="1:46" x14ac:dyDescent="0.15">
      <c r="A27" s="299"/>
      <c r="AS27" s="254"/>
      <c r="AT27" s="254"/>
    </row>
    <row r="28" spans="1:46" ht="17.25" x14ac:dyDescent="0.15">
      <c r="A28" s="255" t="s">
        <v>527</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x14ac:dyDescent="0.15">
      <c r="A29" s="258"/>
      <c r="AK29" s="259" t="s">
        <v>528</v>
      </c>
      <c r="AL29" s="259"/>
      <c r="AM29" s="259"/>
      <c r="AN29" s="259"/>
      <c r="AS29" s="301"/>
    </row>
    <row r="30" spans="1:46" ht="13.5" customHeight="1" x14ac:dyDescent="0.15">
      <c r="A30" s="258"/>
      <c r="AK30" s="261"/>
      <c r="AL30" s="262"/>
      <c r="AM30" s="262"/>
      <c r="AN30" s="263"/>
      <c r="AO30" s="1132" t="s">
        <v>507</v>
      </c>
      <c r="AP30" s="264"/>
      <c r="AQ30" s="265" t="s">
        <v>508</v>
      </c>
      <c r="AR30" s="266"/>
    </row>
    <row r="31" spans="1:46" x14ac:dyDescent="0.15">
      <c r="A31" s="258"/>
      <c r="AK31" s="267"/>
      <c r="AL31" s="268"/>
      <c r="AM31" s="268"/>
      <c r="AN31" s="269"/>
      <c r="AO31" s="1133"/>
      <c r="AP31" s="270" t="s">
        <v>509</v>
      </c>
      <c r="AQ31" s="271" t="s">
        <v>510</v>
      </c>
      <c r="AR31" s="272" t="s">
        <v>511</v>
      </c>
    </row>
    <row r="32" spans="1:46" ht="27" customHeight="1" x14ac:dyDescent="0.15">
      <c r="A32" s="258"/>
      <c r="AK32" s="1134" t="s">
        <v>529</v>
      </c>
      <c r="AL32" s="1135"/>
      <c r="AM32" s="1135"/>
      <c r="AN32" s="1136"/>
      <c r="AO32" s="302">
        <v>715325</v>
      </c>
      <c r="AP32" s="302">
        <v>49306</v>
      </c>
      <c r="AQ32" s="303">
        <v>83451</v>
      </c>
      <c r="AR32" s="304">
        <v>-40.9</v>
      </c>
    </row>
    <row r="33" spans="1:46" ht="13.5" customHeight="1" x14ac:dyDescent="0.15">
      <c r="A33" s="258"/>
      <c r="AK33" s="1134" t="s">
        <v>530</v>
      </c>
      <c r="AL33" s="1135"/>
      <c r="AM33" s="1135"/>
      <c r="AN33" s="1136"/>
      <c r="AO33" s="302" t="s">
        <v>515</v>
      </c>
      <c r="AP33" s="302" t="s">
        <v>515</v>
      </c>
      <c r="AQ33" s="303" t="s">
        <v>515</v>
      </c>
      <c r="AR33" s="304" t="s">
        <v>515</v>
      </c>
    </row>
    <row r="34" spans="1:46" ht="27" customHeight="1" x14ac:dyDescent="0.15">
      <c r="A34" s="258"/>
      <c r="AK34" s="1134" t="s">
        <v>531</v>
      </c>
      <c r="AL34" s="1135"/>
      <c r="AM34" s="1135"/>
      <c r="AN34" s="1136"/>
      <c r="AO34" s="302" t="s">
        <v>515</v>
      </c>
      <c r="AP34" s="302" t="s">
        <v>515</v>
      </c>
      <c r="AQ34" s="303" t="s">
        <v>515</v>
      </c>
      <c r="AR34" s="304" t="s">
        <v>515</v>
      </c>
    </row>
    <row r="35" spans="1:46" ht="27" customHeight="1" x14ac:dyDescent="0.15">
      <c r="A35" s="258"/>
      <c r="AK35" s="1134" t="s">
        <v>532</v>
      </c>
      <c r="AL35" s="1135"/>
      <c r="AM35" s="1135"/>
      <c r="AN35" s="1136"/>
      <c r="AO35" s="302">
        <v>766095</v>
      </c>
      <c r="AP35" s="302">
        <v>52805</v>
      </c>
      <c r="AQ35" s="303">
        <v>28003</v>
      </c>
      <c r="AR35" s="304">
        <v>88.6</v>
      </c>
    </row>
    <row r="36" spans="1:46" ht="27" customHeight="1" x14ac:dyDescent="0.15">
      <c r="A36" s="258"/>
      <c r="AK36" s="1134" t="s">
        <v>533</v>
      </c>
      <c r="AL36" s="1135"/>
      <c r="AM36" s="1135"/>
      <c r="AN36" s="1136"/>
      <c r="AO36" s="302">
        <v>22887</v>
      </c>
      <c r="AP36" s="302">
        <v>1578</v>
      </c>
      <c r="AQ36" s="303">
        <v>3357</v>
      </c>
      <c r="AR36" s="304">
        <v>-53</v>
      </c>
    </row>
    <row r="37" spans="1:46" ht="13.5" customHeight="1" x14ac:dyDescent="0.15">
      <c r="A37" s="258"/>
      <c r="AK37" s="1134" t="s">
        <v>534</v>
      </c>
      <c r="AL37" s="1135"/>
      <c r="AM37" s="1135"/>
      <c r="AN37" s="1136"/>
      <c r="AO37" s="302">
        <v>1122</v>
      </c>
      <c r="AP37" s="302">
        <v>77</v>
      </c>
      <c r="AQ37" s="303">
        <v>824</v>
      </c>
      <c r="AR37" s="304">
        <v>-90.7</v>
      </c>
    </row>
    <row r="38" spans="1:46" ht="27" customHeight="1" x14ac:dyDescent="0.15">
      <c r="A38" s="258"/>
      <c r="AK38" s="1137" t="s">
        <v>535</v>
      </c>
      <c r="AL38" s="1138"/>
      <c r="AM38" s="1138"/>
      <c r="AN38" s="1139"/>
      <c r="AO38" s="305" t="s">
        <v>515</v>
      </c>
      <c r="AP38" s="305" t="s">
        <v>515</v>
      </c>
      <c r="AQ38" s="306">
        <v>11</v>
      </c>
      <c r="AR38" s="294" t="s">
        <v>515</v>
      </c>
      <c r="AS38" s="301"/>
    </row>
    <row r="39" spans="1:46" x14ac:dyDescent="0.15">
      <c r="A39" s="258"/>
      <c r="AK39" s="1137" t="s">
        <v>536</v>
      </c>
      <c r="AL39" s="1138"/>
      <c r="AM39" s="1138"/>
      <c r="AN39" s="1139"/>
      <c r="AO39" s="302">
        <v>-3651</v>
      </c>
      <c r="AP39" s="302">
        <v>-252</v>
      </c>
      <c r="AQ39" s="303">
        <v>-3327</v>
      </c>
      <c r="AR39" s="304">
        <v>-92.4</v>
      </c>
      <c r="AS39" s="301"/>
    </row>
    <row r="40" spans="1:46" ht="27" customHeight="1" x14ac:dyDescent="0.15">
      <c r="A40" s="258"/>
      <c r="AK40" s="1134" t="s">
        <v>537</v>
      </c>
      <c r="AL40" s="1135"/>
      <c r="AM40" s="1135"/>
      <c r="AN40" s="1136"/>
      <c r="AO40" s="302">
        <v>-1039139</v>
      </c>
      <c r="AP40" s="302">
        <v>-71625</v>
      </c>
      <c r="AQ40" s="303">
        <v>-75351</v>
      </c>
      <c r="AR40" s="304">
        <v>-4.9000000000000004</v>
      </c>
      <c r="AS40" s="301"/>
    </row>
    <row r="41" spans="1:46" x14ac:dyDescent="0.15">
      <c r="A41" s="258"/>
      <c r="AK41" s="1140" t="s">
        <v>305</v>
      </c>
      <c r="AL41" s="1141"/>
      <c r="AM41" s="1141"/>
      <c r="AN41" s="1142"/>
      <c r="AO41" s="302">
        <v>462639</v>
      </c>
      <c r="AP41" s="302">
        <v>31889</v>
      </c>
      <c r="AQ41" s="303">
        <v>36968</v>
      </c>
      <c r="AR41" s="304">
        <v>-13.7</v>
      </c>
      <c r="AS41" s="301"/>
    </row>
    <row r="42" spans="1:46" x14ac:dyDescent="0.15">
      <c r="A42" s="258"/>
      <c r="AK42" s="307" t="s">
        <v>538</v>
      </c>
      <c r="AQ42" s="279"/>
      <c r="AR42" s="279"/>
      <c r="AS42" s="301"/>
    </row>
    <row r="43" spans="1:46" x14ac:dyDescent="0.15">
      <c r="A43" s="258"/>
      <c r="AP43" s="308"/>
      <c r="AQ43" s="279"/>
      <c r="AS43" s="301"/>
    </row>
    <row r="44" spans="1:46" x14ac:dyDescent="0.15">
      <c r="A44" s="258"/>
      <c r="AQ44" s="279"/>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15">
      <c r="A47" s="311" t="s">
        <v>539</v>
      </c>
    </row>
    <row r="48" spans="1:46" x14ac:dyDescent="0.15">
      <c r="A48" s="258"/>
      <c r="AK48" s="312" t="s">
        <v>540</v>
      </c>
      <c r="AL48" s="312"/>
      <c r="AM48" s="312"/>
      <c r="AN48" s="312"/>
      <c r="AO48" s="312"/>
      <c r="AP48" s="312"/>
      <c r="AQ48" s="313"/>
      <c r="AR48" s="312"/>
    </row>
    <row r="49" spans="1:44" ht="13.5" customHeight="1" x14ac:dyDescent="0.15">
      <c r="A49" s="258"/>
      <c r="AK49" s="314"/>
      <c r="AL49" s="315"/>
      <c r="AM49" s="1127" t="s">
        <v>507</v>
      </c>
      <c r="AN49" s="1129" t="s">
        <v>541</v>
      </c>
      <c r="AO49" s="1130"/>
      <c r="AP49" s="1130"/>
      <c r="AQ49" s="1130"/>
      <c r="AR49" s="1131"/>
    </row>
    <row r="50" spans="1:44" x14ac:dyDescent="0.15">
      <c r="A50" s="258"/>
      <c r="AK50" s="316"/>
      <c r="AL50" s="317"/>
      <c r="AM50" s="1128"/>
      <c r="AN50" s="318" t="s">
        <v>542</v>
      </c>
      <c r="AO50" s="319" t="s">
        <v>543</v>
      </c>
      <c r="AP50" s="320" t="s">
        <v>544</v>
      </c>
      <c r="AQ50" s="321" t="s">
        <v>545</v>
      </c>
      <c r="AR50" s="322" t="s">
        <v>546</v>
      </c>
    </row>
    <row r="51" spans="1:44" x14ac:dyDescent="0.15">
      <c r="A51" s="258"/>
      <c r="AK51" s="314" t="s">
        <v>547</v>
      </c>
      <c r="AL51" s="315"/>
      <c r="AM51" s="323">
        <v>969657</v>
      </c>
      <c r="AN51" s="324">
        <v>64135</v>
      </c>
      <c r="AO51" s="325">
        <v>-2.2999999999999998</v>
      </c>
      <c r="AP51" s="326">
        <v>115050</v>
      </c>
      <c r="AQ51" s="327">
        <v>1</v>
      </c>
      <c r="AR51" s="328">
        <v>-3.3</v>
      </c>
    </row>
    <row r="52" spans="1:44" x14ac:dyDescent="0.15">
      <c r="A52" s="258"/>
      <c r="AK52" s="329"/>
      <c r="AL52" s="330" t="s">
        <v>548</v>
      </c>
      <c r="AM52" s="331">
        <v>495828</v>
      </c>
      <c r="AN52" s="332">
        <v>32795</v>
      </c>
      <c r="AO52" s="333">
        <v>20.3</v>
      </c>
      <c r="AP52" s="334">
        <v>53792</v>
      </c>
      <c r="AQ52" s="335">
        <v>1.2</v>
      </c>
      <c r="AR52" s="336">
        <v>19.100000000000001</v>
      </c>
    </row>
    <row r="53" spans="1:44" x14ac:dyDescent="0.15">
      <c r="A53" s="258"/>
      <c r="AK53" s="314" t="s">
        <v>549</v>
      </c>
      <c r="AL53" s="315"/>
      <c r="AM53" s="323">
        <v>844972</v>
      </c>
      <c r="AN53" s="324">
        <v>56543</v>
      </c>
      <c r="AO53" s="325">
        <v>-11.8</v>
      </c>
      <c r="AP53" s="326">
        <v>118252</v>
      </c>
      <c r="AQ53" s="327">
        <v>2.8</v>
      </c>
      <c r="AR53" s="328">
        <v>-14.6</v>
      </c>
    </row>
    <row r="54" spans="1:44" x14ac:dyDescent="0.15">
      <c r="A54" s="258"/>
      <c r="AK54" s="329"/>
      <c r="AL54" s="330" t="s">
        <v>548</v>
      </c>
      <c r="AM54" s="331">
        <v>244354</v>
      </c>
      <c r="AN54" s="332">
        <v>16351</v>
      </c>
      <c r="AO54" s="333">
        <v>-50.1</v>
      </c>
      <c r="AP54" s="334">
        <v>49994</v>
      </c>
      <c r="AQ54" s="335">
        <v>-7.1</v>
      </c>
      <c r="AR54" s="336">
        <v>-43</v>
      </c>
    </row>
    <row r="55" spans="1:44" x14ac:dyDescent="0.15">
      <c r="A55" s="258"/>
      <c r="AK55" s="314" t="s">
        <v>550</v>
      </c>
      <c r="AL55" s="315"/>
      <c r="AM55" s="323">
        <v>983614</v>
      </c>
      <c r="AN55" s="324">
        <v>66772</v>
      </c>
      <c r="AO55" s="325">
        <v>18.100000000000001</v>
      </c>
      <c r="AP55" s="326">
        <v>120302</v>
      </c>
      <c r="AQ55" s="327">
        <v>1.7</v>
      </c>
      <c r="AR55" s="328">
        <v>16.399999999999999</v>
      </c>
    </row>
    <row r="56" spans="1:44" x14ac:dyDescent="0.15">
      <c r="A56" s="258"/>
      <c r="AK56" s="329"/>
      <c r="AL56" s="330" t="s">
        <v>548</v>
      </c>
      <c r="AM56" s="331">
        <v>448001</v>
      </c>
      <c r="AN56" s="332">
        <v>30412</v>
      </c>
      <c r="AO56" s="333">
        <v>86</v>
      </c>
      <c r="AP56" s="334">
        <v>59328</v>
      </c>
      <c r="AQ56" s="335">
        <v>18.7</v>
      </c>
      <c r="AR56" s="336">
        <v>67.3</v>
      </c>
    </row>
    <row r="57" spans="1:44" x14ac:dyDescent="0.15">
      <c r="A57" s="258"/>
      <c r="AK57" s="314" t="s">
        <v>551</v>
      </c>
      <c r="AL57" s="315"/>
      <c r="AM57" s="323">
        <v>1128224</v>
      </c>
      <c r="AN57" s="324">
        <v>76792</v>
      </c>
      <c r="AO57" s="325">
        <v>15</v>
      </c>
      <c r="AP57" s="326">
        <v>114841</v>
      </c>
      <c r="AQ57" s="327">
        <v>-4.5</v>
      </c>
      <c r="AR57" s="328">
        <v>19.5</v>
      </c>
    </row>
    <row r="58" spans="1:44" x14ac:dyDescent="0.15">
      <c r="A58" s="258"/>
      <c r="AK58" s="329"/>
      <c r="AL58" s="330" t="s">
        <v>548</v>
      </c>
      <c r="AM58" s="331">
        <v>361016</v>
      </c>
      <c r="AN58" s="332">
        <v>24572</v>
      </c>
      <c r="AO58" s="333">
        <v>-19.2</v>
      </c>
      <c r="AP58" s="334">
        <v>51589</v>
      </c>
      <c r="AQ58" s="335">
        <v>-13</v>
      </c>
      <c r="AR58" s="336">
        <v>-6.2</v>
      </c>
    </row>
    <row r="59" spans="1:44" x14ac:dyDescent="0.15">
      <c r="A59" s="258"/>
      <c r="AK59" s="314" t="s">
        <v>552</v>
      </c>
      <c r="AL59" s="315"/>
      <c r="AM59" s="323">
        <v>839878</v>
      </c>
      <c r="AN59" s="324">
        <v>57891</v>
      </c>
      <c r="AO59" s="325">
        <v>-24.6</v>
      </c>
      <c r="AP59" s="326">
        <v>124145</v>
      </c>
      <c r="AQ59" s="327">
        <v>8.1</v>
      </c>
      <c r="AR59" s="328">
        <v>-32.700000000000003</v>
      </c>
    </row>
    <row r="60" spans="1:44" x14ac:dyDescent="0.15">
      <c r="A60" s="258"/>
      <c r="AK60" s="329"/>
      <c r="AL60" s="330" t="s">
        <v>548</v>
      </c>
      <c r="AM60" s="331">
        <v>501128</v>
      </c>
      <c r="AN60" s="332">
        <v>34541</v>
      </c>
      <c r="AO60" s="333">
        <v>40.6</v>
      </c>
      <c r="AP60" s="334">
        <v>54761</v>
      </c>
      <c r="AQ60" s="335">
        <v>6.1</v>
      </c>
      <c r="AR60" s="336">
        <v>34.5</v>
      </c>
    </row>
    <row r="61" spans="1:44" x14ac:dyDescent="0.15">
      <c r="A61" s="258"/>
      <c r="AK61" s="314" t="s">
        <v>553</v>
      </c>
      <c r="AL61" s="337"/>
      <c r="AM61" s="323">
        <v>953269</v>
      </c>
      <c r="AN61" s="324">
        <v>64427</v>
      </c>
      <c r="AO61" s="325">
        <v>-1.1000000000000001</v>
      </c>
      <c r="AP61" s="326">
        <v>118518</v>
      </c>
      <c r="AQ61" s="338">
        <v>1.8</v>
      </c>
      <c r="AR61" s="328">
        <v>-2.9</v>
      </c>
    </row>
    <row r="62" spans="1:44" x14ac:dyDescent="0.15">
      <c r="A62" s="258"/>
      <c r="AK62" s="329"/>
      <c r="AL62" s="330" t="s">
        <v>548</v>
      </c>
      <c r="AM62" s="331">
        <v>410065</v>
      </c>
      <c r="AN62" s="332">
        <v>27734</v>
      </c>
      <c r="AO62" s="333">
        <v>15.5</v>
      </c>
      <c r="AP62" s="334">
        <v>53893</v>
      </c>
      <c r="AQ62" s="335">
        <v>1.2</v>
      </c>
      <c r="AR62" s="336">
        <v>14.3</v>
      </c>
    </row>
    <row r="63" spans="1:44" x14ac:dyDescent="0.15">
      <c r="A63" s="258"/>
    </row>
    <row r="64" spans="1:44" x14ac:dyDescent="0.15">
      <c r="A64" s="258"/>
    </row>
    <row r="65" spans="1:46" x14ac:dyDescent="0.15">
      <c r="A65" s="258"/>
    </row>
    <row r="66" spans="1:46" x14ac:dyDescent="0.15">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15">
      <c r="AS67" s="254"/>
      <c r="AT67" s="254"/>
    </row>
    <row r="70" spans="1:46" hidden="1" x14ac:dyDescent="0.15"/>
    <row r="71" spans="1:46" hidden="1" x14ac:dyDescent="0.15"/>
    <row r="72" spans="1:46" hidden="1" x14ac:dyDescent="0.15"/>
    <row r="73" spans="1:46" hidden="1" x14ac:dyDescent="0.15"/>
  </sheetData>
  <sheetProtection algorithmName="SHA-512" hashValue="Lx9jr87neCQWLz8sbS2b+V4WwAup9sPQFHeTX68LvsP1eNK1cz4F8tNgtZxmVf1TxalmqdscApYEZkGQSuEGQQ==" saltValue="b1+sYz5Bs3T1lSeIKW+Hj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3" customWidth="1"/>
    <col min="126" max="16384" width="9" style="252" hidden="1"/>
  </cols>
  <sheetData>
    <row r="1" spans="2:125" ht="13.5" customHeight="1"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x14ac:dyDescent="0.15">
      <c r="B2" s="252"/>
      <c r="DG2" s="252"/>
    </row>
    <row r="3" spans="2:125" x14ac:dyDescent="0.15">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x14ac:dyDescent="0.15"/>
    <row r="5" spans="2:125" x14ac:dyDescent="0.15"/>
    <row r="6" spans="2:125" x14ac:dyDescent="0.15"/>
    <row r="7" spans="2:125" x14ac:dyDescent="0.15"/>
    <row r="8" spans="2:125" x14ac:dyDescent="0.15"/>
    <row r="9" spans="2:125" x14ac:dyDescent="0.15">
      <c r="DU9" s="25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2"/>
    </row>
    <row r="18" spans="125:125" x14ac:dyDescent="0.15"/>
    <row r="19" spans="125:125" x14ac:dyDescent="0.15"/>
    <row r="20" spans="125:125" x14ac:dyDescent="0.15">
      <c r="DU20" s="252"/>
    </row>
    <row r="21" spans="125:125" x14ac:dyDescent="0.15">
      <c r="DU21" s="25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2"/>
    </row>
    <row r="29" spans="125:125" x14ac:dyDescent="0.15"/>
    <row r="30" spans="125:125" x14ac:dyDescent="0.15"/>
    <row r="31" spans="125:125" x14ac:dyDescent="0.15"/>
    <row r="32" spans="125:125" x14ac:dyDescent="0.15"/>
    <row r="33" spans="2:125" x14ac:dyDescent="0.15">
      <c r="B33" s="252"/>
      <c r="G33" s="252"/>
      <c r="I33" s="252"/>
    </row>
    <row r="34" spans="2:125" x14ac:dyDescent="0.15">
      <c r="C34" s="252"/>
      <c r="P34" s="252"/>
      <c r="DE34" s="252"/>
      <c r="DH34" s="252"/>
    </row>
    <row r="35" spans="2:125" x14ac:dyDescent="0.15">
      <c r="D35" s="252"/>
      <c r="E35" s="252"/>
      <c r="DG35" s="252"/>
      <c r="DJ35" s="252"/>
      <c r="DP35" s="252"/>
      <c r="DQ35" s="252"/>
      <c r="DR35" s="252"/>
      <c r="DS35" s="252"/>
      <c r="DT35" s="252"/>
      <c r="DU35" s="252"/>
    </row>
    <row r="36" spans="2:125" x14ac:dyDescent="0.15">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x14ac:dyDescent="0.15">
      <c r="DU37" s="252"/>
    </row>
    <row r="38" spans="2:125" x14ac:dyDescent="0.15">
      <c r="DT38" s="252"/>
      <c r="DU38" s="252"/>
    </row>
    <row r="39" spans="2:125" x14ac:dyDescent="0.15"/>
    <row r="40" spans="2:125" x14ac:dyDescent="0.15">
      <c r="DH40" s="252"/>
    </row>
    <row r="41" spans="2:125" x14ac:dyDescent="0.15">
      <c r="DE41" s="252"/>
    </row>
    <row r="42" spans="2:125" x14ac:dyDescent="0.15">
      <c r="DG42" s="252"/>
      <c r="DJ42" s="252"/>
    </row>
    <row r="43" spans="2:125" x14ac:dyDescent="0.15">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x14ac:dyDescent="0.15">
      <c r="DU44" s="252"/>
    </row>
    <row r="45" spans="2:125" x14ac:dyDescent="0.15"/>
    <row r="46" spans="2:125" x14ac:dyDescent="0.15"/>
    <row r="47" spans="2:125" x14ac:dyDescent="0.15"/>
    <row r="48" spans="2:125" x14ac:dyDescent="0.15">
      <c r="DT48" s="252"/>
      <c r="DU48" s="252"/>
    </row>
    <row r="49" spans="120:125" x14ac:dyDescent="0.15">
      <c r="DU49" s="252"/>
    </row>
    <row r="50" spans="120:125" x14ac:dyDescent="0.15">
      <c r="DU50" s="252"/>
    </row>
    <row r="51" spans="120:125" x14ac:dyDescent="0.15">
      <c r="DP51" s="252"/>
      <c r="DQ51" s="252"/>
      <c r="DR51" s="252"/>
      <c r="DS51" s="252"/>
      <c r="DT51" s="252"/>
      <c r="DU51" s="252"/>
    </row>
    <row r="52" spans="120:125" x14ac:dyDescent="0.15"/>
    <row r="53" spans="120:125" x14ac:dyDescent="0.15"/>
    <row r="54" spans="120:125" x14ac:dyDescent="0.15">
      <c r="DU54" s="252"/>
    </row>
    <row r="55" spans="120:125" x14ac:dyDescent="0.15"/>
    <row r="56" spans="120:125" x14ac:dyDescent="0.15"/>
    <row r="57" spans="120:125" x14ac:dyDescent="0.15"/>
    <row r="58" spans="120:125" x14ac:dyDescent="0.15">
      <c r="DU58" s="252"/>
    </row>
    <row r="59" spans="120:125" x14ac:dyDescent="0.15"/>
    <row r="60" spans="120:125" x14ac:dyDescent="0.15"/>
    <row r="61" spans="120:125" x14ac:dyDescent="0.15"/>
    <row r="62" spans="120:125" x14ac:dyDescent="0.15"/>
    <row r="63" spans="120:125" x14ac:dyDescent="0.15">
      <c r="DU63" s="252"/>
    </row>
    <row r="64" spans="120:125" x14ac:dyDescent="0.15">
      <c r="DT64" s="252"/>
      <c r="DU64" s="252"/>
    </row>
    <row r="65" spans="123:125" x14ac:dyDescent="0.15"/>
    <row r="66" spans="123:125" x14ac:dyDescent="0.15"/>
    <row r="67" spans="123:125" x14ac:dyDescent="0.15"/>
    <row r="68" spans="123:125" x14ac:dyDescent="0.15"/>
    <row r="69" spans="123:125" x14ac:dyDescent="0.15">
      <c r="DS69" s="252"/>
      <c r="DT69" s="252"/>
      <c r="DU69" s="25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2"/>
    </row>
    <row r="83" spans="116:125" x14ac:dyDescent="0.15">
      <c r="DM83" s="252"/>
      <c r="DN83" s="252"/>
      <c r="DO83" s="252"/>
      <c r="DP83" s="252"/>
      <c r="DQ83" s="252"/>
      <c r="DR83" s="252"/>
      <c r="DS83" s="252"/>
      <c r="DT83" s="252"/>
      <c r="DU83" s="252"/>
    </row>
    <row r="84" spans="116:125" x14ac:dyDescent="0.15"/>
    <row r="85" spans="116:125" x14ac:dyDescent="0.15"/>
    <row r="86" spans="116:125" x14ac:dyDescent="0.15"/>
    <row r="87" spans="116:125" x14ac:dyDescent="0.15"/>
    <row r="88" spans="116:125" x14ac:dyDescent="0.15">
      <c r="DU88" s="25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2"/>
      <c r="DT94" s="252"/>
      <c r="DU94" s="252"/>
    </row>
    <row r="95" spans="116:125" ht="13.5" customHeight="1" x14ac:dyDescent="0.15">
      <c r="DU95" s="25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2"/>
    </row>
    <row r="102" spans="124:125" ht="13.5" customHeight="1" x14ac:dyDescent="0.15"/>
    <row r="103" spans="124:125" ht="13.5" customHeight="1" x14ac:dyDescent="0.15"/>
    <row r="104" spans="124:125" ht="13.5" customHeight="1" x14ac:dyDescent="0.15">
      <c r="DT104" s="252"/>
      <c r="DU104" s="25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555</v>
      </c>
    </row>
    <row r="121" spans="125:125" ht="13.5" hidden="1" customHeight="1" x14ac:dyDescent="0.15">
      <c r="DU121" s="252"/>
    </row>
  </sheetData>
  <sheetProtection algorithmName="SHA-512" hashValue="djoG6peI3AdQ5KzbB1SDnyT1qHzmMV78IcxI9YGa89beUk56JcUK2uToywTBIzWiyPnzhR8kIsujzXWejeqrkg==" saltValue="foE7nMhnYFdZbJkVlVSg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3" customWidth="1"/>
    <col min="126" max="142" width="0" style="252" hidden="1" customWidth="1"/>
    <col min="143" max="16384" width="9" style="252" hidden="1"/>
  </cols>
  <sheetData>
    <row r="1" spans="1:125" ht="13.5" customHeight="1"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x14ac:dyDescent="0.15">
      <c r="B2" s="252"/>
      <c r="T2" s="252"/>
    </row>
    <row r="3" spans="1:125"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2"/>
      <c r="G33" s="252"/>
      <c r="I33" s="252"/>
    </row>
    <row r="34" spans="2:125" x14ac:dyDescent="0.15">
      <c r="C34" s="252"/>
      <c r="P34" s="252"/>
      <c r="R34" s="252"/>
      <c r="U34" s="252"/>
    </row>
    <row r="35" spans="2:125" x14ac:dyDescent="0.15">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x14ac:dyDescent="0.15">
      <c r="F36" s="252"/>
      <c r="H36" s="252"/>
      <c r="J36" s="252"/>
      <c r="K36" s="252"/>
      <c r="L36" s="252"/>
      <c r="M36" s="252"/>
      <c r="N36" s="252"/>
      <c r="O36" s="252"/>
      <c r="Q36" s="252"/>
      <c r="S36" s="252"/>
      <c r="V36" s="252"/>
    </row>
    <row r="37" spans="2:125" x14ac:dyDescent="0.15"/>
    <row r="38" spans="2:125" x14ac:dyDescent="0.15"/>
    <row r="39" spans="2:125" x14ac:dyDescent="0.15"/>
    <row r="40" spans="2:125" x14ac:dyDescent="0.15">
      <c r="U40" s="252"/>
    </row>
    <row r="41" spans="2:125" x14ac:dyDescent="0.15">
      <c r="R41" s="252"/>
    </row>
    <row r="42" spans="2:125" x14ac:dyDescent="0.15">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x14ac:dyDescent="0.15">
      <c r="Q43" s="252"/>
      <c r="S43" s="252"/>
      <c r="V43" s="25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556</v>
      </c>
    </row>
  </sheetData>
  <sheetProtection algorithmName="SHA-512" hashValue="0S0S2XOXTvaC9ZnwLEoTWZo8Q+nKcpAAcjUPUcsIXkd2Rbw3NZbeAnB9RwBzbunjFc4gYTjUx+p6v1IXSzcWBw==" saltValue="QLQdEJHrLlWWOdRxrJe8n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53" t="s">
        <v>3</v>
      </c>
      <c r="D47" s="1153"/>
      <c r="E47" s="1154"/>
      <c r="F47" s="11">
        <v>28.63</v>
      </c>
      <c r="G47" s="12">
        <v>30.11</v>
      </c>
      <c r="H47" s="12">
        <v>26.5</v>
      </c>
      <c r="I47" s="12">
        <v>30.62</v>
      </c>
      <c r="J47" s="13">
        <v>40.44</v>
      </c>
    </row>
    <row r="48" spans="2:10" ht="57.75" customHeight="1" x14ac:dyDescent="0.15">
      <c r="B48" s="14"/>
      <c r="C48" s="1155" t="s">
        <v>4</v>
      </c>
      <c r="D48" s="1155"/>
      <c r="E48" s="1156"/>
      <c r="F48" s="15">
        <v>4.4000000000000004</v>
      </c>
      <c r="G48" s="16">
        <v>2.36</v>
      </c>
      <c r="H48" s="16">
        <v>4.37</v>
      </c>
      <c r="I48" s="16">
        <v>6.58</v>
      </c>
      <c r="J48" s="17">
        <v>5.18</v>
      </c>
    </row>
    <row r="49" spans="2:10" ht="57.75" customHeight="1" thickBot="1" x14ac:dyDescent="0.2">
      <c r="B49" s="18"/>
      <c r="C49" s="1157" t="s">
        <v>5</v>
      </c>
      <c r="D49" s="1157"/>
      <c r="E49" s="1158"/>
      <c r="F49" s="19" t="s">
        <v>562</v>
      </c>
      <c r="G49" s="20" t="s">
        <v>563</v>
      </c>
      <c r="H49" s="20" t="s">
        <v>564</v>
      </c>
      <c r="I49" s="20">
        <v>7.58</v>
      </c>
      <c r="J49" s="21">
        <v>7.15</v>
      </c>
    </row>
    <row r="50" spans="2:10" x14ac:dyDescent="0.15"/>
  </sheetData>
  <sheetProtection algorithmName="SHA-512" hashValue="bX3U43g0S4c63WznTWZWCUg0upO4D3ih1i9XSNzAyuHQAbi5GfVgE0/urWHC5d1hPiLA0fWP1IuWL755w9wccQ==" saltValue="gfq4XT+K2To/j36cUxc9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63" t="s">
        <v>565</v>
      </c>
      <c r="D34" s="1163"/>
      <c r="E34" s="1164"/>
      <c r="F34" s="32" t="s">
        <v>515</v>
      </c>
      <c r="G34" s="33">
        <v>3.14</v>
      </c>
      <c r="H34" s="33">
        <v>5.5</v>
      </c>
      <c r="I34" s="33">
        <v>6.11</v>
      </c>
      <c r="J34" s="34">
        <v>7.33</v>
      </c>
      <c r="K34" s="22"/>
      <c r="L34" s="22"/>
      <c r="M34" s="22"/>
      <c r="N34" s="22"/>
      <c r="O34" s="22"/>
      <c r="P34" s="22"/>
    </row>
    <row r="35" spans="1:16" ht="39" customHeight="1" x14ac:dyDescent="0.15">
      <c r="A35" s="22"/>
      <c r="B35" s="35"/>
      <c r="C35" s="1159" t="s">
        <v>566</v>
      </c>
      <c r="D35" s="1159"/>
      <c r="E35" s="1160"/>
      <c r="F35" s="36" t="s">
        <v>515</v>
      </c>
      <c r="G35" s="37">
        <v>3.5</v>
      </c>
      <c r="H35" s="37">
        <v>4.8600000000000003</v>
      </c>
      <c r="I35" s="37">
        <v>4.63</v>
      </c>
      <c r="J35" s="38">
        <v>6.41</v>
      </c>
      <c r="K35" s="22"/>
      <c r="L35" s="22"/>
      <c r="M35" s="22"/>
      <c r="N35" s="22"/>
      <c r="O35" s="22"/>
      <c r="P35" s="22"/>
    </row>
    <row r="36" spans="1:16" ht="39" customHeight="1" x14ac:dyDescent="0.15">
      <c r="A36" s="22"/>
      <c r="B36" s="35"/>
      <c r="C36" s="1159" t="s">
        <v>567</v>
      </c>
      <c r="D36" s="1159"/>
      <c r="E36" s="1160"/>
      <c r="F36" s="36" t="s">
        <v>515</v>
      </c>
      <c r="G36" s="37">
        <v>4.1399999999999997</v>
      </c>
      <c r="H36" s="37">
        <v>5.89</v>
      </c>
      <c r="I36" s="37">
        <v>5.34</v>
      </c>
      <c r="J36" s="38">
        <v>5.9</v>
      </c>
      <c r="K36" s="22"/>
      <c r="L36" s="22"/>
      <c r="M36" s="22"/>
      <c r="N36" s="22"/>
      <c r="O36" s="22"/>
      <c r="P36" s="22"/>
    </row>
    <row r="37" spans="1:16" ht="39" customHeight="1" x14ac:dyDescent="0.15">
      <c r="A37" s="22"/>
      <c r="B37" s="35"/>
      <c r="C37" s="1159" t="s">
        <v>568</v>
      </c>
      <c r="D37" s="1159"/>
      <c r="E37" s="1160"/>
      <c r="F37" s="36">
        <v>4.99</v>
      </c>
      <c r="G37" s="37">
        <v>2.9</v>
      </c>
      <c r="H37" s="37">
        <v>4.3600000000000003</v>
      </c>
      <c r="I37" s="37">
        <v>6.58</v>
      </c>
      <c r="J37" s="38">
        <v>5.18</v>
      </c>
      <c r="K37" s="22"/>
      <c r="L37" s="22"/>
      <c r="M37" s="22"/>
      <c r="N37" s="22"/>
      <c r="O37" s="22"/>
      <c r="P37" s="22"/>
    </row>
    <row r="38" spans="1:16" ht="39" customHeight="1" x14ac:dyDescent="0.15">
      <c r="A38" s="22"/>
      <c r="B38" s="35"/>
      <c r="C38" s="1159" t="s">
        <v>569</v>
      </c>
      <c r="D38" s="1159"/>
      <c r="E38" s="1160"/>
      <c r="F38" s="36">
        <v>0.78</v>
      </c>
      <c r="G38" s="37">
        <v>0.63</v>
      </c>
      <c r="H38" s="37">
        <v>0.8</v>
      </c>
      <c r="I38" s="37">
        <v>1.2</v>
      </c>
      <c r="J38" s="38">
        <v>2.78</v>
      </c>
      <c r="K38" s="22"/>
      <c r="L38" s="22"/>
      <c r="M38" s="22"/>
      <c r="N38" s="22"/>
      <c r="O38" s="22"/>
      <c r="P38" s="22"/>
    </row>
    <row r="39" spans="1:16" ht="39" customHeight="1" x14ac:dyDescent="0.15">
      <c r="A39" s="22"/>
      <c r="B39" s="35"/>
      <c r="C39" s="1159" t="s">
        <v>570</v>
      </c>
      <c r="D39" s="1159"/>
      <c r="E39" s="1160"/>
      <c r="F39" s="36">
        <v>1.21</v>
      </c>
      <c r="G39" s="37">
        <v>1.46</v>
      </c>
      <c r="H39" s="37">
        <v>1.56</v>
      </c>
      <c r="I39" s="37">
        <v>1.82</v>
      </c>
      <c r="J39" s="38">
        <v>1.04</v>
      </c>
      <c r="K39" s="22"/>
      <c r="L39" s="22"/>
      <c r="M39" s="22"/>
      <c r="N39" s="22"/>
      <c r="O39" s="22"/>
      <c r="P39" s="22"/>
    </row>
    <row r="40" spans="1:16" ht="39" customHeight="1" x14ac:dyDescent="0.15">
      <c r="A40" s="22"/>
      <c r="B40" s="35"/>
      <c r="C40" s="1159" t="s">
        <v>571</v>
      </c>
      <c r="D40" s="1159"/>
      <c r="E40" s="1160"/>
      <c r="F40" s="36">
        <v>0.22</v>
      </c>
      <c r="G40" s="37">
        <v>0.25</v>
      </c>
      <c r="H40" s="37">
        <v>0</v>
      </c>
      <c r="I40" s="37">
        <v>0</v>
      </c>
      <c r="J40" s="38">
        <v>0.24</v>
      </c>
      <c r="K40" s="22"/>
      <c r="L40" s="22"/>
      <c r="M40" s="22"/>
      <c r="N40" s="22"/>
      <c r="O40" s="22"/>
      <c r="P40" s="22"/>
    </row>
    <row r="41" spans="1:16" ht="39" customHeight="1" x14ac:dyDescent="0.15">
      <c r="A41" s="22"/>
      <c r="B41" s="35"/>
      <c r="C41" s="1159" t="s">
        <v>572</v>
      </c>
      <c r="D41" s="1159"/>
      <c r="E41" s="1160"/>
      <c r="F41" s="36">
        <v>0.02</v>
      </c>
      <c r="G41" s="37">
        <v>0</v>
      </c>
      <c r="H41" s="37">
        <v>0</v>
      </c>
      <c r="I41" s="37">
        <v>0</v>
      </c>
      <c r="J41" s="38">
        <v>0.01</v>
      </c>
      <c r="K41" s="22"/>
      <c r="L41" s="22"/>
      <c r="M41" s="22"/>
      <c r="N41" s="22"/>
      <c r="O41" s="22"/>
      <c r="P41" s="22"/>
    </row>
    <row r="42" spans="1:16" ht="39" customHeight="1" x14ac:dyDescent="0.15">
      <c r="A42" s="22"/>
      <c r="B42" s="39"/>
      <c r="C42" s="1159" t="s">
        <v>573</v>
      </c>
      <c r="D42" s="1159"/>
      <c r="E42" s="1160"/>
      <c r="F42" s="36" t="s">
        <v>574</v>
      </c>
      <c r="G42" s="37" t="s">
        <v>575</v>
      </c>
      <c r="H42" s="37" t="s">
        <v>515</v>
      </c>
      <c r="I42" s="37" t="s">
        <v>515</v>
      </c>
      <c r="J42" s="38" t="s">
        <v>515</v>
      </c>
      <c r="K42" s="22"/>
      <c r="L42" s="22"/>
      <c r="M42" s="22"/>
      <c r="N42" s="22"/>
      <c r="O42" s="22"/>
      <c r="P42" s="22"/>
    </row>
    <row r="43" spans="1:16" ht="39" customHeight="1" thickBot="1" x14ac:dyDescent="0.2">
      <c r="A43" s="22"/>
      <c r="B43" s="40"/>
      <c r="C43" s="1161" t="s">
        <v>576</v>
      </c>
      <c r="D43" s="1161"/>
      <c r="E43" s="1162"/>
      <c r="F43" s="41">
        <v>7.46</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LlU+vmQra0gz0zzP1syHJhnzD61cGEnNGatJj5lzrgY/2Kuplt8s7YgdyFvjQYmTxhMjDQuBNphCjVz+sbNLQ==" saltValue="OKCcylw1b0lufSzGs5Vs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15">
      <c r="A45" s="46"/>
      <c r="B45" s="1188" t="s">
        <v>11</v>
      </c>
      <c r="C45" s="1189"/>
      <c r="D45" s="56"/>
      <c r="E45" s="1194" t="s">
        <v>12</v>
      </c>
      <c r="F45" s="1194"/>
      <c r="G45" s="1194"/>
      <c r="H45" s="1194"/>
      <c r="I45" s="1194"/>
      <c r="J45" s="1195"/>
      <c r="K45" s="57">
        <v>968</v>
      </c>
      <c r="L45" s="58">
        <v>853</v>
      </c>
      <c r="M45" s="58">
        <v>795</v>
      </c>
      <c r="N45" s="58">
        <v>804</v>
      </c>
      <c r="O45" s="59">
        <v>715</v>
      </c>
      <c r="P45" s="46"/>
      <c r="Q45" s="46"/>
      <c r="R45" s="46"/>
      <c r="S45" s="46"/>
      <c r="T45" s="46"/>
      <c r="U45" s="46"/>
    </row>
    <row r="46" spans="1:21" ht="30.75" customHeight="1" x14ac:dyDescent="0.15">
      <c r="A46" s="46"/>
      <c r="B46" s="1190"/>
      <c r="C46" s="1191"/>
      <c r="D46" s="60"/>
      <c r="E46" s="1167" t="s">
        <v>13</v>
      </c>
      <c r="F46" s="1167"/>
      <c r="G46" s="1167"/>
      <c r="H46" s="1167"/>
      <c r="I46" s="1167"/>
      <c r="J46" s="1168"/>
      <c r="K46" s="61" t="s">
        <v>515</v>
      </c>
      <c r="L46" s="62" t="s">
        <v>515</v>
      </c>
      <c r="M46" s="62" t="s">
        <v>515</v>
      </c>
      <c r="N46" s="62" t="s">
        <v>515</v>
      </c>
      <c r="O46" s="63" t="s">
        <v>515</v>
      </c>
      <c r="P46" s="46"/>
      <c r="Q46" s="46"/>
      <c r="R46" s="46"/>
      <c r="S46" s="46"/>
      <c r="T46" s="46"/>
      <c r="U46" s="46"/>
    </row>
    <row r="47" spans="1:21" ht="30.75" customHeight="1" x14ac:dyDescent="0.15">
      <c r="A47" s="46"/>
      <c r="B47" s="1190"/>
      <c r="C47" s="1191"/>
      <c r="D47" s="60"/>
      <c r="E47" s="1167" t="s">
        <v>14</v>
      </c>
      <c r="F47" s="1167"/>
      <c r="G47" s="1167"/>
      <c r="H47" s="1167"/>
      <c r="I47" s="1167"/>
      <c r="J47" s="1168"/>
      <c r="K47" s="61" t="s">
        <v>515</v>
      </c>
      <c r="L47" s="62" t="s">
        <v>515</v>
      </c>
      <c r="M47" s="62" t="s">
        <v>515</v>
      </c>
      <c r="N47" s="62" t="s">
        <v>515</v>
      </c>
      <c r="O47" s="63" t="s">
        <v>515</v>
      </c>
      <c r="P47" s="46"/>
      <c r="Q47" s="46"/>
      <c r="R47" s="46"/>
      <c r="S47" s="46"/>
      <c r="T47" s="46"/>
      <c r="U47" s="46"/>
    </row>
    <row r="48" spans="1:21" ht="30.75" customHeight="1" x14ac:dyDescent="0.15">
      <c r="A48" s="46"/>
      <c r="B48" s="1190"/>
      <c r="C48" s="1191"/>
      <c r="D48" s="60"/>
      <c r="E48" s="1167" t="s">
        <v>15</v>
      </c>
      <c r="F48" s="1167"/>
      <c r="G48" s="1167"/>
      <c r="H48" s="1167"/>
      <c r="I48" s="1167"/>
      <c r="J48" s="1168"/>
      <c r="K48" s="61">
        <v>803</v>
      </c>
      <c r="L48" s="62">
        <v>826</v>
      </c>
      <c r="M48" s="62">
        <v>814</v>
      </c>
      <c r="N48" s="62">
        <v>701</v>
      </c>
      <c r="O48" s="63">
        <v>766</v>
      </c>
      <c r="P48" s="46"/>
      <c r="Q48" s="46"/>
      <c r="R48" s="46"/>
      <c r="S48" s="46"/>
      <c r="T48" s="46"/>
      <c r="U48" s="46"/>
    </row>
    <row r="49" spans="1:21" ht="30.75" customHeight="1" x14ac:dyDescent="0.15">
      <c r="A49" s="46"/>
      <c r="B49" s="1190"/>
      <c r="C49" s="1191"/>
      <c r="D49" s="60"/>
      <c r="E49" s="1167" t="s">
        <v>16</v>
      </c>
      <c r="F49" s="1167"/>
      <c r="G49" s="1167"/>
      <c r="H49" s="1167"/>
      <c r="I49" s="1167"/>
      <c r="J49" s="1168"/>
      <c r="K49" s="61">
        <v>17</v>
      </c>
      <c r="L49" s="62">
        <v>14</v>
      </c>
      <c r="M49" s="62">
        <v>16</v>
      </c>
      <c r="N49" s="62">
        <v>18</v>
      </c>
      <c r="O49" s="63">
        <v>23</v>
      </c>
      <c r="P49" s="46"/>
      <c r="Q49" s="46"/>
      <c r="R49" s="46"/>
      <c r="S49" s="46"/>
      <c r="T49" s="46"/>
      <c r="U49" s="46"/>
    </row>
    <row r="50" spans="1:21" ht="30.75" customHeight="1" x14ac:dyDescent="0.15">
      <c r="A50" s="46"/>
      <c r="B50" s="1190"/>
      <c r="C50" s="1191"/>
      <c r="D50" s="60"/>
      <c r="E50" s="1167" t="s">
        <v>17</v>
      </c>
      <c r="F50" s="1167"/>
      <c r="G50" s="1167"/>
      <c r="H50" s="1167"/>
      <c r="I50" s="1167"/>
      <c r="J50" s="1168"/>
      <c r="K50" s="61">
        <v>4</v>
      </c>
      <c r="L50" s="62">
        <v>2</v>
      </c>
      <c r="M50" s="62">
        <v>2</v>
      </c>
      <c r="N50" s="62">
        <v>1</v>
      </c>
      <c r="O50" s="63">
        <v>1</v>
      </c>
      <c r="P50" s="46"/>
      <c r="Q50" s="46"/>
      <c r="R50" s="46"/>
      <c r="S50" s="46"/>
      <c r="T50" s="46"/>
      <c r="U50" s="46"/>
    </row>
    <row r="51" spans="1:21" ht="30.75" customHeight="1" x14ac:dyDescent="0.15">
      <c r="A51" s="46"/>
      <c r="B51" s="1192"/>
      <c r="C51" s="1193"/>
      <c r="D51" s="64"/>
      <c r="E51" s="1167" t="s">
        <v>18</v>
      </c>
      <c r="F51" s="1167"/>
      <c r="G51" s="1167"/>
      <c r="H51" s="1167"/>
      <c r="I51" s="1167"/>
      <c r="J51" s="1168"/>
      <c r="K51" s="61" t="s">
        <v>515</v>
      </c>
      <c r="L51" s="62" t="s">
        <v>515</v>
      </c>
      <c r="M51" s="62" t="s">
        <v>515</v>
      </c>
      <c r="N51" s="62" t="s">
        <v>515</v>
      </c>
      <c r="O51" s="63" t="s">
        <v>515</v>
      </c>
      <c r="P51" s="46"/>
      <c r="Q51" s="46"/>
      <c r="R51" s="46"/>
      <c r="S51" s="46"/>
      <c r="T51" s="46"/>
      <c r="U51" s="46"/>
    </row>
    <row r="52" spans="1:21" ht="30.75" customHeight="1" x14ac:dyDescent="0.15">
      <c r="A52" s="46"/>
      <c r="B52" s="1165" t="s">
        <v>19</v>
      </c>
      <c r="C52" s="1166"/>
      <c r="D52" s="64"/>
      <c r="E52" s="1167" t="s">
        <v>20</v>
      </c>
      <c r="F52" s="1167"/>
      <c r="G52" s="1167"/>
      <c r="H52" s="1167"/>
      <c r="I52" s="1167"/>
      <c r="J52" s="1168"/>
      <c r="K52" s="61">
        <v>1222</v>
      </c>
      <c r="L52" s="62">
        <v>1189</v>
      </c>
      <c r="M52" s="62">
        <v>1152</v>
      </c>
      <c r="N52" s="62">
        <v>1134</v>
      </c>
      <c r="O52" s="63">
        <v>1044</v>
      </c>
      <c r="P52" s="46"/>
      <c r="Q52" s="46"/>
      <c r="R52" s="46"/>
      <c r="S52" s="46"/>
      <c r="T52" s="46"/>
      <c r="U52" s="46"/>
    </row>
    <row r="53" spans="1:21" ht="30.75" customHeight="1" thickBot="1" x14ac:dyDescent="0.2">
      <c r="A53" s="46"/>
      <c r="B53" s="1169" t="s">
        <v>21</v>
      </c>
      <c r="C53" s="1170"/>
      <c r="D53" s="65"/>
      <c r="E53" s="1171" t="s">
        <v>22</v>
      </c>
      <c r="F53" s="1171"/>
      <c r="G53" s="1171"/>
      <c r="H53" s="1171"/>
      <c r="I53" s="1171"/>
      <c r="J53" s="1172"/>
      <c r="K53" s="66">
        <v>570</v>
      </c>
      <c r="L53" s="67">
        <v>506</v>
      </c>
      <c r="M53" s="67">
        <v>475</v>
      </c>
      <c r="N53" s="67">
        <v>390</v>
      </c>
      <c r="O53" s="68">
        <v>461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577</v>
      </c>
      <c r="P56" s="46"/>
      <c r="Q56" s="46"/>
      <c r="R56" s="46"/>
      <c r="S56" s="46"/>
      <c r="T56" s="46"/>
      <c r="U56" s="46"/>
    </row>
    <row r="57" spans="1:21" ht="31.5" customHeight="1" thickBot="1" x14ac:dyDescent="0.2">
      <c r="A57" s="46"/>
      <c r="B57" s="74"/>
      <c r="C57" s="75"/>
      <c r="D57" s="75"/>
      <c r="E57" s="76"/>
      <c r="F57" s="76"/>
      <c r="G57" s="76"/>
      <c r="H57" s="76"/>
      <c r="I57" s="76"/>
      <c r="J57" s="77" t="s">
        <v>2</v>
      </c>
      <c r="K57" s="78" t="s">
        <v>578</v>
      </c>
      <c r="L57" s="79" t="s">
        <v>579</v>
      </c>
      <c r="M57" s="79" t="s">
        <v>580</v>
      </c>
      <c r="N57" s="79" t="s">
        <v>581</v>
      </c>
      <c r="O57" s="80" t="s">
        <v>582</v>
      </c>
      <c r="P57" s="46"/>
      <c r="Q57" s="46"/>
      <c r="R57" s="46"/>
      <c r="S57" s="46"/>
      <c r="T57" s="46"/>
      <c r="U57" s="46"/>
    </row>
    <row r="58" spans="1:21" ht="31.5" customHeight="1" x14ac:dyDescent="0.15">
      <c r="B58" s="1173" t="s">
        <v>26</v>
      </c>
      <c r="C58" s="1174"/>
      <c r="D58" s="1179" t="s">
        <v>27</v>
      </c>
      <c r="E58" s="1180"/>
      <c r="F58" s="1180"/>
      <c r="G58" s="1180"/>
      <c r="H58" s="1180"/>
      <c r="I58" s="1180"/>
      <c r="J58" s="1181"/>
      <c r="K58" s="81" t="s">
        <v>515</v>
      </c>
      <c r="L58" s="82" t="s">
        <v>515</v>
      </c>
      <c r="M58" s="82" t="s">
        <v>515</v>
      </c>
      <c r="N58" s="82" t="s">
        <v>515</v>
      </c>
      <c r="O58" s="83" t="s">
        <v>515</v>
      </c>
    </row>
    <row r="59" spans="1:21" ht="31.5" customHeight="1" x14ac:dyDescent="0.15">
      <c r="B59" s="1175"/>
      <c r="C59" s="1176"/>
      <c r="D59" s="1182" t="s">
        <v>28</v>
      </c>
      <c r="E59" s="1183"/>
      <c r="F59" s="1183"/>
      <c r="G59" s="1183"/>
      <c r="H59" s="1183"/>
      <c r="I59" s="1183"/>
      <c r="J59" s="1184"/>
      <c r="K59" s="350" t="s">
        <v>515</v>
      </c>
      <c r="L59" s="84" t="s">
        <v>515</v>
      </c>
      <c r="M59" s="84" t="s">
        <v>515</v>
      </c>
      <c r="N59" s="84" t="s">
        <v>515</v>
      </c>
      <c r="O59" s="85" t="s">
        <v>515</v>
      </c>
    </row>
    <row r="60" spans="1:21" ht="31.5" customHeight="1" thickBot="1" x14ac:dyDescent="0.2">
      <c r="B60" s="1177"/>
      <c r="C60" s="1178"/>
      <c r="D60" s="1185" t="s">
        <v>29</v>
      </c>
      <c r="E60" s="1186"/>
      <c r="F60" s="1186"/>
      <c r="G60" s="1186"/>
      <c r="H60" s="1186"/>
      <c r="I60" s="1186"/>
      <c r="J60" s="1187"/>
      <c r="K60" s="86" t="s">
        <v>515</v>
      </c>
      <c r="L60" s="87" t="s">
        <v>515</v>
      </c>
      <c r="M60" s="87" t="s">
        <v>515</v>
      </c>
      <c r="N60" s="87" t="s">
        <v>515</v>
      </c>
      <c r="O60" s="88" t="s">
        <v>515</v>
      </c>
    </row>
    <row r="61" spans="1:21" ht="24" customHeight="1" x14ac:dyDescent="0.15">
      <c r="B61" s="89"/>
      <c r="C61" s="89"/>
      <c r="D61" s="90" t="s">
        <v>30</v>
      </c>
      <c r="E61" s="91"/>
      <c r="F61" s="91"/>
      <c r="G61" s="91"/>
      <c r="H61" s="91"/>
      <c r="I61" s="91"/>
      <c r="J61" s="91"/>
      <c r="K61" s="91"/>
      <c r="L61" s="91"/>
      <c r="M61" s="91"/>
      <c r="N61" s="91"/>
      <c r="O61" s="91"/>
    </row>
    <row r="62" spans="1:21" ht="24" customHeight="1" x14ac:dyDescent="0.15">
      <c r="B62" s="92"/>
      <c r="C62" s="92"/>
      <c r="D62" s="90" t="s">
        <v>31</v>
      </c>
      <c r="E62" s="91"/>
      <c r="F62" s="91"/>
      <c r="G62" s="91"/>
      <c r="H62" s="91"/>
      <c r="I62" s="91"/>
      <c r="J62" s="91"/>
      <c r="K62" s="91"/>
      <c r="L62" s="91"/>
      <c r="M62" s="91"/>
      <c r="N62" s="91"/>
      <c r="O62" s="91"/>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cxPKXOyM4TiLRKJnvAhZF8q7F31LXu+irdybnKAo6GDpiCxwV5U/nZaVB2thVBQjjVrcRWJFPqOK3jCfZ0TyA==" saltValue="a9jGmuEbXycGuUh58PwuF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08" t="s">
        <v>32</v>
      </c>
      <c r="C41" s="1209"/>
      <c r="D41" s="102"/>
      <c r="E41" s="1210" t="s">
        <v>33</v>
      </c>
      <c r="F41" s="1210"/>
      <c r="G41" s="1210"/>
      <c r="H41" s="1211"/>
      <c r="I41" s="341">
        <v>7406</v>
      </c>
      <c r="J41" s="342">
        <v>7126</v>
      </c>
      <c r="K41" s="342">
        <v>7366</v>
      </c>
      <c r="L41" s="342">
        <v>7464</v>
      </c>
      <c r="M41" s="343">
        <v>7327</v>
      </c>
    </row>
    <row r="42" spans="2:13" ht="27.75" customHeight="1" x14ac:dyDescent="0.15">
      <c r="B42" s="1198"/>
      <c r="C42" s="1199"/>
      <c r="D42" s="103"/>
      <c r="E42" s="1202" t="s">
        <v>34</v>
      </c>
      <c r="F42" s="1202"/>
      <c r="G42" s="1202"/>
      <c r="H42" s="1203"/>
      <c r="I42" s="344">
        <v>11</v>
      </c>
      <c r="J42" s="345">
        <v>8</v>
      </c>
      <c r="K42" s="345">
        <v>6</v>
      </c>
      <c r="L42" s="345">
        <v>4</v>
      </c>
      <c r="M42" s="346">
        <v>3</v>
      </c>
    </row>
    <row r="43" spans="2:13" ht="27.75" customHeight="1" x14ac:dyDescent="0.15">
      <c r="B43" s="1198"/>
      <c r="C43" s="1199"/>
      <c r="D43" s="103"/>
      <c r="E43" s="1202" t="s">
        <v>35</v>
      </c>
      <c r="F43" s="1202"/>
      <c r="G43" s="1202"/>
      <c r="H43" s="1203"/>
      <c r="I43" s="344">
        <v>8702</v>
      </c>
      <c r="J43" s="345">
        <v>7865</v>
      </c>
      <c r="K43" s="345">
        <v>7330</v>
      </c>
      <c r="L43" s="345">
        <v>6433</v>
      </c>
      <c r="M43" s="346">
        <v>5821</v>
      </c>
    </row>
    <row r="44" spans="2:13" ht="27.75" customHeight="1" x14ac:dyDescent="0.15">
      <c r="B44" s="1198"/>
      <c r="C44" s="1199"/>
      <c r="D44" s="103"/>
      <c r="E44" s="1202" t="s">
        <v>36</v>
      </c>
      <c r="F44" s="1202"/>
      <c r="G44" s="1202"/>
      <c r="H44" s="1203"/>
      <c r="I44" s="344">
        <v>239</v>
      </c>
      <c r="J44" s="345">
        <v>278</v>
      </c>
      <c r="K44" s="345">
        <v>265</v>
      </c>
      <c r="L44" s="345">
        <v>232</v>
      </c>
      <c r="M44" s="346">
        <v>212</v>
      </c>
    </row>
    <row r="45" spans="2:13" ht="27.75" customHeight="1" x14ac:dyDescent="0.15">
      <c r="B45" s="1198"/>
      <c r="C45" s="1199"/>
      <c r="D45" s="103"/>
      <c r="E45" s="1202" t="s">
        <v>37</v>
      </c>
      <c r="F45" s="1202"/>
      <c r="G45" s="1202"/>
      <c r="H45" s="1203"/>
      <c r="I45" s="344">
        <v>790</v>
      </c>
      <c r="J45" s="345">
        <v>799</v>
      </c>
      <c r="K45" s="345">
        <v>774</v>
      </c>
      <c r="L45" s="345">
        <v>798</v>
      </c>
      <c r="M45" s="346">
        <v>755</v>
      </c>
    </row>
    <row r="46" spans="2:13" ht="27.75" customHeight="1" x14ac:dyDescent="0.15">
      <c r="B46" s="1198"/>
      <c r="C46" s="1199"/>
      <c r="D46" s="104"/>
      <c r="E46" s="1202" t="s">
        <v>38</v>
      </c>
      <c r="F46" s="1202"/>
      <c r="G46" s="1202"/>
      <c r="H46" s="1203"/>
      <c r="I46" s="344" t="s">
        <v>515</v>
      </c>
      <c r="J46" s="345" t="s">
        <v>515</v>
      </c>
      <c r="K46" s="345" t="s">
        <v>515</v>
      </c>
      <c r="L46" s="345" t="s">
        <v>515</v>
      </c>
      <c r="M46" s="346" t="s">
        <v>515</v>
      </c>
    </row>
    <row r="47" spans="2:13" ht="27.75" customHeight="1" x14ac:dyDescent="0.15">
      <c r="B47" s="1198"/>
      <c r="C47" s="1199"/>
      <c r="D47" s="105"/>
      <c r="E47" s="1212" t="s">
        <v>39</v>
      </c>
      <c r="F47" s="1213"/>
      <c r="G47" s="1213"/>
      <c r="H47" s="1214"/>
      <c r="I47" s="344" t="s">
        <v>515</v>
      </c>
      <c r="J47" s="345" t="s">
        <v>515</v>
      </c>
      <c r="K47" s="345" t="s">
        <v>515</v>
      </c>
      <c r="L47" s="345" t="s">
        <v>515</v>
      </c>
      <c r="M47" s="346" t="s">
        <v>515</v>
      </c>
    </row>
    <row r="48" spans="2:13" ht="27.75" customHeight="1" x14ac:dyDescent="0.15">
      <c r="B48" s="1198"/>
      <c r="C48" s="1199"/>
      <c r="D48" s="103"/>
      <c r="E48" s="1202" t="s">
        <v>40</v>
      </c>
      <c r="F48" s="1202"/>
      <c r="G48" s="1202"/>
      <c r="H48" s="1203"/>
      <c r="I48" s="344" t="s">
        <v>515</v>
      </c>
      <c r="J48" s="345" t="s">
        <v>515</v>
      </c>
      <c r="K48" s="345" t="s">
        <v>515</v>
      </c>
      <c r="L48" s="345" t="s">
        <v>515</v>
      </c>
      <c r="M48" s="346" t="s">
        <v>515</v>
      </c>
    </row>
    <row r="49" spans="2:13" ht="27.75" customHeight="1" x14ac:dyDescent="0.15">
      <c r="B49" s="1200"/>
      <c r="C49" s="1201"/>
      <c r="D49" s="103"/>
      <c r="E49" s="1202" t="s">
        <v>41</v>
      </c>
      <c r="F49" s="1202"/>
      <c r="G49" s="1202"/>
      <c r="H49" s="1203"/>
      <c r="I49" s="344" t="s">
        <v>515</v>
      </c>
      <c r="J49" s="345" t="s">
        <v>515</v>
      </c>
      <c r="K49" s="345" t="s">
        <v>515</v>
      </c>
      <c r="L49" s="345" t="s">
        <v>515</v>
      </c>
      <c r="M49" s="346" t="s">
        <v>515</v>
      </c>
    </row>
    <row r="50" spans="2:13" ht="27.75" customHeight="1" x14ac:dyDescent="0.15">
      <c r="B50" s="1196" t="s">
        <v>42</v>
      </c>
      <c r="C50" s="1197"/>
      <c r="D50" s="106"/>
      <c r="E50" s="1202" t="s">
        <v>43</v>
      </c>
      <c r="F50" s="1202"/>
      <c r="G50" s="1202"/>
      <c r="H50" s="1203"/>
      <c r="I50" s="344">
        <v>2078</v>
      </c>
      <c r="J50" s="345">
        <v>2317</v>
      </c>
      <c r="K50" s="345">
        <v>2209</v>
      </c>
      <c r="L50" s="345">
        <v>2581</v>
      </c>
      <c r="M50" s="346">
        <v>3223</v>
      </c>
    </row>
    <row r="51" spans="2:13" ht="27.75" customHeight="1" x14ac:dyDescent="0.15">
      <c r="B51" s="1198"/>
      <c r="C51" s="1199"/>
      <c r="D51" s="103"/>
      <c r="E51" s="1202" t="s">
        <v>44</v>
      </c>
      <c r="F51" s="1202"/>
      <c r="G51" s="1202"/>
      <c r="H51" s="1203"/>
      <c r="I51" s="344">
        <v>19</v>
      </c>
      <c r="J51" s="345">
        <v>15</v>
      </c>
      <c r="K51" s="345">
        <v>368</v>
      </c>
      <c r="L51" s="345">
        <v>365</v>
      </c>
      <c r="M51" s="346">
        <v>363</v>
      </c>
    </row>
    <row r="52" spans="2:13" ht="27.75" customHeight="1" x14ac:dyDescent="0.15">
      <c r="B52" s="1200"/>
      <c r="C52" s="1201"/>
      <c r="D52" s="103"/>
      <c r="E52" s="1202" t="s">
        <v>45</v>
      </c>
      <c r="F52" s="1202"/>
      <c r="G52" s="1202"/>
      <c r="H52" s="1203"/>
      <c r="I52" s="344">
        <v>11107</v>
      </c>
      <c r="J52" s="345">
        <v>10439</v>
      </c>
      <c r="K52" s="345">
        <v>9709</v>
      </c>
      <c r="L52" s="345">
        <v>8999</v>
      </c>
      <c r="M52" s="346">
        <v>8395</v>
      </c>
    </row>
    <row r="53" spans="2:13" ht="27.75" customHeight="1" thickBot="1" x14ac:dyDescent="0.2">
      <c r="B53" s="1204" t="s">
        <v>46</v>
      </c>
      <c r="C53" s="1205"/>
      <c r="D53" s="107"/>
      <c r="E53" s="1206" t="s">
        <v>47</v>
      </c>
      <c r="F53" s="1206"/>
      <c r="G53" s="1206"/>
      <c r="H53" s="1207"/>
      <c r="I53" s="347">
        <v>3943</v>
      </c>
      <c r="J53" s="348">
        <v>3305</v>
      </c>
      <c r="K53" s="348">
        <v>3455</v>
      </c>
      <c r="L53" s="348">
        <v>2988</v>
      </c>
      <c r="M53" s="349">
        <v>2138</v>
      </c>
    </row>
    <row r="54" spans="2:13" ht="27.75" customHeight="1" x14ac:dyDescent="0.15">
      <c r="B54" s="108" t="s">
        <v>48</v>
      </c>
      <c r="C54" s="109"/>
      <c r="D54" s="109"/>
      <c r="E54" s="110"/>
      <c r="F54" s="110"/>
      <c r="G54" s="110"/>
      <c r="H54" s="110"/>
      <c r="I54" s="111"/>
      <c r="J54" s="111"/>
      <c r="K54" s="111"/>
      <c r="L54" s="111"/>
      <c r="M54" s="111"/>
    </row>
    <row r="55" spans="2:13" x14ac:dyDescent="0.15"/>
  </sheetData>
  <sheetProtection algorithmName="SHA-512" hashValue="4LCorJqBzDXytM4PQiliUUDKalO6wsHPFN1MZVJTZ1fpt5+0plnCyNRK8jQprXhT9WRTJVxuxNa/FTZJfXKD5A==" saltValue="lTa511a7kJ2QBxEyZUaW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49</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23" t="s">
        <v>50</v>
      </c>
      <c r="D55" s="1223"/>
      <c r="E55" s="1224"/>
      <c r="F55" s="119">
        <v>1459</v>
      </c>
      <c r="G55" s="119">
        <v>1757</v>
      </c>
      <c r="H55" s="120">
        <v>2243</v>
      </c>
    </row>
    <row r="56" spans="2:8" ht="52.5" customHeight="1" x14ac:dyDescent="0.15">
      <c r="B56" s="121"/>
      <c r="C56" s="1225" t="s">
        <v>51</v>
      </c>
      <c r="D56" s="1225"/>
      <c r="E56" s="1226"/>
      <c r="F56" s="122">
        <v>44</v>
      </c>
      <c r="G56" s="122">
        <v>105</v>
      </c>
      <c r="H56" s="123">
        <v>105</v>
      </c>
    </row>
    <row r="57" spans="2:8" ht="53.25" customHeight="1" x14ac:dyDescent="0.15">
      <c r="B57" s="121"/>
      <c r="C57" s="1227" t="s">
        <v>52</v>
      </c>
      <c r="D57" s="1227"/>
      <c r="E57" s="1228"/>
      <c r="F57" s="124">
        <v>1615</v>
      </c>
      <c r="G57" s="124">
        <v>1678</v>
      </c>
      <c r="H57" s="125">
        <v>1682</v>
      </c>
    </row>
    <row r="58" spans="2:8" ht="45.75" customHeight="1" x14ac:dyDescent="0.15">
      <c r="B58" s="126"/>
      <c r="C58" s="1215" t="s">
        <v>597</v>
      </c>
      <c r="D58" s="1216"/>
      <c r="E58" s="1217"/>
      <c r="F58" s="127">
        <v>1140</v>
      </c>
      <c r="G58" s="127">
        <v>1140</v>
      </c>
      <c r="H58" s="128">
        <v>1140</v>
      </c>
    </row>
    <row r="59" spans="2:8" ht="45.75" customHeight="1" x14ac:dyDescent="0.15">
      <c r="B59" s="126"/>
      <c r="C59" s="1215" t="s">
        <v>598</v>
      </c>
      <c r="D59" s="1216"/>
      <c r="E59" s="1217"/>
      <c r="F59" s="127">
        <v>306</v>
      </c>
      <c r="G59" s="127">
        <v>348</v>
      </c>
      <c r="H59" s="128">
        <v>368</v>
      </c>
    </row>
    <row r="60" spans="2:8" ht="45.75" customHeight="1" x14ac:dyDescent="0.15">
      <c r="B60" s="126"/>
      <c r="C60" s="1215" t="s">
        <v>599</v>
      </c>
      <c r="D60" s="1216"/>
      <c r="E60" s="1217"/>
      <c r="F60" s="127">
        <v>83</v>
      </c>
      <c r="G60" s="127">
        <v>57</v>
      </c>
      <c r="H60" s="128">
        <v>48</v>
      </c>
    </row>
    <row r="61" spans="2:8" ht="45.75" customHeight="1" x14ac:dyDescent="0.15">
      <c r="B61" s="126"/>
      <c r="C61" s="1215" t="s">
        <v>601</v>
      </c>
      <c r="D61" s="1216"/>
      <c r="E61" s="1217"/>
      <c r="F61" s="127">
        <v>0</v>
      </c>
      <c r="G61" s="127">
        <v>48</v>
      </c>
      <c r="H61" s="128">
        <v>41</v>
      </c>
    </row>
    <row r="62" spans="2:8" ht="45.75" customHeight="1" thickBot="1" x14ac:dyDescent="0.2">
      <c r="B62" s="129"/>
      <c r="C62" s="1218" t="s">
        <v>600</v>
      </c>
      <c r="D62" s="1219"/>
      <c r="E62" s="1220"/>
      <c r="F62" s="130">
        <v>50</v>
      </c>
      <c r="G62" s="130">
        <v>50</v>
      </c>
      <c r="H62" s="131">
        <v>37</v>
      </c>
    </row>
    <row r="63" spans="2:8" ht="52.5" customHeight="1" thickBot="1" x14ac:dyDescent="0.2">
      <c r="B63" s="132"/>
      <c r="C63" s="1221" t="s">
        <v>53</v>
      </c>
      <c r="D63" s="1221"/>
      <c r="E63" s="1222"/>
      <c r="F63" s="133">
        <v>3118</v>
      </c>
      <c r="G63" s="133">
        <v>3539</v>
      </c>
      <c r="H63" s="134">
        <v>4030</v>
      </c>
    </row>
    <row r="64" spans="2:8" x14ac:dyDescent="0.15"/>
  </sheetData>
  <sheetProtection algorithmName="SHA-512" hashValue="6h/kqbMzfKdeMR68ydXqOvHp8GmwgEMKMr6i7jcW3YdYyiLrYsL0GgOTym+Kz8YXCub7fUnDvD61VeH7BNBpWw==" saltValue="CZTfCX43Dgp3pAagWT0S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8BB6-98FE-406A-9158-FA96317BC0A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4" customWidth="1"/>
    <col min="2" max="107" width="2.5" style="254" customWidth="1"/>
    <col min="108" max="108" width="6.125" style="260" customWidth="1"/>
    <col min="109" max="109" width="5.875" style="258" customWidth="1"/>
    <col min="110" max="16384" width="8.625" style="254" hidden="1"/>
  </cols>
  <sheetData>
    <row r="1" spans="1:109" ht="42.75" customHeight="1" x14ac:dyDescent="0.15">
      <c r="A1" s="351"/>
      <c r="B1" s="352"/>
      <c r="DD1" s="254"/>
      <c r="DE1" s="254"/>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4"/>
      <c r="DE2" s="254"/>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4"/>
      <c r="DE3" s="254"/>
    </row>
    <row r="4" spans="1:109" s="252"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2"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2"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2"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2"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2"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2"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2"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2"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2"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2"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2" customFormat="1" x14ac:dyDescent="0.15">
      <c r="A15" s="254"/>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2" customFormat="1" x14ac:dyDescent="0.15">
      <c r="A16" s="254"/>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2" customFormat="1" x14ac:dyDescent="0.15">
      <c r="A17" s="254"/>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2" customFormat="1" x14ac:dyDescent="0.15">
      <c r="A18" s="254"/>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4"/>
      <c r="DE19" s="254"/>
    </row>
    <row r="20" spans="1:109" x14ac:dyDescent="0.15">
      <c r="DD20" s="254"/>
      <c r="DE20" s="254"/>
    </row>
    <row r="21" spans="1:109" ht="17.25" customHeight="1" x14ac:dyDescent="0.15">
      <c r="B21" s="354"/>
      <c r="C21" s="256"/>
      <c r="D21" s="256"/>
      <c r="E21" s="256"/>
      <c r="F21" s="256"/>
      <c r="G21" s="256"/>
      <c r="H21" s="256"/>
      <c r="I21" s="256"/>
      <c r="J21" s="256"/>
      <c r="K21" s="256"/>
      <c r="L21" s="256"/>
      <c r="M21" s="256"/>
      <c r="N21" s="355"/>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355"/>
      <c r="AU21" s="256"/>
      <c r="AV21" s="256"/>
      <c r="AW21" s="256"/>
      <c r="AX21" s="256"/>
      <c r="AY21" s="256"/>
      <c r="AZ21" s="256"/>
      <c r="BA21" s="256"/>
      <c r="BB21" s="256"/>
      <c r="BC21" s="256"/>
      <c r="BD21" s="256"/>
      <c r="BE21" s="256"/>
      <c r="BF21" s="355"/>
      <c r="BG21" s="256"/>
      <c r="BH21" s="256"/>
      <c r="BI21" s="256"/>
      <c r="BJ21" s="256"/>
      <c r="BK21" s="256"/>
      <c r="BL21" s="256"/>
      <c r="BM21" s="256"/>
      <c r="BN21" s="256"/>
      <c r="BO21" s="256"/>
      <c r="BP21" s="256"/>
      <c r="BQ21" s="256"/>
      <c r="BR21" s="355"/>
      <c r="BS21" s="256"/>
      <c r="BT21" s="256"/>
      <c r="BU21" s="256"/>
      <c r="BV21" s="256"/>
      <c r="BW21" s="256"/>
      <c r="BX21" s="256"/>
      <c r="BY21" s="256"/>
      <c r="BZ21" s="256"/>
      <c r="CA21" s="256"/>
      <c r="CB21" s="256"/>
      <c r="CC21" s="256"/>
      <c r="CD21" s="355"/>
      <c r="CE21" s="256"/>
      <c r="CF21" s="256"/>
      <c r="CG21" s="256"/>
      <c r="CH21" s="256"/>
      <c r="CI21" s="256"/>
      <c r="CJ21" s="256"/>
      <c r="CK21" s="256"/>
      <c r="CL21" s="256"/>
      <c r="CM21" s="256"/>
      <c r="CN21" s="256"/>
      <c r="CO21" s="256"/>
      <c r="CP21" s="355"/>
      <c r="CQ21" s="256"/>
      <c r="CR21" s="256"/>
      <c r="CS21" s="256"/>
      <c r="CT21" s="256"/>
      <c r="CU21" s="256"/>
      <c r="CV21" s="256"/>
      <c r="CW21" s="256"/>
      <c r="CX21" s="256"/>
      <c r="CY21" s="256"/>
      <c r="CZ21" s="256"/>
      <c r="DA21" s="256"/>
      <c r="DB21" s="355"/>
      <c r="DC21" s="256"/>
      <c r="DD21" s="257"/>
      <c r="DE21" s="254"/>
    </row>
    <row r="22" spans="1:109" ht="17.25" customHeight="1" x14ac:dyDescent="0.15">
      <c r="B22" s="258"/>
    </row>
    <row r="23" spans="1:109" x14ac:dyDescent="0.15">
      <c r="B23" s="258"/>
    </row>
    <row r="24" spans="1:109" x14ac:dyDescent="0.15">
      <c r="B24" s="258"/>
    </row>
    <row r="25" spans="1:109" x14ac:dyDescent="0.15">
      <c r="B25" s="258"/>
    </row>
    <row r="26" spans="1:109" x14ac:dyDescent="0.15">
      <c r="B26" s="258"/>
    </row>
    <row r="27" spans="1:109" x14ac:dyDescent="0.15">
      <c r="B27" s="258"/>
    </row>
    <row r="28" spans="1:109" x14ac:dyDescent="0.15">
      <c r="B28" s="258"/>
    </row>
    <row r="29" spans="1:109" x14ac:dyDescent="0.15">
      <c r="B29" s="258"/>
    </row>
    <row r="30" spans="1:109" x14ac:dyDescent="0.15">
      <c r="B30" s="258"/>
    </row>
    <row r="31" spans="1:109" x14ac:dyDescent="0.15">
      <c r="B31" s="258"/>
    </row>
    <row r="32" spans="1:109" x14ac:dyDescent="0.15">
      <c r="B32" s="258"/>
    </row>
    <row r="33" spans="2:109" x14ac:dyDescent="0.15">
      <c r="B33" s="258"/>
    </row>
    <row r="34" spans="2:109" x14ac:dyDescent="0.15">
      <c r="B34" s="258"/>
    </row>
    <row r="35" spans="2:109" x14ac:dyDescent="0.15">
      <c r="B35" s="258"/>
    </row>
    <row r="36" spans="2:109" x14ac:dyDescent="0.15">
      <c r="B36" s="258"/>
    </row>
    <row r="37" spans="2:109" x14ac:dyDescent="0.15">
      <c r="B37" s="258"/>
    </row>
    <row r="38" spans="2:109" x14ac:dyDescent="0.15">
      <c r="B38" s="258"/>
    </row>
    <row r="39" spans="2:109" x14ac:dyDescent="0.15">
      <c r="B39" s="339"/>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40"/>
    </row>
    <row r="40" spans="2:109" x14ac:dyDescent="0.15">
      <c r="B40" s="356"/>
      <c r="DD40" s="356"/>
      <c r="DE40" s="254"/>
    </row>
    <row r="41" spans="2:109" ht="17.25" x14ac:dyDescent="0.15">
      <c r="B41" s="255" t="s">
        <v>604</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7"/>
    </row>
    <row r="42" spans="2:109" x14ac:dyDescent="0.15">
      <c r="B42" s="258"/>
      <c r="G42" s="357"/>
      <c r="I42" s="358"/>
      <c r="J42" s="358"/>
      <c r="K42" s="358"/>
      <c r="AM42" s="357"/>
      <c r="AN42" s="357" t="s">
        <v>605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8"/>
      <c r="AN43" s="1229" t="s">
        <v>613</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258"/>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258"/>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258"/>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258"/>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258"/>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8"/>
      <c r="AN49" s="254" t="s">
        <v>606</v>
      </c>
    </row>
    <row r="50" spans="1:109" x14ac:dyDescent="0.15">
      <c r="B50" s="258"/>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557</v>
      </c>
      <c r="BQ50" s="1242"/>
      <c r="BR50" s="1242"/>
      <c r="BS50" s="1242"/>
      <c r="BT50" s="1242"/>
      <c r="BU50" s="1242"/>
      <c r="BV50" s="1242"/>
      <c r="BW50" s="1242"/>
      <c r="BX50" s="1242" t="s">
        <v>558</v>
      </c>
      <c r="BY50" s="1242"/>
      <c r="BZ50" s="1242"/>
      <c r="CA50" s="1242"/>
      <c r="CB50" s="1242"/>
      <c r="CC50" s="1242"/>
      <c r="CD50" s="1242"/>
      <c r="CE50" s="1242"/>
      <c r="CF50" s="1242" t="s">
        <v>559</v>
      </c>
      <c r="CG50" s="1242"/>
      <c r="CH50" s="1242"/>
      <c r="CI50" s="1242"/>
      <c r="CJ50" s="1242"/>
      <c r="CK50" s="1242"/>
      <c r="CL50" s="1242"/>
      <c r="CM50" s="1242"/>
      <c r="CN50" s="1242" t="s">
        <v>560</v>
      </c>
      <c r="CO50" s="1242"/>
      <c r="CP50" s="1242"/>
      <c r="CQ50" s="1242"/>
      <c r="CR50" s="1242"/>
      <c r="CS50" s="1242"/>
      <c r="CT50" s="1242"/>
      <c r="CU50" s="1242"/>
      <c r="CV50" s="1242" t="s">
        <v>561</v>
      </c>
      <c r="CW50" s="1242"/>
      <c r="CX50" s="1242"/>
      <c r="CY50" s="1242"/>
      <c r="CZ50" s="1242"/>
      <c r="DA50" s="1242"/>
      <c r="DB50" s="1242"/>
      <c r="DC50" s="1242"/>
    </row>
    <row r="51" spans="1:109" ht="13.5" customHeight="1" x14ac:dyDescent="0.15">
      <c r="B51" s="258"/>
      <c r="G51" s="1248"/>
      <c r="H51" s="1248"/>
      <c r="I51" s="1246"/>
      <c r="J51" s="1246"/>
      <c r="K51" s="1244"/>
      <c r="L51" s="1244"/>
      <c r="M51" s="1244"/>
      <c r="N51" s="1244"/>
      <c r="AM51" s="359"/>
      <c r="AN51" s="1245" t="s">
        <v>607</v>
      </c>
      <c r="AO51" s="1245"/>
      <c r="AP51" s="1245"/>
      <c r="AQ51" s="1245"/>
      <c r="AR51" s="1245"/>
      <c r="AS51" s="1245"/>
      <c r="AT51" s="1245"/>
      <c r="AU51" s="1245"/>
      <c r="AV51" s="1245"/>
      <c r="AW51" s="1245"/>
      <c r="AX51" s="1245"/>
      <c r="AY51" s="1245"/>
      <c r="AZ51" s="1245"/>
      <c r="BA51" s="1245"/>
      <c r="BB51" s="1245" t="s">
        <v>608</v>
      </c>
      <c r="BC51" s="1245"/>
      <c r="BD51" s="1245"/>
      <c r="BE51" s="1245"/>
      <c r="BF51" s="1245"/>
      <c r="BG51" s="1245"/>
      <c r="BH51" s="1245"/>
      <c r="BI51" s="1245"/>
      <c r="BJ51" s="1245"/>
      <c r="BK51" s="1245"/>
      <c r="BL51" s="1245"/>
      <c r="BM51" s="1245"/>
      <c r="BN51" s="1245"/>
      <c r="BO51" s="1245"/>
      <c r="BP51" s="1243">
        <v>93.8</v>
      </c>
      <c r="BQ51" s="1243"/>
      <c r="BR51" s="1243"/>
      <c r="BS51" s="1243"/>
      <c r="BT51" s="1243"/>
      <c r="BU51" s="1243"/>
      <c r="BV51" s="1243"/>
      <c r="BW51" s="1243"/>
      <c r="BX51" s="1243">
        <v>77.900000000000006</v>
      </c>
      <c r="BY51" s="1243"/>
      <c r="BZ51" s="1243"/>
      <c r="CA51" s="1243"/>
      <c r="CB51" s="1243"/>
      <c r="CC51" s="1243"/>
      <c r="CD51" s="1243"/>
      <c r="CE51" s="1243"/>
      <c r="CF51" s="1243">
        <v>79.3</v>
      </c>
      <c r="CG51" s="1243"/>
      <c r="CH51" s="1243"/>
      <c r="CI51" s="1243"/>
      <c r="CJ51" s="1243"/>
      <c r="CK51" s="1243"/>
      <c r="CL51" s="1243"/>
      <c r="CM51" s="1243"/>
      <c r="CN51" s="1243">
        <v>64.8</v>
      </c>
      <c r="CO51" s="1243"/>
      <c r="CP51" s="1243"/>
      <c r="CQ51" s="1243"/>
      <c r="CR51" s="1243"/>
      <c r="CS51" s="1243"/>
      <c r="CT51" s="1243"/>
      <c r="CU51" s="1243"/>
      <c r="CV51" s="1243">
        <v>47.4</v>
      </c>
      <c r="CW51" s="1243"/>
      <c r="CX51" s="1243"/>
      <c r="CY51" s="1243"/>
      <c r="CZ51" s="1243"/>
      <c r="DA51" s="1243"/>
      <c r="DB51" s="1243"/>
      <c r="DC51" s="1243"/>
    </row>
    <row r="52" spans="1:109" x14ac:dyDescent="0.15">
      <c r="B52" s="258"/>
      <c r="G52" s="1248"/>
      <c r="H52" s="1248"/>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x14ac:dyDescent="0.15">
      <c r="A53" s="358"/>
      <c r="B53" s="258"/>
      <c r="G53" s="1248"/>
      <c r="H53" s="1248"/>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609</v>
      </c>
      <c r="BC53" s="1245"/>
      <c r="BD53" s="1245"/>
      <c r="BE53" s="1245"/>
      <c r="BF53" s="1245"/>
      <c r="BG53" s="1245"/>
      <c r="BH53" s="1245"/>
      <c r="BI53" s="1245"/>
      <c r="BJ53" s="1245"/>
      <c r="BK53" s="1245"/>
      <c r="BL53" s="1245"/>
      <c r="BM53" s="1245"/>
      <c r="BN53" s="1245"/>
      <c r="BO53" s="1245"/>
      <c r="BP53" s="1243">
        <v>59.2</v>
      </c>
      <c r="BQ53" s="1243"/>
      <c r="BR53" s="1243"/>
      <c r="BS53" s="1243"/>
      <c r="BT53" s="1243"/>
      <c r="BU53" s="1243"/>
      <c r="BV53" s="1243"/>
      <c r="BW53" s="1243"/>
      <c r="BX53" s="1243">
        <v>60.2</v>
      </c>
      <c r="BY53" s="1243"/>
      <c r="BZ53" s="1243"/>
      <c r="CA53" s="1243"/>
      <c r="CB53" s="1243"/>
      <c r="CC53" s="1243"/>
      <c r="CD53" s="1243"/>
      <c r="CE53" s="1243"/>
      <c r="CF53" s="1243">
        <v>61.2</v>
      </c>
      <c r="CG53" s="1243"/>
      <c r="CH53" s="1243"/>
      <c r="CI53" s="1243"/>
      <c r="CJ53" s="1243"/>
      <c r="CK53" s="1243"/>
      <c r="CL53" s="1243"/>
      <c r="CM53" s="1243"/>
      <c r="CN53" s="1243">
        <v>63.8</v>
      </c>
      <c r="CO53" s="1243"/>
      <c r="CP53" s="1243"/>
      <c r="CQ53" s="1243"/>
      <c r="CR53" s="1243"/>
      <c r="CS53" s="1243"/>
      <c r="CT53" s="1243"/>
      <c r="CU53" s="1243"/>
      <c r="CV53" s="1243">
        <v>65.599999999999994</v>
      </c>
      <c r="CW53" s="1243"/>
      <c r="CX53" s="1243"/>
      <c r="CY53" s="1243"/>
      <c r="CZ53" s="1243"/>
      <c r="DA53" s="1243"/>
      <c r="DB53" s="1243"/>
      <c r="DC53" s="1243"/>
    </row>
    <row r="54" spans="1:109" x14ac:dyDescent="0.15">
      <c r="A54" s="358"/>
      <c r="B54" s="258"/>
      <c r="G54" s="1248"/>
      <c r="H54" s="1248"/>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x14ac:dyDescent="0.15">
      <c r="A55" s="358"/>
      <c r="B55" s="258"/>
      <c r="G55" s="1238"/>
      <c r="H55" s="1238"/>
      <c r="I55" s="1238"/>
      <c r="J55" s="1238"/>
      <c r="K55" s="1244"/>
      <c r="L55" s="1244"/>
      <c r="M55" s="1244"/>
      <c r="N55" s="1244"/>
      <c r="AN55" s="1242" t="s">
        <v>610</v>
      </c>
      <c r="AO55" s="1242"/>
      <c r="AP55" s="1242"/>
      <c r="AQ55" s="1242"/>
      <c r="AR55" s="1242"/>
      <c r="AS55" s="1242"/>
      <c r="AT55" s="1242"/>
      <c r="AU55" s="1242"/>
      <c r="AV55" s="1242"/>
      <c r="AW55" s="1242"/>
      <c r="AX55" s="1242"/>
      <c r="AY55" s="1242"/>
      <c r="AZ55" s="1242"/>
      <c r="BA55" s="1242"/>
      <c r="BB55" s="1245" t="s">
        <v>608</v>
      </c>
      <c r="BC55" s="1245"/>
      <c r="BD55" s="1245"/>
      <c r="BE55" s="1245"/>
      <c r="BF55" s="1245"/>
      <c r="BG55" s="1245"/>
      <c r="BH55" s="1245"/>
      <c r="BI55" s="1245"/>
      <c r="BJ55" s="1245"/>
      <c r="BK55" s="1245"/>
      <c r="BL55" s="1245"/>
      <c r="BM55" s="1245"/>
      <c r="BN55" s="1245"/>
      <c r="BO55" s="1245"/>
      <c r="BP55" s="1243">
        <v>48.4</v>
      </c>
      <c r="BQ55" s="1243"/>
      <c r="BR55" s="1243"/>
      <c r="BS55" s="1243"/>
      <c r="BT55" s="1243"/>
      <c r="BU55" s="1243"/>
      <c r="BV55" s="1243"/>
      <c r="BW55" s="1243"/>
      <c r="BX55" s="1243">
        <v>43</v>
      </c>
      <c r="BY55" s="1243"/>
      <c r="BZ55" s="1243"/>
      <c r="CA55" s="1243"/>
      <c r="CB55" s="1243"/>
      <c r="CC55" s="1243"/>
      <c r="CD55" s="1243"/>
      <c r="CE55" s="1243"/>
      <c r="CF55" s="1243">
        <v>32.4</v>
      </c>
      <c r="CG55" s="1243"/>
      <c r="CH55" s="1243"/>
      <c r="CI55" s="1243"/>
      <c r="CJ55" s="1243"/>
      <c r="CK55" s="1243"/>
      <c r="CL55" s="1243"/>
      <c r="CM55" s="1243"/>
      <c r="CN55" s="1243">
        <v>20</v>
      </c>
      <c r="CO55" s="1243"/>
      <c r="CP55" s="1243"/>
      <c r="CQ55" s="1243"/>
      <c r="CR55" s="1243"/>
      <c r="CS55" s="1243"/>
      <c r="CT55" s="1243"/>
      <c r="CU55" s="1243"/>
      <c r="CV55" s="1243">
        <v>7.4</v>
      </c>
      <c r="CW55" s="1243"/>
      <c r="CX55" s="1243"/>
      <c r="CY55" s="1243"/>
      <c r="CZ55" s="1243"/>
      <c r="DA55" s="1243"/>
      <c r="DB55" s="1243"/>
      <c r="DC55" s="1243"/>
    </row>
    <row r="56" spans="1:109" x14ac:dyDescent="0.15">
      <c r="A56" s="358"/>
      <c r="B56" s="258"/>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58" customFormat="1" x14ac:dyDescent="0.15">
      <c r="B57" s="362"/>
      <c r="G57" s="1238"/>
      <c r="H57" s="1238"/>
      <c r="I57" s="1247"/>
      <c r="J57" s="1247"/>
      <c r="K57" s="1244"/>
      <c r="L57" s="1244"/>
      <c r="M57" s="1244"/>
      <c r="N57" s="1244"/>
      <c r="AM57" s="254"/>
      <c r="AN57" s="1242"/>
      <c r="AO57" s="1242"/>
      <c r="AP57" s="1242"/>
      <c r="AQ57" s="1242"/>
      <c r="AR57" s="1242"/>
      <c r="AS57" s="1242"/>
      <c r="AT57" s="1242"/>
      <c r="AU57" s="1242"/>
      <c r="AV57" s="1242"/>
      <c r="AW57" s="1242"/>
      <c r="AX57" s="1242"/>
      <c r="AY57" s="1242"/>
      <c r="AZ57" s="1242"/>
      <c r="BA57" s="1242"/>
      <c r="BB57" s="1245" t="s">
        <v>609</v>
      </c>
      <c r="BC57" s="1245"/>
      <c r="BD57" s="1245"/>
      <c r="BE57" s="1245"/>
      <c r="BF57" s="1245"/>
      <c r="BG57" s="1245"/>
      <c r="BH57" s="1245"/>
      <c r="BI57" s="1245"/>
      <c r="BJ57" s="1245"/>
      <c r="BK57" s="1245"/>
      <c r="BL57" s="1245"/>
      <c r="BM57" s="1245"/>
      <c r="BN57" s="1245"/>
      <c r="BO57" s="1245"/>
      <c r="BP57" s="1243">
        <v>61.8</v>
      </c>
      <c r="BQ57" s="1243"/>
      <c r="BR57" s="1243"/>
      <c r="BS57" s="1243"/>
      <c r="BT57" s="1243"/>
      <c r="BU57" s="1243"/>
      <c r="BV57" s="1243"/>
      <c r="BW57" s="1243"/>
      <c r="BX57" s="1243">
        <v>62.8</v>
      </c>
      <c r="BY57" s="1243"/>
      <c r="BZ57" s="1243"/>
      <c r="CA57" s="1243"/>
      <c r="CB57" s="1243"/>
      <c r="CC57" s="1243"/>
      <c r="CD57" s="1243"/>
      <c r="CE57" s="1243"/>
      <c r="CF57" s="1243">
        <v>64.2</v>
      </c>
      <c r="CG57" s="1243"/>
      <c r="CH57" s="1243"/>
      <c r="CI57" s="1243"/>
      <c r="CJ57" s="1243"/>
      <c r="CK57" s="1243"/>
      <c r="CL57" s="1243"/>
      <c r="CM57" s="1243"/>
      <c r="CN57" s="1243">
        <v>67</v>
      </c>
      <c r="CO57" s="1243"/>
      <c r="CP57" s="1243"/>
      <c r="CQ57" s="1243"/>
      <c r="CR57" s="1243"/>
      <c r="CS57" s="1243"/>
      <c r="CT57" s="1243"/>
      <c r="CU57" s="1243"/>
      <c r="CV57" s="1243">
        <v>67.8</v>
      </c>
      <c r="CW57" s="1243"/>
      <c r="CX57" s="1243"/>
      <c r="CY57" s="1243"/>
      <c r="CZ57" s="1243"/>
      <c r="DA57" s="1243"/>
      <c r="DB57" s="1243"/>
      <c r="DC57" s="1243"/>
      <c r="DD57" s="363"/>
      <c r="DE57" s="362"/>
    </row>
    <row r="58" spans="1:109" s="358" customFormat="1" x14ac:dyDescent="0.15">
      <c r="A58" s="254"/>
      <c r="B58" s="362"/>
      <c r="G58" s="1238"/>
      <c r="H58" s="1238"/>
      <c r="I58" s="1247"/>
      <c r="J58" s="1247"/>
      <c r="K58" s="1244"/>
      <c r="L58" s="1244"/>
      <c r="M58" s="1244"/>
      <c r="N58" s="1244"/>
      <c r="AM58" s="254"/>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63"/>
      <c r="DE58" s="362"/>
    </row>
    <row r="59" spans="1:109" s="358" customFormat="1" x14ac:dyDescent="0.15">
      <c r="A59" s="254"/>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4"/>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4"/>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4"/>
    </row>
    <row r="63" spans="1:109" ht="17.25" x14ac:dyDescent="0.15">
      <c r="B63" s="311" t="s">
        <v>611</v>
      </c>
    </row>
    <row r="64" spans="1:109" x14ac:dyDescent="0.15">
      <c r="B64" s="258"/>
      <c r="G64" s="357"/>
      <c r="I64" s="369"/>
      <c r="J64" s="369"/>
      <c r="K64" s="369"/>
      <c r="L64" s="369"/>
      <c r="M64" s="369"/>
      <c r="N64" s="370"/>
      <c r="AM64" s="357"/>
      <c r="AN64" s="357" t="s">
        <v>605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8"/>
      <c r="AN65" s="1249" t="s">
        <v>614</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31"/>
    </row>
    <row r="66" spans="2:107" x14ac:dyDescent="0.15">
      <c r="B66" s="258"/>
      <c r="AN66" s="1232"/>
      <c r="AO66" s="1233"/>
      <c r="AP66" s="1233"/>
      <c r="AQ66" s="1233"/>
      <c r="AR66" s="1233"/>
      <c r="AS66" s="1233"/>
      <c r="AT66" s="1233"/>
      <c r="AU66" s="1233"/>
      <c r="AV66" s="1233"/>
      <c r="AW66" s="1233"/>
      <c r="AX66" s="1233"/>
      <c r="AY66" s="1233"/>
      <c r="AZ66" s="1233"/>
      <c r="BA66" s="1233"/>
      <c r="BB66" s="1233"/>
      <c r="BC66" s="1233"/>
      <c r="BD66" s="1233"/>
      <c r="BE66" s="1233"/>
      <c r="BF66" s="1233"/>
      <c r="BG66" s="1233"/>
      <c r="BH66" s="1233"/>
      <c r="BI66" s="1233"/>
      <c r="BJ66" s="1233"/>
      <c r="BK66" s="1233"/>
      <c r="BL66" s="1233"/>
      <c r="BM66" s="1233"/>
      <c r="BN66" s="1233"/>
      <c r="BO66" s="1233"/>
      <c r="BP66" s="1233"/>
      <c r="BQ66" s="1233"/>
      <c r="BR66" s="1233"/>
      <c r="BS66" s="1233"/>
      <c r="BT66" s="1233"/>
      <c r="BU66" s="1233"/>
      <c r="BV66" s="1233"/>
      <c r="BW66" s="1233"/>
      <c r="BX66" s="1233"/>
      <c r="BY66" s="1233"/>
      <c r="BZ66" s="1233"/>
      <c r="CA66" s="1233"/>
      <c r="CB66" s="1233"/>
      <c r="CC66" s="1233"/>
      <c r="CD66" s="1233"/>
      <c r="CE66" s="1233"/>
      <c r="CF66" s="1233"/>
      <c r="CG66" s="1233"/>
      <c r="CH66" s="1233"/>
      <c r="CI66" s="1233"/>
      <c r="CJ66" s="1233"/>
      <c r="CK66" s="1233"/>
      <c r="CL66" s="1233"/>
      <c r="CM66" s="1233"/>
      <c r="CN66" s="1233"/>
      <c r="CO66" s="1233"/>
      <c r="CP66" s="1233"/>
      <c r="CQ66" s="1233"/>
      <c r="CR66" s="1233"/>
      <c r="CS66" s="1233"/>
      <c r="CT66" s="1233"/>
      <c r="CU66" s="1233"/>
      <c r="CV66" s="1233"/>
      <c r="CW66" s="1233"/>
      <c r="CX66" s="1233"/>
      <c r="CY66" s="1233"/>
      <c r="CZ66" s="1233"/>
      <c r="DA66" s="1233"/>
      <c r="DB66" s="1233"/>
      <c r="DC66" s="1234"/>
    </row>
    <row r="67" spans="2:107" x14ac:dyDescent="0.15">
      <c r="B67" s="258"/>
      <c r="AN67" s="1232"/>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4"/>
    </row>
    <row r="68" spans="2:107" x14ac:dyDescent="0.15">
      <c r="B68" s="258"/>
      <c r="AN68" s="1232"/>
      <c r="AO68" s="1233"/>
      <c r="AP68" s="1233"/>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3"/>
      <c r="BT68" s="1233"/>
      <c r="BU68" s="1233"/>
      <c r="BV68" s="1233"/>
      <c r="BW68" s="1233"/>
      <c r="BX68" s="1233"/>
      <c r="BY68" s="1233"/>
      <c r="BZ68" s="1233"/>
      <c r="CA68" s="1233"/>
      <c r="CB68" s="1233"/>
      <c r="CC68" s="1233"/>
      <c r="CD68" s="1233"/>
      <c r="CE68" s="1233"/>
      <c r="CF68" s="1233"/>
      <c r="CG68" s="1233"/>
      <c r="CH68" s="1233"/>
      <c r="CI68" s="1233"/>
      <c r="CJ68" s="1233"/>
      <c r="CK68" s="1233"/>
      <c r="CL68" s="1233"/>
      <c r="CM68" s="1233"/>
      <c r="CN68" s="1233"/>
      <c r="CO68" s="1233"/>
      <c r="CP68" s="1233"/>
      <c r="CQ68" s="1233"/>
      <c r="CR68" s="1233"/>
      <c r="CS68" s="1233"/>
      <c r="CT68" s="1233"/>
      <c r="CU68" s="1233"/>
      <c r="CV68" s="1233"/>
      <c r="CW68" s="1233"/>
      <c r="CX68" s="1233"/>
      <c r="CY68" s="1233"/>
      <c r="CZ68" s="1233"/>
      <c r="DA68" s="1233"/>
      <c r="DB68" s="1233"/>
      <c r="DC68" s="1234"/>
    </row>
    <row r="69" spans="2:107" x14ac:dyDescent="0.15">
      <c r="B69" s="258"/>
      <c r="AN69" s="1235"/>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c r="CB69" s="1236"/>
      <c r="CC69" s="1236"/>
      <c r="CD69" s="1236"/>
      <c r="CE69" s="1236"/>
      <c r="CF69" s="1236"/>
      <c r="CG69" s="1236"/>
      <c r="CH69" s="1236"/>
      <c r="CI69" s="1236"/>
      <c r="CJ69" s="1236"/>
      <c r="CK69" s="1236"/>
      <c r="CL69" s="1236"/>
      <c r="CM69" s="1236"/>
      <c r="CN69" s="1236"/>
      <c r="CO69" s="1236"/>
      <c r="CP69" s="1236"/>
      <c r="CQ69" s="1236"/>
      <c r="CR69" s="1236"/>
      <c r="CS69" s="1236"/>
      <c r="CT69" s="1236"/>
      <c r="CU69" s="1236"/>
      <c r="CV69" s="1236"/>
      <c r="CW69" s="1236"/>
      <c r="CX69" s="1236"/>
      <c r="CY69" s="1236"/>
      <c r="CZ69" s="1236"/>
      <c r="DA69" s="1236"/>
      <c r="DB69" s="1236"/>
      <c r="DC69" s="1237"/>
    </row>
    <row r="70" spans="2:107" x14ac:dyDescent="0.15">
      <c r="B70" s="258"/>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8"/>
      <c r="G71" s="374"/>
      <c r="I71" s="375"/>
      <c r="J71" s="372"/>
      <c r="K71" s="372"/>
      <c r="L71" s="373"/>
      <c r="M71" s="372"/>
      <c r="N71" s="373"/>
      <c r="AM71" s="374"/>
      <c r="AN71" s="254" t="s">
        <v>606</v>
      </c>
    </row>
    <row r="72" spans="2:107" x14ac:dyDescent="0.15">
      <c r="B72" s="258"/>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557</v>
      </c>
      <c r="BQ72" s="1242"/>
      <c r="BR72" s="1242"/>
      <c r="BS72" s="1242"/>
      <c r="BT72" s="1242"/>
      <c r="BU72" s="1242"/>
      <c r="BV72" s="1242"/>
      <c r="BW72" s="1242"/>
      <c r="BX72" s="1242" t="s">
        <v>558</v>
      </c>
      <c r="BY72" s="1242"/>
      <c r="BZ72" s="1242"/>
      <c r="CA72" s="1242"/>
      <c r="CB72" s="1242"/>
      <c r="CC72" s="1242"/>
      <c r="CD72" s="1242"/>
      <c r="CE72" s="1242"/>
      <c r="CF72" s="1242" t="s">
        <v>559</v>
      </c>
      <c r="CG72" s="1242"/>
      <c r="CH72" s="1242"/>
      <c r="CI72" s="1242"/>
      <c r="CJ72" s="1242"/>
      <c r="CK72" s="1242"/>
      <c r="CL72" s="1242"/>
      <c r="CM72" s="1242"/>
      <c r="CN72" s="1242" t="s">
        <v>560</v>
      </c>
      <c r="CO72" s="1242"/>
      <c r="CP72" s="1242"/>
      <c r="CQ72" s="1242"/>
      <c r="CR72" s="1242"/>
      <c r="CS72" s="1242"/>
      <c r="CT72" s="1242"/>
      <c r="CU72" s="1242"/>
      <c r="CV72" s="1242" t="s">
        <v>561</v>
      </c>
      <c r="CW72" s="1242"/>
      <c r="CX72" s="1242"/>
      <c r="CY72" s="1242"/>
      <c r="CZ72" s="1242"/>
      <c r="DA72" s="1242"/>
      <c r="DB72" s="1242"/>
      <c r="DC72" s="1242"/>
    </row>
    <row r="73" spans="2:107" x14ac:dyDescent="0.15">
      <c r="B73" s="258"/>
      <c r="G73" s="1248"/>
      <c r="H73" s="1248"/>
      <c r="I73" s="1248"/>
      <c r="J73" s="1248"/>
      <c r="K73" s="1250"/>
      <c r="L73" s="1250"/>
      <c r="M73" s="1250"/>
      <c r="N73" s="1250"/>
      <c r="AM73" s="359"/>
      <c r="AN73" s="1245" t="s">
        <v>607</v>
      </c>
      <c r="AO73" s="1245"/>
      <c r="AP73" s="1245"/>
      <c r="AQ73" s="1245"/>
      <c r="AR73" s="1245"/>
      <c r="AS73" s="1245"/>
      <c r="AT73" s="1245"/>
      <c r="AU73" s="1245"/>
      <c r="AV73" s="1245"/>
      <c r="AW73" s="1245"/>
      <c r="AX73" s="1245"/>
      <c r="AY73" s="1245"/>
      <c r="AZ73" s="1245"/>
      <c r="BA73" s="1245"/>
      <c r="BB73" s="1245" t="s">
        <v>608</v>
      </c>
      <c r="BC73" s="1245"/>
      <c r="BD73" s="1245"/>
      <c r="BE73" s="1245"/>
      <c r="BF73" s="1245"/>
      <c r="BG73" s="1245"/>
      <c r="BH73" s="1245"/>
      <c r="BI73" s="1245"/>
      <c r="BJ73" s="1245"/>
      <c r="BK73" s="1245"/>
      <c r="BL73" s="1245"/>
      <c r="BM73" s="1245"/>
      <c r="BN73" s="1245"/>
      <c r="BO73" s="1245"/>
      <c r="BP73" s="1243">
        <v>93.8</v>
      </c>
      <c r="BQ73" s="1243"/>
      <c r="BR73" s="1243"/>
      <c r="BS73" s="1243"/>
      <c r="BT73" s="1243"/>
      <c r="BU73" s="1243"/>
      <c r="BV73" s="1243"/>
      <c r="BW73" s="1243"/>
      <c r="BX73" s="1243">
        <v>77.900000000000006</v>
      </c>
      <c r="BY73" s="1243"/>
      <c r="BZ73" s="1243"/>
      <c r="CA73" s="1243"/>
      <c r="CB73" s="1243"/>
      <c r="CC73" s="1243"/>
      <c r="CD73" s="1243"/>
      <c r="CE73" s="1243"/>
      <c r="CF73" s="1243">
        <v>79.3</v>
      </c>
      <c r="CG73" s="1243"/>
      <c r="CH73" s="1243"/>
      <c r="CI73" s="1243"/>
      <c r="CJ73" s="1243"/>
      <c r="CK73" s="1243"/>
      <c r="CL73" s="1243"/>
      <c r="CM73" s="1243"/>
      <c r="CN73" s="1243">
        <v>64.8</v>
      </c>
      <c r="CO73" s="1243"/>
      <c r="CP73" s="1243"/>
      <c r="CQ73" s="1243"/>
      <c r="CR73" s="1243"/>
      <c r="CS73" s="1243"/>
      <c r="CT73" s="1243"/>
      <c r="CU73" s="1243"/>
      <c r="CV73" s="1243">
        <v>47.4</v>
      </c>
      <c r="CW73" s="1243"/>
      <c r="CX73" s="1243"/>
      <c r="CY73" s="1243"/>
      <c r="CZ73" s="1243"/>
      <c r="DA73" s="1243"/>
      <c r="DB73" s="1243"/>
      <c r="DC73" s="1243"/>
    </row>
    <row r="74" spans="2:107" x14ac:dyDescent="0.15">
      <c r="B74" s="258"/>
      <c r="G74" s="1248"/>
      <c r="H74" s="1248"/>
      <c r="I74" s="1248"/>
      <c r="J74" s="1248"/>
      <c r="K74" s="1250"/>
      <c r="L74" s="1250"/>
      <c r="M74" s="1250"/>
      <c r="N74" s="1250"/>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x14ac:dyDescent="0.15">
      <c r="B75" s="258"/>
      <c r="G75" s="1248"/>
      <c r="H75" s="1248"/>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612</v>
      </c>
      <c r="BC75" s="1245"/>
      <c r="BD75" s="1245"/>
      <c r="BE75" s="1245"/>
      <c r="BF75" s="1245"/>
      <c r="BG75" s="1245"/>
      <c r="BH75" s="1245"/>
      <c r="BI75" s="1245"/>
      <c r="BJ75" s="1245"/>
      <c r="BK75" s="1245"/>
      <c r="BL75" s="1245"/>
      <c r="BM75" s="1245"/>
      <c r="BN75" s="1245"/>
      <c r="BO75" s="1245"/>
      <c r="BP75" s="1243">
        <v>13.8</v>
      </c>
      <c r="BQ75" s="1243"/>
      <c r="BR75" s="1243"/>
      <c r="BS75" s="1243"/>
      <c r="BT75" s="1243"/>
      <c r="BU75" s="1243"/>
      <c r="BV75" s="1243"/>
      <c r="BW75" s="1243"/>
      <c r="BX75" s="1243">
        <v>12.8</v>
      </c>
      <c r="BY75" s="1243"/>
      <c r="BZ75" s="1243"/>
      <c r="CA75" s="1243"/>
      <c r="CB75" s="1243"/>
      <c r="CC75" s="1243"/>
      <c r="CD75" s="1243"/>
      <c r="CE75" s="1243"/>
      <c r="CF75" s="1243">
        <v>12.1</v>
      </c>
      <c r="CG75" s="1243"/>
      <c r="CH75" s="1243"/>
      <c r="CI75" s="1243"/>
      <c r="CJ75" s="1243"/>
      <c r="CK75" s="1243"/>
      <c r="CL75" s="1243"/>
      <c r="CM75" s="1243"/>
      <c r="CN75" s="1243">
        <v>10.4</v>
      </c>
      <c r="CO75" s="1243"/>
      <c r="CP75" s="1243"/>
      <c r="CQ75" s="1243"/>
      <c r="CR75" s="1243"/>
      <c r="CS75" s="1243"/>
      <c r="CT75" s="1243"/>
      <c r="CU75" s="1243"/>
      <c r="CV75" s="1243">
        <v>9.9</v>
      </c>
      <c r="CW75" s="1243"/>
      <c r="CX75" s="1243"/>
      <c r="CY75" s="1243"/>
      <c r="CZ75" s="1243"/>
      <c r="DA75" s="1243"/>
      <c r="DB75" s="1243"/>
      <c r="DC75" s="1243"/>
    </row>
    <row r="76" spans="2:107" x14ac:dyDescent="0.15">
      <c r="B76" s="258"/>
      <c r="G76" s="1248"/>
      <c r="H76" s="1248"/>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x14ac:dyDescent="0.15">
      <c r="B77" s="258"/>
      <c r="G77" s="1238"/>
      <c r="H77" s="1238"/>
      <c r="I77" s="1238"/>
      <c r="J77" s="1238"/>
      <c r="K77" s="1250"/>
      <c r="L77" s="1250"/>
      <c r="M77" s="1250"/>
      <c r="N77" s="1250"/>
      <c r="AN77" s="1242" t="s">
        <v>610</v>
      </c>
      <c r="AO77" s="1242"/>
      <c r="AP77" s="1242"/>
      <c r="AQ77" s="1242"/>
      <c r="AR77" s="1242"/>
      <c r="AS77" s="1242"/>
      <c r="AT77" s="1242"/>
      <c r="AU77" s="1242"/>
      <c r="AV77" s="1242"/>
      <c r="AW77" s="1242"/>
      <c r="AX77" s="1242"/>
      <c r="AY77" s="1242"/>
      <c r="AZ77" s="1242"/>
      <c r="BA77" s="1242"/>
      <c r="BB77" s="1245" t="s">
        <v>608</v>
      </c>
      <c r="BC77" s="1245"/>
      <c r="BD77" s="1245"/>
      <c r="BE77" s="1245"/>
      <c r="BF77" s="1245"/>
      <c r="BG77" s="1245"/>
      <c r="BH77" s="1245"/>
      <c r="BI77" s="1245"/>
      <c r="BJ77" s="1245"/>
      <c r="BK77" s="1245"/>
      <c r="BL77" s="1245"/>
      <c r="BM77" s="1245"/>
      <c r="BN77" s="1245"/>
      <c r="BO77" s="1245"/>
      <c r="BP77" s="1243">
        <v>48.4</v>
      </c>
      <c r="BQ77" s="1243"/>
      <c r="BR77" s="1243"/>
      <c r="BS77" s="1243"/>
      <c r="BT77" s="1243"/>
      <c r="BU77" s="1243"/>
      <c r="BV77" s="1243"/>
      <c r="BW77" s="1243"/>
      <c r="BX77" s="1243">
        <v>43</v>
      </c>
      <c r="BY77" s="1243"/>
      <c r="BZ77" s="1243"/>
      <c r="CA77" s="1243"/>
      <c r="CB77" s="1243"/>
      <c r="CC77" s="1243"/>
      <c r="CD77" s="1243"/>
      <c r="CE77" s="1243"/>
      <c r="CF77" s="1243">
        <v>32.4</v>
      </c>
      <c r="CG77" s="1243"/>
      <c r="CH77" s="1243"/>
      <c r="CI77" s="1243"/>
      <c r="CJ77" s="1243"/>
      <c r="CK77" s="1243"/>
      <c r="CL77" s="1243"/>
      <c r="CM77" s="1243"/>
      <c r="CN77" s="1243">
        <v>20</v>
      </c>
      <c r="CO77" s="1243"/>
      <c r="CP77" s="1243"/>
      <c r="CQ77" s="1243"/>
      <c r="CR77" s="1243"/>
      <c r="CS77" s="1243"/>
      <c r="CT77" s="1243"/>
      <c r="CU77" s="1243"/>
      <c r="CV77" s="1243">
        <v>7.4</v>
      </c>
      <c r="CW77" s="1243"/>
      <c r="CX77" s="1243"/>
      <c r="CY77" s="1243"/>
      <c r="CZ77" s="1243"/>
      <c r="DA77" s="1243"/>
      <c r="DB77" s="1243"/>
      <c r="DC77" s="1243"/>
    </row>
    <row r="78" spans="2:107" x14ac:dyDescent="0.15">
      <c r="B78" s="258"/>
      <c r="G78" s="1238"/>
      <c r="H78" s="1238"/>
      <c r="I78" s="1238"/>
      <c r="J78" s="1238"/>
      <c r="K78" s="1250"/>
      <c r="L78" s="1250"/>
      <c r="M78" s="1250"/>
      <c r="N78" s="1250"/>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x14ac:dyDescent="0.15">
      <c r="B79" s="258"/>
      <c r="G79" s="1238"/>
      <c r="H79" s="1238"/>
      <c r="I79" s="1247"/>
      <c r="J79" s="1247"/>
      <c r="K79" s="1251"/>
      <c r="L79" s="1251"/>
      <c r="M79" s="1251"/>
      <c r="N79" s="1251"/>
      <c r="AN79" s="1242"/>
      <c r="AO79" s="1242"/>
      <c r="AP79" s="1242"/>
      <c r="AQ79" s="1242"/>
      <c r="AR79" s="1242"/>
      <c r="AS79" s="1242"/>
      <c r="AT79" s="1242"/>
      <c r="AU79" s="1242"/>
      <c r="AV79" s="1242"/>
      <c r="AW79" s="1242"/>
      <c r="AX79" s="1242"/>
      <c r="AY79" s="1242"/>
      <c r="AZ79" s="1242"/>
      <c r="BA79" s="1242"/>
      <c r="BB79" s="1245" t="s">
        <v>612</v>
      </c>
      <c r="BC79" s="1245"/>
      <c r="BD79" s="1245"/>
      <c r="BE79" s="1245"/>
      <c r="BF79" s="1245"/>
      <c r="BG79" s="1245"/>
      <c r="BH79" s="1245"/>
      <c r="BI79" s="1245"/>
      <c r="BJ79" s="1245"/>
      <c r="BK79" s="1245"/>
      <c r="BL79" s="1245"/>
      <c r="BM79" s="1245"/>
      <c r="BN79" s="1245"/>
      <c r="BO79" s="1245"/>
      <c r="BP79" s="1243">
        <v>9.9</v>
      </c>
      <c r="BQ79" s="1243"/>
      <c r="BR79" s="1243"/>
      <c r="BS79" s="1243"/>
      <c r="BT79" s="1243"/>
      <c r="BU79" s="1243"/>
      <c r="BV79" s="1243"/>
      <c r="BW79" s="1243"/>
      <c r="BX79" s="1243">
        <v>9.9</v>
      </c>
      <c r="BY79" s="1243"/>
      <c r="BZ79" s="1243"/>
      <c r="CA79" s="1243"/>
      <c r="CB79" s="1243"/>
      <c r="CC79" s="1243"/>
      <c r="CD79" s="1243"/>
      <c r="CE79" s="1243"/>
      <c r="CF79" s="1243">
        <v>9.5</v>
      </c>
      <c r="CG79" s="1243"/>
      <c r="CH79" s="1243"/>
      <c r="CI79" s="1243"/>
      <c r="CJ79" s="1243"/>
      <c r="CK79" s="1243"/>
      <c r="CL79" s="1243"/>
      <c r="CM79" s="1243"/>
      <c r="CN79" s="1243">
        <v>9.5</v>
      </c>
      <c r="CO79" s="1243"/>
      <c r="CP79" s="1243"/>
      <c r="CQ79" s="1243"/>
      <c r="CR79" s="1243"/>
      <c r="CS79" s="1243"/>
      <c r="CT79" s="1243"/>
      <c r="CU79" s="1243"/>
      <c r="CV79" s="1243">
        <v>9.4</v>
      </c>
      <c r="CW79" s="1243"/>
      <c r="CX79" s="1243"/>
      <c r="CY79" s="1243"/>
      <c r="CZ79" s="1243"/>
      <c r="DA79" s="1243"/>
      <c r="DB79" s="1243"/>
      <c r="DC79" s="1243"/>
    </row>
    <row r="80" spans="2:107" x14ac:dyDescent="0.15">
      <c r="B80" s="258"/>
      <c r="G80" s="1238"/>
      <c r="H80" s="1238"/>
      <c r="I80" s="1247"/>
      <c r="J80" s="1247"/>
      <c r="K80" s="1251"/>
      <c r="L80" s="1251"/>
      <c r="M80" s="1251"/>
      <c r="N80" s="1251"/>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x14ac:dyDescent="0.15">
      <c r="B81" s="258"/>
    </row>
    <row r="82" spans="2:109" ht="17.25" x14ac:dyDescent="0.15">
      <c r="B82" s="258"/>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9"/>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310"/>
      <c r="BY83" s="310"/>
      <c r="BZ83" s="310"/>
      <c r="CA83" s="310"/>
      <c r="CB83" s="310"/>
      <c r="CC83" s="310"/>
      <c r="CD83" s="310"/>
      <c r="CE83" s="310"/>
      <c r="CF83" s="310"/>
      <c r="CG83" s="310"/>
      <c r="CH83" s="310"/>
      <c r="CI83" s="310"/>
      <c r="CJ83" s="310"/>
      <c r="CK83" s="310"/>
      <c r="CL83" s="310"/>
      <c r="CM83" s="310"/>
      <c r="CN83" s="310"/>
      <c r="CO83" s="310"/>
      <c r="CP83" s="310"/>
      <c r="CQ83" s="310"/>
      <c r="CR83" s="310"/>
      <c r="CS83" s="310"/>
      <c r="CT83" s="310"/>
      <c r="CU83" s="310"/>
      <c r="CV83" s="310"/>
      <c r="CW83" s="310"/>
      <c r="CX83" s="310"/>
      <c r="CY83" s="310"/>
      <c r="CZ83" s="310"/>
      <c r="DA83" s="310"/>
      <c r="DB83" s="310"/>
      <c r="DC83" s="310"/>
      <c r="DD83" s="340"/>
    </row>
    <row r="84" spans="2:109" x14ac:dyDescent="0.15">
      <c r="DD84" s="254"/>
      <c r="DE84" s="254"/>
    </row>
    <row r="85" spans="2:109" x14ac:dyDescent="0.15">
      <c r="DD85" s="254"/>
      <c r="DE85" s="254"/>
    </row>
  </sheetData>
  <sheetProtection algorithmName="SHA-512" hashValue="7kYxecQeZa4Xn6+378FKq2d1RXJljRaSnQXF8e/u0vtzJXGRz4KEPb8mxvP2Dr1fmC9S58kgRgFKt7PLQyZU0Q==" saltValue="NDTwgoa5lomYNiFKuSeb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3073B-D08D-48FB-B374-B18643FD921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3" customWidth="1"/>
    <col min="35" max="122" width="2.5" style="252" customWidth="1"/>
    <col min="123" max="16384" width="2.5" style="252" hidden="1"/>
  </cols>
  <sheetData>
    <row r="1" spans="1:34" ht="13.5" customHeight="1"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4" x14ac:dyDescent="0.15">
      <c r="S2" s="252"/>
      <c r="AH2" s="252"/>
    </row>
    <row r="3" spans="1:34"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row>
    <row r="4" spans="1:34" x14ac:dyDescent="0.15"/>
    <row r="5" spans="1:34" x14ac:dyDescent="0.15"/>
    <row r="6" spans="1:34" x14ac:dyDescent="0.15"/>
    <row r="7" spans="1:34" x14ac:dyDescent="0.15"/>
    <row r="8" spans="1:34" x14ac:dyDescent="0.15"/>
    <row r="9" spans="1:34" x14ac:dyDescent="0.15">
      <c r="AH9" s="25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2"/>
    </row>
    <row r="18" spans="12:34" x14ac:dyDescent="0.15"/>
    <row r="19" spans="12:34" x14ac:dyDescent="0.15"/>
    <row r="20" spans="12:34" x14ac:dyDescent="0.15">
      <c r="AH20" s="252"/>
    </row>
    <row r="21" spans="12:34" x14ac:dyDescent="0.15">
      <c r="AH21" s="252"/>
    </row>
    <row r="22" spans="12:34" x14ac:dyDescent="0.15"/>
    <row r="23" spans="12:34" x14ac:dyDescent="0.15"/>
    <row r="24" spans="12:34" x14ac:dyDescent="0.15">
      <c r="Q24" s="252"/>
    </row>
    <row r="25" spans="12:34" x14ac:dyDescent="0.15"/>
    <row r="26" spans="12:34" x14ac:dyDescent="0.15"/>
    <row r="27" spans="12:34" x14ac:dyDescent="0.15"/>
    <row r="28" spans="12:34" x14ac:dyDescent="0.15">
      <c r="O28" s="252"/>
      <c r="T28" s="252"/>
      <c r="AH28" s="252"/>
    </row>
    <row r="29" spans="12:34" x14ac:dyDescent="0.15"/>
    <row r="30" spans="12:34" x14ac:dyDescent="0.15"/>
    <row r="31" spans="12:34" x14ac:dyDescent="0.15">
      <c r="Q31" s="252"/>
    </row>
    <row r="32" spans="12:34" x14ac:dyDescent="0.15">
      <c r="L32" s="252"/>
    </row>
    <row r="33" spans="2:34" x14ac:dyDescent="0.15">
      <c r="C33" s="252"/>
      <c r="E33" s="252"/>
      <c r="G33" s="252"/>
      <c r="I33" s="252"/>
      <c r="X33" s="252"/>
    </row>
    <row r="34" spans="2:34" x14ac:dyDescent="0.15">
      <c r="B34" s="252"/>
      <c r="P34" s="252"/>
      <c r="R34" s="252"/>
      <c r="T34" s="252"/>
    </row>
    <row r="35" spans="2:34" x14ac:dyDescent="0.15">
      <c r="D35" s="252"/>
      <c r="W35" s="252"/>
      <c r="AC35" s="252"/>
      <c r="AD35" s="252"/>
      <c r="AE35" s="252"/>
      <c r="AF35" s="252"/>
      <c r="AG35" s="252"/>
      <c r="AH35" s="252"/>
    </row>
    <row r="36" spans="2:34" x14ac:dyDescent="0.15">
      <c r="H36" s="252"/>
      <c r="J36" s="252"/>
      <c r="K36" s="252"/>
      <c r="M36" s="252"/>
      <c r="Y36" s="252"/>
      <c r="Z36" s="252"/>
      <c r="AA36" s="252"/>
      <c r="AB36" s="252"/>
      <c r="AC36" s="252"/>
      <c r="AD36" s="252"/>
      <c r="AE36" s="252"/>
      <c r="AF36" s="252"/>
      <c r="AG36" s="252"/>
      <c r="AH36" s="252"/>
    </row>
    <row r="37" spans="2:34" x14ac:dyDescent="0.15">
      <c r="AH37" s="252"/>
    </row>
    <row r="38" spans="2:34" x14ac:dyDescent="0.15">
      <c r="AG38" s="252"/>
      <c r="AH38" s="252"/>
    </row>
    <row r="39" spans="2:34" x14ac:dyDescent="0.15"/>
    <row r="40" spans="2:34" x14ac:dyDescent="0.15">
      <c r="X40" s="252"/>
    </row>
    <row r="41" spans="2:34" x14ac:dyDescent="0.15">
      <c r="R41" s="252"/>
    </row>
    <row r="42" spans="2:34" x14ac:dyDescent="0.15">
      <c r="W42" s="252"/>
    </row>
    <row r="43" spans="2:34" x14ac:dyDescent="0.15">
      <c r="Y43" s="252"/>
      <c r="Z43" s="252"/>
      <c r="AA43" s="252"/>
      <c r="AB43" s="252"/>
      <c r="AC43" s="252"/>
      <c r="AD43" s="252"/>
      <c r="AE43" s="252"/>
      <c r="AF43" s="252"/>
      <c r="AG43" s="252"/>
      <c r="AH43" s="252"/>
    </row>
    <row r="44" spans="2:34" x14ac:dyDescent="0.15">
      <c r="AH44" s="252"/>
    </row>
    <row r="45" spans="2:34" x14ac:dyDescent="0.15">
      <c r="X45" s="252"/>
    </row>
    <row r="46" spans="2:34" x14ac:dyDescent="0.15"/>
    <row r="47" spans="2:34" x14ac:dyDescent="0.15"/>
    <row r="48" spans="2:34" x14ac:dyDescent="0.15">
      <c r="W48" s="252"/>
      <c r="Y48" s="252"/>
      <c r="Z48" s="252"/>
      <c r="AA48" s="252"/>
      <c r="AB48" s="252"/>
      <c r="AC48" s="252"/>
      <c r="AD48" s="252"/>
      <c r="AE48" s="252"/>
      <c r="AF48" s="252"/>
      <c r="AG48" s="252"/>
      <c r="AH48" s="252"/>
    </row>
    <row r="49" spans="28:34" x14ac:dyDescent="0.15"/>
    <row r="50" spans="28:34" x14ac:dyDescent="0.15">
      <c r="AE50" s="252"/>
      <c r="AF50" s="252"/>
      <c r="AG50" s="252"/>
      <c r="AH50" s="252"/>
    </row>
    <row r="51" spans="28:34" x14ac:dyDescent="0.15">
      <c r="AC51" s="252"/>
      <c r="AD51" s="252"/>
      <c r="AE51" s="252"/>
      <c r="AF51" s="252"/>
      <c r="AG51" s="252"/>
      <c r="AH51" s="252"/>
    </row>
    <row r="52" spans="28:34" x14ac:dyDescent="0.15"/>
    <row r="53" spans="28:34" x14ac:dyDescent="0.15">
      <c r="AF53" s="252"/>
      <c r="AG53" s="252"/>
      <c r="AH53" s="252"/>
    </row>
    <row r="54" spans="28:34" x14ac:dyDescent="0.15">
      <c r="AH54" s="252"/>
    </row>
    <row r="55" spans="28:34" x14ac:dyDescent="0.15"/>
    <row r="56" spans="28:34" x14ac:dyDescent="0.15">
      <c r="AB56" s="252"/>
      <c r="AC56" s="252"/>
      <c r="AD56" s="252"/>
      <c r="AE56" s="252"/>
      <c r="AF56" s="252"/>
      <c r="AG56" s="252"/>
      <c r="AH56" s="252"/>
    </row>
    <row r="57" spans="28:34" x14ac:dyDescent="0.15">
      <c r="AH57" s="252"/>
    </row>
    <row r="58" spans="28:34" x14ac:dyDescent="0.15">
      <c r="AH58" s="252"/>
    </row>
    <row r="59" spans="28:34" x14ac:dyDescent="0.15"/>
    <row r="60" spans="28:34" x14ac:dyDescent="0.15"/>
    <row r="61" spans="28:34" x14ac:dyDescent="0.15"/>
    <row r="62" spans="28:34" x14ac:dyDescent="0.15"/>
    <row r="63" spans="28:34" x14ac:dyDescent="0.15">
      <c r="AH63" s="252"/>
    </row>
    <row r="64" spans="28:34" x14ac:dyDescent="0.15">
      <c r="AG64" s="252"/>
      <c r="AH64" s="252"/>
    </row>
    <row r="65" spans="28:34" x14ac:dyDescent="0.15"/>
    <row r="66" spans="28:34" x14ac:dyDescent="0.15"/>
    <row r="67" spans="28:34" x14ac:dyDescent="0.15"/>
    <row r="68" spans="28:34" x14ac:dyDescent="0.15">
      <c r="AB68" s="252"/>
      <c r="AC68" s="252"/>
      <c r="AD68" s="252"/>
      <c r="AE68" s="252"/>
      <c r="AF68" s="252"/>
      <c r="AG68" s="252"/>
      <c r="AH68" s="252"/>
    </row>
    <row r="69" spans="28:34" x14ac:dyDescent="0.15">
      <c r="AF69" s="252"/>
      <c r="AG69" s="252"/>
      <c r="AH69" s="252"/>
    </row>
    <row r="70" spans="28:34" x14ac:dyDescent="0.15"/>
    <row r="71" spans="28:34" x14ac:dyDescent="0.15"/>
    <row r="72" spans="28:34" x14ac:dyDescent="0.15"/>
    <row r="73" spans="28:34" x14ac:dyDescent="0.15"/>
    <row r="74" spans="28:34" x14ac:dyDescent="0.15"/>
    <row r="75" spans="28:34" x14ac:dyDescent="0.15">
      <c r="AH75" s="252"/>
    </row>
    <row r="76" spans="28:34" x14ac:dyDescent="0.15">
      <c r="AF76" s="252"/>
      <c r="AG76" s="252"/>
      <c r="AH76" s="252"/>
    </row>
    <row r="77" spans="28:34" x14ac:dyDescent="0.15">
      <c r="AG77" s="252"/>
      <c r="AH77" s="252"/>
    </row>
    <row r="78" spans="28:34" x14ac:dyDescent="0.15"/>
    <row r="79" spans="28:34" x14ac:dyDescent="0.15"/>
    <row r="80" spans="28:34" x14ac:dyDescent="0.15"/>
    <row r="81" spans="25:34" x14ac:dyDescent="0.15"/>
    <row r="82" spans="25:34" x14ac:dyDescent="0.15">
      <c r="Y82" s="252"/>
    </row>
    <row r="83" spans="25:34" x14ac:dyDescent="0.15">
      <c r="Y83" s="252"/>
      <c r="Z83" s="252"/>
      <c r="AA83" s="252"/>
      <c r="AB83" s="252"/>
      <c r="AC83" s="252"/>
      <c r="AD83" s="252"/>
      <c r="AE83" s="252"/>
      <c r="AF83" s="252"/>
      <c r="AG83" s="252"/>
      <c r="AH83" s="252"/>
    </row>
    <row r="84" spans="25:34" x14ac:dyDescent="0.15"/>
    <row r="85" spans="25:34" x14ac:dyDescent="0.15"/>
    <row r="86" spans="25:34" x14ac:dyDescent="0.15"/>
    <row r="87" spans="25:34" x14ac:dyDescent="0.15"/>
    <row r="88" spans="25:34" x14ac:dyDescent="0.15">
      <c r="AH88" s="25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2"/>
      <c r="AG94" s="252"/>
      <c r="AH94" s="252"/>
    </row>
    <row r="95" spans="25:34" ht="13.5" customHeight="1" x14ac:dyDescent="0.15">
      <c r="AH95" s="25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2"/>
    </row>
    <row r="102" spans="33:34" ht="13.5" customHeight="1" x14ac:dyDescent="0.15"/>
    <row r="103" spans="33:34" ht="13.5" customHeight="1" x14ac:dyDescent="0.15"/>
    <row r="104" spans="33:34" ht="13.5" customHeight="1" x14ac:dyDescent="0.15">
      <c r="AG104" s="252"/>
      <c r="AH104" s="25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2"/>
    </row>
    <row r="117" spans="34:122" ht="13.5" customHeight="1" x14ac:dyDescent="0.15"/>
    <row r="118" spans="34:122" ht="13.5" customHeight="1" x14ac:dyDescent="0.15"/>
    <row r="119" spans="34:122" ht="13.5" customHeight="1" x14ac:dyDescent="0.15"/>
    <row r="120" spans="34:122" ht="13.5" customHeight="1" x14ac:dyDescent="0.15">
      <c r="AH120" s="252"/>
    </row>
    <row r="121" spans="34:122" ht="13.5" customHeight="1" x14ac:dyDescent="0.15">
      <c r="AH121" s="252"/>
    </row>
    <row r="122" spans="34:122" ht="13.5" customHeight="1" x14ac:dyDescent="0.15"/>
    <row r="123" spans="34:122" ht="13.5" customHeight="1" x14ac:dyDescent="0.15"/>
    <row r="124" spans="34:122" ht="13.5" customHeight="1" x14ac:dyDescent="0.15"/>
    <row r="125" spans="34:122" ht="13.5" customHeight="1" x14ac:dyDescent="0.15">
      <c r="DR125" s="252" t="s">
        <v>504</v>
      </c>
    </row>
  </sheetData>
  <sheetProtection algorithmName="SHA-512" hashValue="XN6YnblcC22q5m2X5OCZQJ4G02UFAWVWyE9XrArm1p0maXuD7pMEzMowxU7RKfrb8GLspuN+uPJHqiCe3OloBg==" saltValue="rP3J3jBH6VfqAcxvjLuVa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5C3CE-A4DE-46B4-8635-2235C5378C9D}">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3" customWidth="1"/>
    <col min="35" max="122" width="2.5" style="252" customWidth="1"/>
    <col min="123" max="16384" width="2.5" style="252" hidden="1"/>
  </cols>
  <sheetData>
    <row r="1" spans="2:34" ht="13.5" customHeight="1"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2:34" x14ac:dyDescent="0.15">
      <c r="S2" s="252"/>
      <c r="AH2" s="252"/>
    </row>
    <row r="3" spans="2:34"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row>
    <row r="4" spans="2:34" x14ac:dyDescent="0.15"/>
    <row r="5" spans="2:34" x14ac:dyDescent="0.15"/>
    <row r="6" spans="2:34" x14ac:dyDescent="0.15"/>
    <row r="7" spans="2:34" x14ac:dyDescent="0.15"/>
    <row r="8" spans="2:34" x14ac:dyDescent="0.15"/>
    <row r="9" spans="2:34" x14ac:dyDescent="0.15">
      <c r="AH9" s="25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2"/>
    </row>
    <row r="18" spans="12:34" x14ac:dyDescent="0.15"/>
    <row r="19" spans="12:34" x14ac:dyDescent="0.15"/>
    <row r="20" spans="12:34" x14ac:dyDescent="0.15">
      <c r="AH20" s="252"/>
    </row>
    <row r="21" spans="12:34" x14ac:dyDescent="0.15">
      <c r="AH21" s="252"/>
    </row>
    <row r="22" spans="12:34" x14ac:dyDescent="0.15"/>
    <row r="23" spans="12:34" x14ac:dyDescent="0.15"/>
    <row r="24" spans="12:34" x14ac:dyDescent="0.15">
      <c r="Q24" s="252"/>
    </row>
    <row r="25" spans="12:34" x14ac:dyDescent="0.15"/>
    <row r="26" spans="12:34" x14ac:dyDescent="0.15"/>
    <row r="27" spans="12:34" x14ac:dyDescent="0.15"/>
    <row r="28" spans="12:34" x14ac:dyDescent="0.15">
      <c r="O28" s="252"/>
      <c r="T28" s="252"/>
      <c r="AH28" s="252"/>
    </row>
    <row r="29" spans="12:34" x14ac:dyDescent="0.15"/>
    <row r="30" spans="12:34" x14ac:dyDescent="0.15"/>
    <row r="31" spans="12:34" x14ac:dyDescent="0.15">
      <c r="Q31" s="252"/>
    </row>
    <row r="32" spans="12:34" x14ac:dyDescent="0.15">
      <c r="L32" s="252"/>
    </row>
    <row r="33" spans="2:34" x14ac:dyDescent="0.15">
      <c r="C33" s="252"/>
      <c r="E33" s="252"/>
      <c r="G33" s="252"/>
      <c r="I33" s="252"/>
      <c r="X33" s="252"/>
    </row>
    <row r="34" spans="2:34" x14ac:dyDescent="0.15">
      <c r="B34" s="252"/>
      <c r="P34" s="252"/>
      <c r="R34" s="252"/>
      <c r="T34" s="252"/>
    </row>
    <row r="35" spans="2:34" x14ac:dyDescent="0.15">
      <c r="D35" s="252"/>
      <c r="W35" s="252"/>
      <c r="AC35" s="252"/>
      <c r="AD35" s="252"/>
      <c r="AE35" s="252"/>
      <c r="AF35" s="252"/>
      <c r="AG35" s="252"/>
      <c r="AH35" s="252"/>
    </row>
    <row r="36" spans="2:34" x14ac:dyDescent="0.15">
      <c r="H36" s="252"/>
      <c r="J36" s="252"/>
      <c r="K36" s="252"/>
      <c r="M36" s="252"/>
      <c r="Y36" s="252"/>
      <c r="Z36" s="252"/>
      <c r="AA36" s="252"/>
      <c r="AB36" s="252"/>
      <c r="AC36" s="252"/>
      <c r="AD36" s="252"/>
      <c r="AE36" s="252"/>
      <c r="AF36" s="252"/>
      <c r="AG36" s="252"/>
      <c r="AH36" s="252"/>
    </row>
    <row r="37" spans="2:34" x14ac:dyDescent="0.15">
      <c r="AH37" s="252"/>
    </row>
    <row r="38" spans="2:34" x14ac:dyDescent="0.15">
      <c r="AG38" s="252"/>
      <c r="AH38" s="252"/>
    </row>
    <row r="39" spans="2:34" x14ac:dyDescent="0.15"/>
    <row r="40" spans="2:34" x14ac:dyDescent="0.15">
      <c r="X40" s="252"/>
    </row>
    <row r="41" spans="2:34" x14ac:dyDescent="0.15">
      <c r="R41" s="252"/>
    </row>
    <row r="42" spans="2:34" x14ac:dyDescent="0.15">
      <c r="W42" s="252"/>
    </row>
    <row r="43" spans="2:34" x14ac:dyDescent="0.15">
      <c r="Y43" s="252"/>
      <c r="Z43" s="252"/>
      <c r="AA43" s="252"/>
      <c r="AB43" s="252"/>
      <c r="AC43" s="252"/>
      <c r="AD43" s="252"/>
      <c r="AE43" s="252"/>
      <c r="AF43" s="252"/>
      <c r="AG43" s="252"/>
      <c r="AH43" s="252"/>
    </row>
    <row r="44" spans="2:34" x14ac:dyDescent="0.15">
      <c r="AH44" s="252"/>
    </row>
    <row r="45" spans="2:34" x14ac:dyDescent="0.15">
      <c r="X45" s="252"/>
    </row>
    <row r="46" spans="2:34" x14ac:dyDescent="0.15"/>
    <row r="47" spans="2:34" x14ac:dyDescent="0.15"/>
    <row r="48" spans="2:34" x14ac:dyDescent="0.15">
      <c r="W48" s="252"/>
      <c r="Y48" s="252"/>
      <c r="Z48" s="252"/>
      <c r="AA48" s="252"/>
      <c r="AB48" s="252"/>
      <c r="AC48" s="252"/>
      <c r="AD48" s="252"/>
      <c r="AE48" s="252"/>
      <c r="AF48" s="252"/>
      <c r="AG48" s="252"/>
      <c r="AH48" s="252"/>
    </row>
    <row r="49" spans="28:34" x14ac:dyDescent="0.15"/>
    <row r="50" spans="28:34" x14ac:dyDescent="0.15">
      <c r="AE50" s="252"/>
      <c r="AF50" s="252"/>
      <c r="AG50" s="252"/>
      <c r="AH50" s="252"/>
    </row>
    <row r="51" spans="28:34" x14ac:dyDescent="0.15">
      <c r="AC51" s="252"/>
      <c r="AD51" s="252"/>
      <c r="AE51" s="252"/>
      <c r="AF51" s="252"/>
      <c r="AG51" s="252"/>
      <c r="AH51" s="252"/>
    </row>
    <row r="52" spans="28:34" x14ac:dyDescent="0.15"/>
    <row r="53" spans="28:34" x14ac:dyDescent="0.15">
      <c r="AF53" s="252"/>
      <c r="AG53" s="252"/>
      <c r="AH53" s="252"/>
    </row>
    <row r="54" spans="28:34" x14ac:dyDescent="0.15">
      <c r="AH54" s="252"/>
    </row>
    <row r="55" spans="28:34" x14ac:dyDescent="0.15"/>
    <row r="56" spans="28:34" x14ac:dyDescent="0.15">
      <c r="AB56" s="252"/>
      <c r="AC56" s="252"/>
      <c r="AD56" s="252"/>
      <c r="AE56" s="252"/>
      <c r="AF56" s="252"/>
      <c r="AG56" s="252"/>
      <c r="AH56" s="252"/>
    </row>
    <row r="57" spans="28:34" x14ac:dyDescent="0.15">
      <c r="AH57" s="252"/>
    </row>
    <row r="58" spans="28:34" x14ac:dyDescent="0.15">
      <c r="AH58" s="252"/>
    </row>
    <row r="59" spans="28:34" x14ac:dyDescent="0.15">
      <c r="AG59" s="252"/>
      <c r="AH59" s="252"/>
    </row>
    <row r="60" spans="28:34" x14ac:dyDescent="0.15"/>
    <row r="61" spans="28:34" x14ac:dyDescent="0.15"/>
    <row r="62" spans="28:34" x14ac:dyDescent="0.15"/>
    <row r="63" spans="28:34" x14ac:dyDescent="0.15">
      <c r="AH63" s="252"/>
    </row>
    <row r="64" spans="28:34" x14ac:dyDescent="0.15">
      <c r="AG64" s="252"/>
      <c r="AH64" s="252"/>
    </row>
    <row r="65" spans="28:34" x14ac:dyDescent="0.15"/>
    <row r="66" spans="28:34" x14ac:dyDescent="0.15"/>
    <row r="67" spans="28:34" x14ac:dyDescent="0.15"/>
    <row r="68" spans="28:34" x14ac:dyDescent="0.15">
      <c r="AB68" s="252"/>
      <c r="AC68" s="252"/>
      <c r="AD68" s="252"/>
      <c r="AE68" s="252"/>
      <c r="AF68" s="252"/>
      <c r="AG68" s="252"/>
      <c r="AH68" s="252"/>
    </row>
    <row r="69" spans="28:34" x14ac:dyDescent="0.15">
      <c r="AF69" s="252"/>
      <c r="AG69" s="252"/>
      <c r="AH69" s="252"/>
    </row>
    <row r="70" spans="28:34" x14ac:dyDescent="0.15"/>
    <row r="71" spans="28:34" x14ac:dyDescent="0.15"/>
    <row r="72" spans="28:34" x14ac:dyDescent="0.15"/>
    <row r="73" spans="28:34" x14ac:dyDescent="0.15"/>
    <row r="74" spans="28:34" x14ac:dyDescent="0.15"/>
    <row r="75" spans="28:34" x14ac:dyDescent="0.15">
      <c r="AH75" s="252"/>
    </row>
    <row r="76" spans="28:34" x14ac:dyDescent="0.15">
      <c r="AF76" s="252"/>
      <c r="AG76" s="252"/>
      <c r="AH76" s="252"/>
    </row>
    <row r="77" spans="28:34" x14ac:dyDescent="0.15">
      <c r="AG77" s="252"/>
      <c r="AH77" s="252"/>
    </row>
    <row r="78" spans="28:34" x14ac:dyDescent="0.15"/>
    <row r="79" spans="28:34" x14ac:dyDescent="0.15"/>
    <row r="80" spans="28:34" x14ac:dyDescent="0.15"/>
    <row r="81" spans="25:34" x14ac:dyDescent="0.15"/>
    <row r="82" spans="25:34" x14ac:dyDescent="0.15">
      <c r="Y82" s="252"/>
    </row>
    <row r="83" spans="25:34" x14ac:dyDescent="0.15">
      <c r="Y83" s="252"/>
      <c r="Z83" s="252"/>
      <c r="AA83" s="252"/>
      <c r="AB83" s="252"/>
      <c r="AC83" s="252"/>
      <c r="AD83" s="252"/>
      <c r="AE83" s="252"/>
      <c r="AF83" s="252"/>
      <c r="AG83" s="252"/>
      <c r="AH83" s="252"/>
    </row>
    <row r="84" spans="25:34" x14ac:dyDescent="0.15"/>
    <row r="85" spans="25:34" x14ac:dyDescent="0.15"/>
    <row r="86" spans="25:34" x14ac:dyDescent="0.15"/>
    <row r="87" spans="25:34" x14ac:dyDescent="0.15"/>
    <row r="88" spans="25:34" x14ac:dyDescent="0.15">
      <c r="AH88" s="25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2"/>
      <c r="AG94" s="252"/>
      <c r="AH94" s="252"/>
    </row>
    <row r="95" spans="25:34" ht="13.5" customHeight="1" x14ac:dyDescent="0.15">
      <c r="AH95" s="25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2"/>
    </row>
    <row r="102" spans="33:34" ht="13.5" customHeight="1" x14ac:dyDescent="0.15"/>
    <row r="103" spans="33:34" ht="13.5" customHeight="1" x14ac:dyDescent="0.15"/>
    <row r="104" spans="33:34" ht="13.5" customHeight="1" x14ac:dyDescent="0.15">
      <c r="AG104" s="252"/>
      <c r="AH104" s="25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2"/>
    </row>
    <row r="117" spans="34:122" ht="13.5" customHeight="1" x14ac:dyDescent="0.15"/>
    <row r="118" spans="34:122" ht="13.5" customHeight="1" x14ac:dyDescent="0.15"/>
    <row r="119" spans="34:122" ht="13.5" customHeight="1" x14ac:dyDescent="0.15"/>
    <row r="120" spans="34:122" ht="13.5" customHeight="1" x14ac:dyDescent="0.15">
      <c r="AH120" s="252"/>
    </row>
    <row r="121" spans="34:122" ht="13.5" customHeight="1" x14ac:dyDescent="0.15">
      <c r="AH121" s="252"/>
    </row>
    <row r="122" spans="34:122" ht="13.5" customHeight="1" x14ac:dyDescent="0.15"/>
    <row r="123" spans="34:122" ht="13.5" customHeight="1" x14ac:dyDescent="0.15"/>
    <row r="124" spans="34:122" ht="13.5" customHeight="1" x14ac:dyDescent="0.15"/>
    <row r="125" spans="34:122" ht="13.5" customHeight="1" x14ac:dyDescent="0.15">
      <c r="DR125" s="252" t="s">
        <v>504</v>
      </c>
    </row>
  </sheetData>
  <sheetProtection algorithmName="SHA-512" hashValue="LNyYWHKIrQoBJfKc7x8DJgDK4gzS/R8TH0KiQL3lH2JKNXniB9UyiY00OLbv7+TF/nVd3IwpjR2vsLkK9GLUXQ==" saltValue="g2lS781/QJ64hot0S9DsO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554</v>
      </c>
      <c r="G2" s="148"/>
      <c r="H2" s="149"/>
    </row>
    <row r="3" spans="1:8" x14ac:dyDescent="0.15">
      <c r="A3" s="145" t="s">
        <v>547</v>
      </c>
      <c r="B3" s="150"/>
      <c r="C3" s="151"/>
      <c r="D3" s="152">
        <v>64135</v>
      </c>
      <c r="E3" s="153"/>
      <c r="F3" s="154">
        <v>115050</v>
      </c>
      <c r="G3" s="155"/>
      <c r="H3" s="156"/>
    </row>
    <row r="4" spans="1:8" x14ac:dyDescent="0.15">
      <c r="A4" s="157"/>
      <c r="B4" s="158"/>
      <c r="C4" s="159"/>
      <c r="D4" s="160">
        <v>32795</v>
      </c>
      <c r="E4" s="161"/>
      <c r="F4" s="162">
        <v>53792</v>
      </c>
      <c r="G4" s="163"/>
      <c r="H4" s="164"/>
    </row>
    <row r="5" spans="1:8" x14ac:dyDescent="0.15">
      <c r="A5" s="145" t="s">
        <v>549</v>
      </c>
      <c r="B5" s="150"/>
      <c r="C5" s="151"/>
      <c r="D5" s="152">
        <v>56543</v>
      </c>
      <c r="E5" s="153"/>
      <c r="F5" s="154">
        <v>118252</v>
      </c>
      <c r="G5" s="155"/>
      <c r="H5" s="156"/>
    </row>
    <row r="6" spans="1:8" x14ac:dyDescent="0.15">
      <c r="A6" s="157"/>
      <c r="B6" s="158"/>
      <c r="C6" s="159"/>
      <c r="D6" s="160">
        <v>16351</v>
      </c>
      <c r="E6" s="161"/>
      <c r="F6" s="162">
        <v>49994</v>
      </c>
      <c r="G6" s="163"/>
      <c r="H6" s="164"/>
    </row>
    <row r="7" spans="1:8" x14ac:dyDescent="0.15">
      <c r="A7" s="145" t="s">
        <v>550</v>
      </c>
      <c r="B7" s="150"/>
      <c r="C7" s="151"/>
      <c r="D7" s="152">
        <v>66772</v>
      </c>
      <c r="E7" s="153"/>
      <c r="F7" s="154">
        <v>120302</v>
      </c>
      <c r="G7" s="155"/>
      <c r="H7" s="156"/>
    </row>
    <row r="8" spans="1:8" x14ac:dyDescent="0.15">
      <c r="A8" s="157"/>
      <c r="B8" s="158"/>
      <c r="C8" s="159"/>
      <c r="D8" s="160">
        <v>30412</v>
      </c>
      <c r="E8" s="161"/>
      <c r="F8" s="162">
        <v>59328</v>
      </c>
      <c r="G8" s="163"/>
      <c r="H8" s="164"/>
    </row>
    <row r="9" spans="1:8" x14ac:dyDescent="0.15">
      <c r="A9" s="145" t="s">
        <v>551</v>
      </c>
      <c r="B9" s="150"/>
      <c r="C9" s="151"/>
      <c r="D9" s="152">
        <v>76792</v>
      </c>
      <c r="E9" s="153"/>
      <c r="F9" s="154">
        <v>114841</v>
      </c>
      <c r="G9" s="155"/>
      <c r="H9" s="156"/>
    </row>
    <row r="10" spans="1:8" x14ac:dyDescent="0.15">
      <c r="A10" s="157"/>
      <c r="B10" s="158"/>
      <c r="C10" s="159"/>
      <c r="D10" s="160">
        <v>24572</v>
      </c>
      <c r="E10" s="161"/>
      <c r="F10" s="162">
        <v>51589</v>
      </c>
      <c r="G10" s="163"/>
      <c r="H10" s="164"/>
    </row>
    <row r="11" spans="1:8" x14ac:dyDescent="0.15">
      <c r="A11" s="145" t="s">
        <v>552</v>
      </c>
      <c r="B11" s="150"/>
      <c r="C11" s="151"/>
      <c r="D11" s="152">
        <v>57891</v>
      </c>
      <c r="E11" s="153"/>
      <c r="F11" s="154">
        <v>124145</v>
      </c>
      <c r="G11" s="155"/>
      <c r="H11" s="156"/>
    </row>
    <row r="12" spans="1:8" x14ac:dyDescent="0.15">
      <c r="A12" s="157"/>
      <c r="B12" s="158"/>
      <c r="C12" s="165"/>
      <c r="D12" s="160">
        <v>34541</v>
      </c>
      <c r="E12" s="161"/>
      <c r="F12" s="162">
        <v>54761</v>
      </c>
      <c r="G12" s="163"/>
      <c r="H12" s="164"/>
    </row>
    <row r="13" spans="1:8" x14ac:dyDescent="0.15">
      <c r="A13" s="145"/>
      <c r="B13" s="150"/>
      <c r="C13" s="151"/>
      <c r="D13" s="152">
        <v>64427</v>
      </c>
      <c r="E13" s="153"/>
      <c r="F13" s="154">
        <v>118518</v>
      </c>
      <c r="G13" s="166"/>
      <c r="H13" s="156"/>
    </row>
    <row r="14" spans="1:8" x14ac:dyDescent="0.15">
      <c r="A14" s="157"/>
      <c r="B14" s="158"/>
      <c r="C14" s="159"/>
      <c r="D14" s="160">
        <v>27734</v>
      </c>
      <c r="E14" s="161"/>
      <c r="F14" s="162">
        <v>53893</v>
      </c>
      <c r="G14" s="163"/>
      <c r="H14" s="164"/>
    </row>
    <row r="17" spans="1:11" x14ac:dyDescent="0.15">
      <c r="A17" s="141" t="s">
        <v>55</v>
      </c>
    </row>
    <row r="18" spans="1:11" x14ac:dyDescent="0.15">
      <c r="A18" s="167"/>
      <c r="B18" s="167" t="str">
        <f>実質収支比率等に係る経年分析!F$46</f>
        <v>H30</v>
      </c>
      <c r="C18" s="167" t="str">
        <f>実質収支比率等に係る経年分析!G$46</f>
        <v>R01</v>
      </c>
      <c r="D18" s="167" t="str">
        <f>実質収支比率等に係る経年分析!H$46</f>
        <v>R02</v>
      </c>
      <c r="E18" s="167" t="str">
        <f>実質収支比率等に係る経年分析!I$46</f>
        <v>R03</v>
      </c>
      <c r="F18" s="167" t="str">
        <f>実質収支比率等に係る経年分析!J$46</f>
        <v>R04</v>
      </c>
    </row>
    <row r="19" spans="1:11" x14ac:dyDescent="0.15">
      <c r="A19" s="167" t="s">
        <v>56</v>
      </c>
      <c r="B19" s="167">
        <f>ROUND(VALUE(SUBSTITUTE(実質収支比率等に係る経年分析!F$48,"▲","-")),2)</f>
        <v>4.4000000000000004</v>
      </c>
      <c r="C19" s="167">
        <f>ROUND(VALUE(SUBSTITUTE(実質収支比率等に係る経年分析!G$48,"▲","-")),2)</f>
        <v>2.36</v>
      </c>
      <c r="D19" s="167">
        <f>ROUND(VALUE(SUBSTITUTE(実質収支比率等に係る経年分析!H$48,"▲","-")),2)</f>
        <v>4.37</v>
      </c>
      <c r="E19" s="167">
        <f>ROUND(VALUE(SUBSTITUTE(実質収支比率等に係る経年分析!I$48,"▲","-")),2)</f>
        <v>6.58</v>
      </c>
      <c r="F19" s="167">
        <f>ROUND(VALUE(SUBSTITUTE(実質収支比率等に係る経年分析!J$48,"▲","-")),2)</f>
        <v>5.18</v>
      </c>
    </row>
    <row r="20" spans="1:11" x14ac:dyDescent="0.15">
      <c r="A20" s="167" t="s">
        <v>57</v>
      </c>
      <c r="B20" s="167">
        <f>ROUND(VALUE(SUBSTITUTE(実質収支比率等に係る経年分析!F$47,"▲","-")),2)</f>
        <v>28.63</v>
      </c>
      <c r="C20" s="167">
        <f>ROUND(VALUE(SUBSTITUTE(実質収支比率等に係る経年分析!G$47,"▲","-")),2)</f>
        <v>30.11</v>
      </c>
      <c r="D20" s="167">
        <f>ROUND(VALUE(SUBSTITUTE(実質収支比率等に係る経年分析!H$47,"▲","-")),2)</f>
        <v>26.5</v>
      </c>
      <c r="E20" s="167">
        <f>ROUND(VALUE(SUBSTITUTE(実質収支比率等に係る経年分析!I$47,"▲","-")),2)</f>
        <v>30.62</v>
      </c>
      <c r="F20" s="167">
        <f>ROUND(VALUE(SUBSTITUTE(実質収支比率等に係る経年分析!J$47,"▲","-")),2)</f>
        <v>40.44</v>
      </c>
    </row>
    <row r="21" spans="1:11" x14ac:dyDescent="0.15">
      <c r="A21" s="167" t="s">
        <v>58</v>
      </c>
      <c r="B21" s="167">
        <f>IF(ISNUMBER(VALUE(SUBSTITUTE(実質収支比率等に係る経年分析!F$49,"▲","-"))),ROUND(VALUE(SUBSTITUTE(実質収支比率等に係る経年分析!F$49,"▲","-")),2),NA())</f>
        <v>-1.77</v>
      </c>
      <c r="C21" s="167">
        <f>IF(ISNUMBER(VALUE(SUBSTITUTE(実質収支比率等に係る経年分析!G$49,"▲","-"))),ROUND(VALUE(SUBSTITUTE(実質収支比率等に係る経年分析!G$49,"▲","-")),2),NA())</f>
        <v>-0.53</v>
      </c>
      <c r="D21" s="167">
        <f>IF(ISNUMBER(VALUE(SUBSTITUTE(実質収支比率等に係る経年分析!H$49,"▲","-"))),ROUND(VALUE(SUBSTITUTE(実質収支比率等に係る経年分析!H$49,"▲","-")),2),NA())</f>
        <v>-1.1299999999999999</v>
      </c>
      <c r="E21" s="167">
        <f>IF(ISNUMBER(VALUE(SUBSTITUTE(実質収支比率等に係る経年分析!I$49,"▲","-"))),ROUND(VALUE(SUBSTITUTE(実質収支比率等に係る経年分析!I$49,"▲","-")),2),NA())</f>
        <v>7.58</v>
      </c>
      <c r="F21" s="167">
        <f>IF(ISNUMBER(VALUE(SUBSTITUTE(実質収支比率等に係る経年分析!J$49,"▲","-"))),ROUND(VALUE(SUBSTITUTE(実質収支比率等に係る経年分析!J$49,"▲","-")),2),NA())</f>
        <v>7.15</v>
      </c>
    </row>
    <row r="24" spans="1:11" x14ac:dyDescent="0.15">
      <c r="A24" s="141" t="s">
        <v>59</v>
      </c>
    </row>
    <row r="25" spans="1:11" x14ac:dyDescent="0.15">
      <c r="A25" s="168"/>
      <c r="B25" s="168" t="str">
        <f>連結実質赤字比率に係る赤字・黒字の構成分析!F$33</f>
        <v>H30</v>
      </c>
      <c r="C25" s="168"/>
      <c r="D25" s="168" t="str">
        <f>連結実質赤字比率に係る赤字・黒字の構成分析!G$33</f>
        <v>R01</v>
      </c>
      <c r="E25" s="168"/>
      <c r="F25" s="168" t="str">
        <f>連結実質赤字比率に係る赤字・黒字の構成分析!H$33</f>
        <v>R02</v>
      </c>
      <c r="G25" s="168"/>
      <c r="H25" s="168" t="str">
        <f>連結実質赤字比率に係る赤字・黒字の構成分析!I$33</f>
        <v>R03</v>
      </c>
      <c r="I25" s="168"/>
      <c r="J25" s="168" t="str">
        <f>連結実質赤字比率に係る赤字・黒字の構成分析!J$33</f>
        <v>R04</v>
      </c>
      <c r="K25" s="168"/>
    </row>
    <row r="26" spans="1:11" x14ac:dyDescent="0.15">
      <c r="A26" s="168"/>
      <c r="B26" s="168" t="s">
        <v>60</v>
      </c>
      <c r="C26" s="168" t="s">
        <v>61</v>
      </c>
      <c r="D26" s="168" t="s">
        <v>60</v>
      </c>
      <c r="E26" s="168" t="s">
        <v>61</v>
      </c>
      <c r="F26" s="168" t="s">
        <v>60</v>
      </c>
      <c r="G26" s="168" t="s">
        <v>61</v>
      </c>
      <c r="H26" s="168" t="s">
        <v>60</v>
      </c>
      <c r="I26" s="168" t="s">
        <v>61</v>
      </c>
      <c r="J26" s="168" t="s">
        <v>60</v>
      </c>
      <c r="K26" s="168" t="s">
        <v>61</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7.46</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15">
      <c r="A28" s="168" t="str">
        <f>IF(連結実質赤字比率に係る赤字・黒字の構成分析!C$42="",NA(),連結実質赤字比率に係る赤字・黒字の構成分析!C$42)</f>
        <v>その他会計（赤字）</v>
      </c>
      <c r="B28" s="168">
        <f>IF(ROUND(VALUE(SUBSTITUTE(連結実質赤字比率に係る赤字・黒字の構成分析!F$42,"▲", "-")), 2) &lt; 0, ABS(ROUND(VALUE(SUBSTITUTE(連結実質赤字比率に係る赤字・黒字の構成分析!F$42,"▲", "-")), 2)), NA())</f>
        <v>0.59</v>
      </c>
      <c r="C28" s="168" t="e">
        <f>IF(ROUND(VALUE(SUBSTITUTE(連結実質赤字比率に係る赤字・黒字の構成分析!F$42,"▲", "-")), 2) &gt;= 0, ABS(ROUND(VALUE(SUBSTITUTE(連結実質赤字比率に係る赤字・黒字の構成分析!F$42,"▲", "-")), 2)), NA())</f>
        <v>#N/A</v>
      </c>
      <c r="D28" s="168">
        <f>IF(ROUND(VALUE(SUBSTITUTE(連結実質赤字比率に係る赤字・黒字の構成分析!G$42,"▲", "-")), 2) &lt; 0, ABS(ROUND(VALUE(SUBSTITUTE(連結実質赤字比率に係る赤字・黒字の構成分析!G$42,"▲", "-")), 2)), NA())</f>
        <v>0.55000000000000004</v>
      </c>
      <c r="E28" s="168" t="e">
        <f>IF(ROUND(VALUE(SUBSTITUTE(連結実質赤字比率に係る赤字・黒字の構成分析!G$42,"▲", "-")), 2) &gt;= 0, ABS(ROUND(VALUE(SUBSTITUTE(連結実質赤字比率に係る赤字・黒字の構成分析!G$42,"▲", "-")), 2)), NA())</f>
        <v>#N/A</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後期高齢者医療事業特別会計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0.02</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0.01</v>
      </c>
    </row>
    <row r="30" spans="1:11" x14ac:dyDescent="0.15">
      <c r="A30" s="168" t="str">
        <f>IF(連結実質赤字比率に係る赤字・黒字の構成分析!C$40="",NA(),連結実質赤字比率に係る赤字・黒字の構成分析!C$40)</f>
        <v>大栄歴史文化学習館特別会計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0.22</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0.25</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0.24</v>
      </c>
    </row>
    <row r="31" spans="1:11" x14ac:dyDescent="0.15">
      <c r="A31" s="168" t="str">
        <f>IF(連結実質赤字比率に係る赤字・黒字の構成分析!C$39="",NA(),連結実質赤字比率に係る赤字・黒字の構成分析!C$39)</f>
        <v>国民健康保険事業特別会計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1.21</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1.46</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1.56</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1.82</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1.04</v>
      </c>
    </row>
    <row r="32" spans="1:11" x14ac:dyDescent="0.15">
      <c r="A32" s="168" t="str">
        <f>IF(連結実質赤字比率に係る赤字・黒字の構成分析!C$38="",NA(),連結実質赤字比率に係る赤字・黒字の構成分析!C$38)</f>
        <v>介護保険事業特別会計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0.78</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0.63</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0.8</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1.2</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2.78</v>
      </c>
    </row>
    <row r="33" spans="1:16" x14ac:dyDescent="0.15">
      <c r="A33" s="168" t="str">
        <f>IF(連結実質赤字比率に係る赤字・黒字の構成分析!C$37="",NA(),連結実質赤字比率に係る赤字・黒字の構成分析!C$37)</f>
        <v>一般会計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4.99</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2.9</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4.3600000000000003</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6.58</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5.18</v>
      </c>
    </row>
    <row r="34" spans="1:16" x14ac:dyDescent="0.15">
      <c r="A34" s="168" t="str">
        <f>IF(連結実質赤字比率に係る赤字・黒字の構成分析!C$36="",NA(),連結実質赤字比率に係る赤字・黒字の構成分析!C$36)</f>
        <v>風力発電事業会計</v>
      </c>
      <c r="B34" s="168" t="e">
        <f>IF(ROUND(VALUE(SUBSTITUTE(連結実質赤字比率に係る赤字・黒字の構成分析!F$36,"▲", "-")), 2) &lt; 0, ABS(ROUND(VALUE(SUBSTITUTE(連結実質赤字比率に係る赤字・黒字の構成分析!F$36,"▲", "-")), 2)), NA())</f>
        <v>#VALUE!</v>
      </c>
      <c r="C34" s="168" t="e">
        <f>IF(ROUND(VALUE(SUBSTITUTE(連結実質赤字比率に係る赤字・黒字の構成分析!F$36,"▲", "-")), 2) &gt;= 0, ABS(ROUND(VALUE(SUBSTITUTE(連結実質赤字比率に係る赤字・黒字の構成分析!F$36,"▲", "-")), 2)), NA())</f>
        <v>#VALUE!</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4.1399999999999997</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5.89</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5.34</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5.9</v>
      </c>
    </row>
    <row r="35" spans="1:16" x14ac:dyDescent="0.15">
      <c r="A35" s="168" t="str">
        <f>IF(連結実質赤字比率に係る赤字・黒字の構成分析!C$35="",NA(),連結実質赤字比率に係る赤字・黒字の構成分析!C$35)</f>
        <v>下水道事業会計</v>
      </c>
      <c r="B35" s="168" t="e">
        <f>IF(ROUND(VALUE(SUBSTITUTE(連結実質赤字比率に係る赤字・黒字の構成分析!F$35,"▲", "-")), 2) &lt; 0, ABS(ROUND(VALUE(SUBSTITUTE(連結実質赤字比率に係る赤字・黒字の構成分析!F$35,"▲", "-")), 2)), NA())</f>
        <v>#VALUE!</v>
      </c>
      <c r="C35" s="168" t="e">
        <f>IF(ROUND(VALUE(SUBSTITUTE(連結実質赤字比率に係る赤字・黒字の構成分析!F$35,"▲", "-")), 2) &gt;= 0, ABS(ROUND(VALUE(SUBSTITUTE(連結実質赤字比率に係る赤字・黒字の構成分析!F$35,"▲", "-")), 2)), NA())</f>
        <v>#VALUE!</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3.5</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4.8600000000000003</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4.63</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6.41</v>
      </c>
    </row>
    <row r="36" spans="1:16" x14ac:dyDescent="0.15">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#VALUE!</v>
      </c>
      <c r="C36" s="168" t="e">
        <f>IF(ROUND(VALUE(SUBSTITUTE(連結実質赤字比率に係る赤字・黒字の構成分析!F$34,"▲", "-")), 2) &gt;= 0, ABS(ROUND(VALUE(SUBSTITUTE(連結実質赤字比率に係る赤字・黒字の構成分析!F$34,"▲", "-")), 2)), NA())</f>
        <v>#VALUE!</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3.14</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5.5</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6.11</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7.33</v>
      </c>
    </row>
    <row r="39" spans="1:16" x14ac:dyDescent="0.15">
      <c r="A39" s="141" t="s">
        <v>62</v>
      </c>
    </row>
    <row r="40" spans="1:16" x14ac:dyDescent="0.15">
      <c r="A40" s="169"/>
      <c r="B40" s="169" t="str">
        <f>'実質公債費比率（分子）の構造'!K$44</f>
        <v>H30</v>
      </c>
      <c r="C40" s="169"/>
      <c r="D40" s="169"/>
      <c r="E40" s="169" t="str">
        <f>'実質公債費比率（分子）の構造'!L$44</f>
        <v>R01</v>
      </c>
      <c r="F40" s="169"/>
      <c r="G40" s="169"/>
      <c r="H40" s="169" t="str">
        <f>'実質公債費比率（分子）の構造'!M$44</f>
        <v>R02</v>
      </c>
      <c r="I40" s="169"/>
      <c r="J40" s="169"/>
      <c r="K40" s="169" t="str">
        <f>'実質公債費比率（分子）の構造'!N$44</f>
        <v>R03</v>
      </c>
      <c r="L40" s="169"/>
      <c r="M40" s="169"/>
      <c r="N40" s="169" t="str">
        <f>'実質公債費比率（分子）の構造'!O$44</f>
        <v>R04</v>
      </c>
      <c r="O40" s="169"/>
      <c r="P40" s="169"/>
    </row>
    <row r="41" spans="1:16" x14ac:dyDescent="0.15">
      <c r="A41" s="169"/>
      <c r="B41" s="169" t="s">
        <v>63</v>
      </c>
      <c r="C41" s="169"/>
      <c r="D41" s="169" t="s">
        <v>64</v>
      </c>
      <c r="E41" s="169" t="s">
        <v>63</v>
      </c>
      <c r="F41" s="169"/>
      <c r="G41" s="169" t="s">
        <v>64</v>
      </c>
      <c r="H41" s="169" t="s">
        <v>63</v>
      </c>
      <c r="I41" s="169"/>
      <c r="J41" s="169" t="s">
        <v>64</v>
      </c>
      <c r="K41" s="169" t="s">
        <v>63</v>
      </c>
      <c r="L41" s="169"/>
      <c r="M41" s="169" t="s">
        <v>64</v>
      </c>
      <c r="N41" s="169" t="s">
        <v>63</v>
      </c>
      <c r="O41" s="169"/>
      <c r="P41" s="169" t="s">
        <v>64</v>
      </c>
    </row>
    <row r="42" spans="1:16" x14ac:dyDescent="0.15">
      <c r="A42" s="169" t="s">
        <v>65</v>
      </c>
      <c r="B42" s="169"/>
      <c r="C42" s="169"/>
      <c r="D42" s="169">
        <f>'実質公債費比率（分子）の構造'!K$52</f>
        <v>1222</v>
      </c>
      <c r="E42" s="169"/>
      <c r="F42" s="169"/>
      <c r="G42" s="169">
        <f>'実質公債費比率（分子）の構造'!L$52</f>
        <v>1189</v>
      </c>
      <c r="H42" s="169"/>
      <c r="I42" s="169"/>
      <c r="J42" s="169">
        <f>'実質公債費比率（分子）の構造'!M$52</f>
        <v>1152</v>
      </c>
      <c r="K42" s="169"/>
      <c r="L42" s="169"/>
      <c r="M42" s="169">
        <f>'実質公債費比率（分子）の構造'!N$52</f>
        <v>1134</v>
      </c>
      <c r="N42" s="169"/>
      <c r="O42" s="169"/>
      <c r="P42" s="169">
        <f>'実質公債費比率（分子）の構造'!O$52</f>
        <v>1044</v>
      </c>
    </row>
    <row r="43" spans="1:16" x14ac:dyDescent="0.15">
      <c r="A43" s="169" t="s">
        <v>66</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15">
      <c r="A44" s="169" t="s">
        <v>67</v>
      </c>
      <c r="B44" s="169">
        <f>'実質公債費比率（分子）の構造'!K$50</f>
        <v>4</v>
      </c>
      <c r="C44" s="169"/>
      <c r="D44" s="169"/>
      <c r="E44" s="169">
        <f>'実質公債費比率（分子）の構造'!L$50</f>
        <v>2</v>
      </c>
      <c r="F44" s="169"/>
      <c r="G44" s="169"/>
      <c r="H44" s="169">
        <f>'実質公債費比率（分子）の構造'!M$50</f>
        <v>2</v>
      </c>
      <c r="I44" s="169"/>
      <c r="J44" s="169"/>
      <c r="K44" s="169">
        <f>'実質公債費比率（分子）の構造'!N$50</f>
        <v>1</v>
      </c>
      <c r="L44" s="169"/>
      <c r="M44" s="169"/>
      <c r="N44" s="169">
        <f>'実質公債費比率（分子）の構造'!O$50</f>
        <v>1</v>
      </c>
      <c r="O44" s="169"/>
      <c r="P44" s="169"/>
    </row>
    <row r="45" spans="1:16" x14ac:dyDescent="0.15">
      <c r="A45" s="169" t="s">
        <v>68</v>
      </c>
      <c r="B45" s="169">
        <f>'実質公債費比率（分子）の構造'!K$49</f>
        <v>17</v>
      </c>
      <c r="C45" s="169"/>
      <c r="D45" s="169"/>
      <c r="E45" s="169">
        <f>'実質公債費比率（分子）の構造'!L$49</f>
        <v>14</v>
      </c>
      <c r="F45" s="169"/>
      <c r="G45" s="169"/>
      <c r="H45" s="169">
        <f>'実質公債費比率（分子）の構造'!M$49</f>
        <v>16</v>
      </c>
      <c r="I45" s="169"/>
      <c r="J45" s="169"/>
      <c r="K45" s="169">
        <f>'実質公債費比率（分子）の構造'!N$49</f>
        <v>18</v>
      </c>
      <c r="L45" s="169"/>
      <c r="M45" s="169"/>
      <c r="N45" s="169">
        <f>'実質公債費比率（分子）の構造'!O$49</f>
        <v>23</v>
      </c>
      <c r="O45" s="169"/>
      <c r="P45" s="169"/>
    </row>
    <row r="46" spans="1:16" x14ac:dyDescent="0.15">
      <c r="A46" s="169" t="s">
        <v>69</v>
      </c>
      <c r="B46" s="169">
        <f>'実質公債費比率（分子）の構造'!K$48</f>
        <v>803</v>
      </c>
      <c r="C46" s="169"/>
      <c r="D46" s="169"/>
      <c r="E46" s="169">
        <f>'実質公債費比率（分子）の構造'!L$48</f>
        <v>826</v>
      </c>
      <c r="F46" s="169"/>
      <c r="G46" s="169"/>
      <c r="H46" s="169">
        <f>'実質公債費比率（分子）の構造'!M$48</f>
        <v>814</v>
      </c>
      <c r="I46" s="169"/>
      <c r="J46" s="169"/>
      <c r="K46" s="169">
        <f>'実質公債費比率（分子）の構造'!N$48</f>
        <v>701</v>
      </c>
      <c r="L46" s="169"/>
      <c r="M46" s="169"/>
      <c r="N46" s="169">
        <f>'実質公債費比率（分子）の構造'!O$48</f>
        <v>766</v>
      </c>
      <c r="O46" s="169"/>
      <c r="P46" s="169"/>
    </row>
    <row r="47" spans="1:16" x14ac:dyDescent="0.15">
      <c r="A47" s="169" t="s">
        <v>70</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71</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72</v>
      </c>
      <c r="B49" s="169">
        <f>'実質公債費比率（分子）の構造'!K$45</f>
        <v>968</v>
      </c>
      <c r="C49" s="169"/>
      <c r="D49" s="169"/>
      <c r="E49" s="169">
        <f>'実質公債費比率（分子）の構造'!L$45</f>
        <v>853</v>
      </c>
      <c r="F49" s="169"/>
      <c r="G49" s="169"/>
      <c r="H49" s="169">
        <f>'実質公債費比率（分子）の構造'!M$45</f>
        <v>795</v>
      </c>
      <c r="I49" s="169"/>
      <c r="J49" s="169"/>
      <c r="K49" s="169">
        <f>'実質公債費比率（分子）の構造'!N$45</f>
        <v>804</v>
      </c>
      <c r="L49" s="169"/>
      <c r="M49" s="169"/>
      <c r="N49" s="169">
        <f>'実質公債費比率（分子）の構造'!O$45</f>
        <v>715</v>
      </c>
      <c r="O49" s="169"/>
      <c r="P49" s="169"/>
    </row>
    <row r="50" spans="1:16" x14ac:dyDescent="0.15">
      <c r="A50" s="169" t="s">
        <v>73</v>
      </c>
      <c r="B50" s="169" t="e">
        <f>NA()</f>
        <v>#N/A</v>
      </c>
      <c r="C50" s="169">
        <f>IF(ISNUMBER('実質公債費比率（分子）の構造'!K$53),'実質公債費比率（分子）の構造'!K$53,NA())</f>
        <v>570</v>
      </c>
      <c r="D50" s="169" t="e">
        <f>NA()</f>
        <v>#N/A</v>
      </c>
      <c r="E50" s="169" t="e">
        <f>NA()</f>
        <v>#N/A</v>
      </c>
      <c r="F50" s="169">
        <f>IF(ISNUMBER('実質公債費比率（分子）の構造'!L$53),'実質公債費比率（分子）の構造'!L$53,NA())</f>
        <v>506</v>
      </c>
      <c r="G50" s="169" t="e">
        <f>NA()</f>
        <v>#N/A</v>
      </c>
      <c r="H50" s="169" t="e">
        <f>NA()</f>
        <v>#N/A</v>
      </c>
      <c r="I50" s="169">
        <f>IF(ISNUMBER('実質公債費比率（分子）の構造'!M$53),'実質公債費比率（分子）の構造'!M$53,NA())</f>
        <v>475</v>
      </c>
      <c r="J50" s="169" t="e">
        <f>NA()</f>
        <v>#N/A</v>
      </c>
      <c r="K50" s="169" t="e">
        <f>NA()</f>
        <v>#N/A</v>
      </c>
      <c r="L50" s="169">
        <f>IF(ISNUMBER('実質公債費比率（分子）の構造'!N$53),'実質公債費比率（分子）の構造'!N$53,NA())</f>
        <v>390</v>
      </c>
      <c r="M50" s="169" t="e">
        <f>NA()</f>
        <v>#N/A</v>
      </c>
      <c r="N50" s="169" t="e">
        <f>NA()</f>
        <v>#N/A</v>
      </c>
      <c r="O50" s="169">
        <f>IF(ISNUMBER('実質公債費比率（分子）の構造'!O$53),'実質公債費比率（分子）の構造'!O$53,NA())</f>
        <v>461</v>
      </c>
      <c r="P50" s="169" t="e">
        <f>NA()</f>
        <v>#N/A</v>
      </c>
    </row>
    <row r="53" spans="1:16" x14ac:dyDescent="0.15">
      <c r="A53" s="141" t="s">
        <v>74</v>
      </c>
    </row>
    <row r="54" spans="1:16" x14ac:dyDescent="0.15">
      <c r="A54" s="168"/>
      <c r="B54" s="168" t="str">
        <f>'将来負担比率（分子）の構造'!I$40</f>
        <v>H30</v>
      </c>
      <c r="C54" s="168"/>
      <c r="D54" s="168"/>
      <c r="E54" s="168" t="str">
        <f>'将来負担比率（分子）の構造'!J$40</f>
        <v>R01</v>
      </c>
      <c r="F54" s="168"/>
      <c r="G54" s="168"/>
      <c r="H54" s="168" t="str">
        <f>'将来負担比率（分子）の構造'!K$40</f>
        <v>R02</v>
      </c>
      <c r="I54" s="168"/>
      <c r="J54" s="168"/>
      <c r="K54" s="168" t="str">
        <f>'将来負担比率（分子）の構造'!L$40</f>
        <v>R03</v>
      </c>
      <c r="L54" s="168"/>
      <c r="M54" s="168"/>
      <c r="N54" s="168" t="str">
        <f>'将来負担比率（分子）の構造'!M$40</f>
        <v>R04</v>
      </c>
      <c r="O54" s="168"/>
      <c r="P54" s="168"/>
    </row>
    <row r="55" spans="1:16" x14ac:dyDescent="0.15">
      <c r="A55" s="168"/>
      <c r="B55" s="168" t="s">
        <v>75</v>
      </c>
      <c r="C55" s="168"/>
      <c r="D55" s="168" t="s">
        <v>76</v>
      </c>
      <c r="E55" s="168" t="s">
        <v>75</v>
      </c>
      <c r="F55" s="168"/>
      <c r="G55" s="168" t="s">
        <v>76</v>
      </c>
      <c r="H55" s="168" t="s">
        <v>75</v>
      </c>
      <c r="I55" s="168"/>
      <c r="J55" s="168" t="s">
        <v>76</v>
      </c>
      <c r="K55" s="168" t="s">
        <v>75</v>
      </c>
      <c r="L55" s="168"/>
      <c r="M55" s="168" t="s">
        <v>76</v>
      </c>
      <c r="N55" s="168" t="s">
        <v>75</v>
      </c>
      <c r="O55" s="168"/>
      <c r="P55" s="168" t="s">
        <v>76</v>
      </c>
    </row>
    <row r="56" spans="1:16" x14ac:dyDescent="0.15">
      <c r="A56" s="168" t="s">
        <v>45</v>
      </c>
      <c r="B56" s="168"/>
      <c r="C56" s="168"/>
      <c r="D56" s="168">
        <f>'将来負担比率（分子）の構造'!I$52</f>
        <v>11107</v>
      </c>
      <c r="E56" s="168"/>
      <c r="F56" s="168"/>
      <c r="G56" s="168">
        <f>'将来負担比率（分子）の構造'!J$52</f>
        <v>10439</v>
      </c>
      <c r="H56" s="168"/>
      <c r="I56" s="168"/>
      <c r="J56" s="168">
        <f>'将来負担比率（分子）の構造'!K$52</f>
        <v>9709</v>
      </c>
      <c r="K56" s="168"/>
      <c r="L56" s="168"/>
      <c r="M56" s="168">
        <f>'将来負担比率（分子）の構造'!L$52</f>
        <v>8999</v>
      </c>
      <c r="N56" s="168"/>
      <c r="O56" s="168"/>
      <c r="P56" s="168">
        <f>'将来負担比率（分子）の構造'!M$52</f>
        <v>8395</v>
      </c>
    </row>
    <row r="57" spans="1:16" x14ac:dyDescent="0.15">
      <c r="A57" s="168" t="s">
        <v>44</v>
      </c>
      <c r="B57" s="168"/>
      <c r="C57" s="168"/>
      <c r="D57" s="168">
        <f>'将来負担比率（分子）の構造'!I$51</f>
        <v>19</v>
      </c>
      <c r="E57" s="168"/>
      <c r="F57" s="168"/>
      <c r="G57" s="168">
        <f>'将来負担比率（分子）の構造'!J$51</f>
        <v>15</v>
      </c>
      <c r="H57" s="168"/>
      <c r="I57" s="168"/>
      <c r="J57" s="168">
        <f>'将来負担比率（分子）の構造'!K$51</f>
        <v>368</v>
      </c>
      <c r="K57" s="168"/>
      <c r="L57" s="168"/>
      <c r="M57" s="168">
        <f>'将来負担比率（分子）の構造'!L$51</f>
        <v>365</v>
      </c>
      <c r="N57" s="168"/>
      <c r="O57" s="168"/>
      <c r="P57" s="168">
        <f>'将来負担比率（分子）の構造'!M$51</f>
        <v>363</v>
      </c>
    </row>
    <row r="58" spans="1:16" x14ac:dyDescent="0.15">
      <c r="A58" s="168" t="s">
        <v>43</v>
      </c>
      <c r="B58" s="168"/>
      <c r="C58" s="168"/>
      <c r="D58" s="168">
        <f>'将来負担比率（分子）の構造'!I$50</f>
        <v>2078</v>
      </c>
      <c r="E58" s="168"/>
      <c r="F58" s="168"/>
      <c r="G58" s="168">
        <f>'将来負担比率（分子）の構造'!J$50</f>
        <v>2317</v>
      </c>
      <c r="H58" s="168"/>
      <c r="I58" s="168"/>
      <c r="J58" s="168">
        <f>'将来負担比率（分子）の構造'!K$50</f>
        <v>2209</v>
      </c>
      <c r="K58" s="168"/>
      <c r="L58" s="168"/>
      <c r="M58" s="168">
        <f>'将来負担比率（分子）の構造'!L$50</f>
        <v>2581</v>
      </c>
      <c r="N58" s="168"/>
      <c r="O58" s="168"/>
      <c r="P58" s="168">
        <f>'将来負担比率（分子）の構造'!M$50</f>
        <v>3223</v>
      </c>
    </row>
    <row r="59" spans="1:16" x14ac:dyDescent="0.15">
      <c r="A59" s="168" t="s">
        <v>41</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40</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38</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37</v>
      </c>
      <c r="B62" s="168">
        <f>'将来負担比率（分子）の構造'!I$45</f>
        <v>790</v>
      </c>
      <c r="C62" s="168"/>
      <c r="D62" s="168"/>
      <c r="E62" s="168">
        <f>'将来負担比率（分子）の構造'!J$45</f>
        <v>799</v>
      </c>
      <c r="F62" s="168"/>
      <c r="G62" s="168"/>
      <c r="H62" s="168">
        <f>'将来負担比率（分子）の構造'!K$45</f>
        <v>774</v>
      </c>
      <c r="I62" s="168"/>
      <c r="J62" s="168"/>
      <c r="K62" s="168">
        <f>'将来負担比率（分子）の構造'!L$45</f>
        <v>798</v>
      </c>
      <c r="L62" s="168"/>
      <c r="M62" s="168"/>
      <c r="N62" s="168">
        <f>'将来負担比率（分子）の構造'!M$45</f>
        <v>755</v>
      </c>
      <c r="O62" s="168"/>
      <c r="P62" s="168"/>
    </row>
    <row r="63" spans="1:16" x14ac:dyDescent="0.15">
      <c r="A63" s="168" t="s">
        <v>36</v>
      </c>
      <c r="B63" s="168">
        <f>'将来負担比率（分子）の構造'!I$44</f>
        <v>239</v>
      </c>
      <c r="C63" s="168"/>
      <c r="D63" s="168"/>
      <c r="E63" s="168">
        <f>'将来負担比率（分子）の構造'!J$44</f>
        <v>278</v>
      </c>
      <c r="F63" s="168"/>
      <c r="G63" s="168"/>
      <c r="H63" s="168">
        <f>'将来負担比率（分子）の構造'!K$44</f>
        <v>265</v>
      </c>
      <c r="I63" s="168"/>
      <c r="J63" s="168"/>
      <c r="K63" s="168">
        <f>'将来負担比率（分子）の構造'!L$44</f>
        <v>232</v>
      </c>
      <c r="L63" s="168"/>
      <c r="M63" s="168"/>
      <c r="N63" s="168">
        <f>'将来負担比率（分子）の構造'!M$44</f>
        <v>212</v>
      </c>
      <c r="O63" s="168"/>
      <c r="P63" s="168"/>
    </row>
    <row r="64" spans="1:16" x14ac:dyDescent="0.15">
      <c r="A64" s="168" t="s">
        <v>35</v>
      </c>
      <c r="B64" s="168">
        <f>'将来負担比率（分子）の構造'!I$43</f>
        <v>8702</v>
      </c>
      <c r="C64" s="168"/>
      <c r="D64" s="168"/>
      <c r="E64" s="168">
        <f>'将来負担比率（分子）の構造'!J$43</f>
        <v>7865</v>
      </c>
      <c r="F64" s="168"/>
      <c r="G64" s="168"/>
      <c r="H64" s="168">
        <f>'将来負担比率（分子）の構造'!K$43</f>
        <v>7330</v>
      </c>
      <c r="I64" s="168"/>
      <c r="J64" s="168"/>
      <c r="K64" s="168">
        <f>'将来負担比率（分子）の構造'!L$43</f>
        <v>6433</v>
      </c>
      <c r="L64" s="168"/>
      <c r="M64" s="168"/>
      <c r="N64" s="168">
        <f>'将来負担比率（分子）の構造'!M$43</f>
        <v>5821</v>
      </c>
      <c r="O64" s="168"/>
      <c r="P64" s="168"/>
    </row>
    <row r="65" spans="1:16" x14ac:dyDescent="0.15">
      <c r="A65" s="168" t="s">
        <v>34</v>
      </c>
      <c r="B65" s="168">
        <f>'将来負担比率（分子）の構造'!I$42</f>
        <v>11</v>
      </c>
      <c r="C65" s="168"/>
      <c r="D65" s="168"/>
      <c r="E65" s="168">
        <f>'将来負担比率（分子）の構造'!J$42</f>
        <v>8</v>
      </c>
      <c r="F65" s="168"/>
      <c r="G65" s="168"/>
      <c r="H65" s="168">
        <f>'将来負担比率（分子）の構造'!K$42</f>
        <v>6</v>
      </c>
      <c r="I65" s="168"/>
      <c r="J65" s="168"/>
      <c r="K65" s="168">
        <f>'将来負担比率（分子）の構造'!L$42</f>
        <v>4</v>
      </c>
      <c r="L65" s="168"/>
      <c r="M65" s="168"/>
      <c r="N65" s="168">
        <f>'将来負担比率（分子）の構造'!M$42</f>
        <v>3</v>
      </c>
      <c r="O65" s="168"/>
      <c r="P65" s="168"/>
    </row>
    <row r="66" spans="1:16" x14ac:dyDescent="0.15">
      <c r="A66" s="168" t="s">
        <v>33</v>
      </c>
      <c r="B66" s="168">
        <f>'将来負担比率（分子）の構造'!I$41</f>
        <v>7406</v>
      </c>
      <c r="C66" s="168"/>
      <c r="D66" s="168"/>
      <c r="E66" s="168">
        <f>'将来負担比率（分子）の構造'!J$41</f>
        <v>7126</v>
      </c>
      <c r="F66" s="168"/>
      <c r="G66" s="168"/>
      <c r="H66" s="168">
        <f>'将来負担比率（分子）の構造'!K$41</f>
        <v>7366</v>
      </c>
      <c r="I66" s="168"/>
      <c r="J66" s="168"/>
      <c r="K66" s="168">
        <f>'将来負担比率（分子）の構造'!L$41</f>
        <v>7464</v>
      </c>
      <c r="L66" s="168"/>
      <c r="M66" s="168"/>
      <c r="N66" s="168">
        <f>'将来負担比率（分子）の構造'!M$41</f>
        <v>7327</v>
      </c>
      <c r="O66" s="168"/>
      <c r="P66" s="168"/>
    </row>
    <row r="67" spans="1:16" x14ac:dyDescent="0.15">
      <c r="A67" s="168" t="s">
        <v>77</v>
      </c>
      <c r="B67" s="168" t="e">
        <f>NA()</f>
        <v>#N/A</v>
      </c>
      <c r="C67" s="168">
        <f>IF(ISNUMBER('将来負担比率（分子）の構造'!I$53), IF('将来負担比率（分子）の構造'!I$53 &lt; 0, 0, '将来負担比率（分子）の構造'!I$53), NA())</f>
        <v>3943</v>
      </c>
      <c r="D67" s="168" t="e">
        <f>NA()</f>
        <v>#N/A</v>
      </c>
      <c r="E67" s="168" t="e">
        <f>NA()</f>
        <v>#N/A</v>
      </c>
      <c r="F67" s="168">
        <f>IF(ISNUMBER('将来負担比率（分子）の構造'!J$53), IF('将来負担比率（分子）の構造'!J$53 &lt; 0, 0, '将来負担比率（分子）の構造'!J$53), NA())</f>
        <v>3305</v>
      </c>
      <c r="G67" s="168" t="e">
        <f>NA()</f>
        <v>#N/A</v>
      </c>
      <c r="H67" s="168" t="e">
        <f>NA()</f>
        <v>#N/A</v>
      </c>
      <c r="I67" s="168">
        <f>IF(ISNUMBER('将来負担比率（分子）の構造'!K$53), IF('将来負担比率（分子）の構造'!K$53 &lt; 0, 0, '将来負担比率（分子）の構造'!K$53), NA())</f>
        <v>3455</v>
      </c>
      <c r="J67" s="168" t="e">
        <f>NA()</f>
        <v>#N/A</v>
      </c>
      <c r="K67" s="168" t="e">
        <f>NA()</f>
        <v>#N/A</v>
      </c>
      <c r="L67" s="168">
        <f>IF(ISNUMBER('将来負担比率（分子）の構造'!L$53), IF('将来負担比率（分子）の構造'!L$53 &lt; 0, 0, '将来負担比率（分子）の構造'!L$53), NA())</f>
        <v>2988</v>
      </c>
      <c r="M67" s="168" t="e">
        <f>NA()</f>
        <v>#N/A</v>
      </c>
      <c r="N67" s="168" t="e">
        <f>NA()</f>
        <v>#N/A</v>
      </c>
      <c r="O67" s="168">
        <f>IF(ISNUMBER('将来負担比率（分子）の構造'!M$53), IF('将来負担比率（分子）の構造'!M$53 &lt; 0, 0, '将来負担比率（分子）の構造'!M$53), NA())</f>
        <v>2138</v>
      </c>
      <c r="P67" s="168" t="e">
        <f>NA()</f>
        <v>#N/A</v>
      </c>
    </row>
    <row r="70" spans="1:16" x14ac:dyDescent="0.15">
      <c r="A70" s="170" t="s">
        <v>78</v>
      </c>
      <c r="B70" s="170"/>
      <c r="C70" s="170"/>
      <c r="D70" s="170"/>
      <c r="E70" s="170"/>
      <c r="F70" s="170"/>
    </row>
    <row r="71" spans="1:16" x14ac:dyDescent="0.15">
      <c r="A71" s="171"/>
      <c r="B71" s="171" t="str">
        <f>基金残高に係る経年分析!F54</f>
        <v>R02</v>
      </c>
      <c r="C71" s="171" t="str">
        <f>基金残高に係る経年分析!G54</f>
        <v>R03</v>
      </c>
      <c r="D71" s="171" t="str">
        <f>基金残高に係る経年分析!H54</f>
        <v>R04</v>
      </c>
    </row>
    <row r="72" spans="1:16" x14ac:dyDescent="0.15">
      <c r="A72" s="171" t="s">
        <v>79</v>
      </c>
      <c r="B72" s="172">
        <f>基金残高に係る経年分析!F55</f>
        <v>1459</v>
      </c>
      <c r="C72" s="172">
        <f>基金残高に係る経年分析!G55</f>
        <v>1757</v>
      </c>
      <c r="D72" s="172">
        <f>基金残高に係る経年分析!H55</f>
        <v>2243</v>
      </c>
    </row>
    <row r="73" spans="1:16" x14ac:dyDescent="0.15">
      <c r="A73" s="171" t="s">
        <v>80</v>
      </c>
      <c r="B73" s="172">
        <f>基金残高に係る経年分析!F56</f>
        <v>44</v>
      </c>
      <c r="C73" s="172">
        <f>基金残高に係る経年分析!G56</f>
        <v>105</v>
      </c>
      <c r="D73" s="172">
        <f>基金残高に係る経年分析!H56</f>
        <v>105</v>
      </c>
    </row>
    <row r="74" spans="1:16" x14ac:dyDescent="0.15">
      <c r="A74" s="171" t="s">
        <v>81</v>
      </c>
      <c r="B74" s="172">
        <f>基金残高に係る経年分析!F57</f>
        <v>1615</v>
      </c>
      <c r="C74" s="172">
        <f>基金残高に係る経年分析!G57</f>
        <v>1678</v>
      </c>
      <c r="D74" s="172">
        <f>基金残高に係る経年分析!H57</f>
        <v>1682</v>
      </c>
    </row>
  </sheetData>
  <sheetProtection algorithmName="SHA-512" hashValue="Bov+9YGmgMQLjpiW3/5XttK6GVVoIdfDarCJs0hi/gc59o0l0PHr06If1YuqnSSR7KRGdzy/LeNRe2hjGV6NPA==" saltValue="3+kIIOO4c4qP8ONTaFph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2024-08-23T02:02:33Z</cp:lastPrinted>
  <dcterms:created xsi:type="dcterms:W3CDTF">2024-02-05T02:40:23Z</dcterms:created>
  <dcterms:modified xsi:type="dcterms:W3CDTF">2024-08-23T02:03:13Z</dcterms:modified>
  <cp:category/>
</cp:coreProperties>
</file>